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FE94DA91-2BA6-488D-830F-36320D87D92C}" xr6:coauthVersionLast="47" xr6:coauthVersionMax="47" xr10:uidLastSave="{00000000-0000-0000-0000-000000000000}"/>
  <bookViews>
    <workbookView xWindow="-108" yWindow="-108" windowWidth="22320"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<sst xmlns="http://schemas.openxmlformats.org/spreadsheetml/2006/main" count="1070" uniqueCount="606">
  <si>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</si>
  <si>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</si>
  <si>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</si>
  <si>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</si>
  <si>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</si>
  <si>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</si>
  <si>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</si>
  <si>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</si>
  <si>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</si>
  <si>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</si>
  <si>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</si>
  <si>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</si>
  <si>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</si>
  <si>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</si>
  <si>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</si>
  <si>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</si>
  <si>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</si>
  <si>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</si>
  <si>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</si>
  <si>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</si>
  <si>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</si>
  <si>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</si>
  <si>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</si>
  <si>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</si>
  <si>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</si>
  <si>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</si>
  <si>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</si>
  <si>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</si>
  <si>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</si>
  <si>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</si>
  <si>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</si>
  <si>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</si>
  <si>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</si>
  <si>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</si>
  <si>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</si>
  <si>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</si>
  <si>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</si>
  <si>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</si>
  <si>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</si>
  <si>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</si>
  <si>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</si>
  <si>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</si>
  <si>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</si>
  <si>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</si>
  <si>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</si>
  <si>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</si>
  <si>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</si>
  <si>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</si>
  <si>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</si>
  <si>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</si>
  <si>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</si>
  <si>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</si>
  <si>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</si>
  <si>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</si>
  <si>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</si>
  <si>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</si>
  <si>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</si>
  <si>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</si>
  <si>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</si>
  <si>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</si>
  <si>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</si>
  <si>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</si>
  <si>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</si>
  <si>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</si>
  <si>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</si>
  <si>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</si>
  <si>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</si>
  <si>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</si>
  <si>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</si>
  <si>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</si>
  <si>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</si>
  <si>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</si>
  <si>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</si>
  <si>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</si>
  <si>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</si>
  <si>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</si>
  <si>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</si>
  <si>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</si>
  <si>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</si>
  <si>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</si>
  <si>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</si>
  <si>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</si>
  <si>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</si>
  <si>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</si>
  <si>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</si>
  <si>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</si>
  <si>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</si>
  <si>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</si>
  <si>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</si>
  <si>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</si>
  <si>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</si>
  <si>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</si>
  <si>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</si>
  <si>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</si>
  <si>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</si>
  <si>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</si>
  <si>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</si>
  <si>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</si>
  <si>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</si>
  <si>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</si>
  <si>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藤井寺市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</si>
  <si>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</si>
  <si>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</si>
  <si>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</si>
  <si>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</si>
  <si>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</si>
  <si>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</si>
  <si>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</si>
  <si>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</si>
  <si>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</si>
  <si>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</si>
  <si>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</si>
  <si>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</si>
  <si>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</si>
  <si>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</si>
  <si>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</si>
  <si>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</si>
  <si>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</si>
  <si>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</si>
  <si>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</si>
  <si>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</si>
  <si>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</si>
  <si>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</si>
  <si>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</si>
  <si>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</si>
  <si>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</si>
  <si>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</si>
  <si>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</si>
  <si>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</si>
  <si>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</si>
  <si>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</si>
  <si>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</si>
  <si>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</si>
  <si>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</si>
  <si>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</si>
  <si>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</si>
  <si>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</si>
  <si>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</si>
  <si>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</si>
  <si>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</si>
  <si>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</si>
  <si>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</si>
  <si>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</si>
  <si>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</si>
  <si>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</si>
  <si>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</si>
  <si>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</si>
  <si>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</si>
  <si>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</si>
  <si>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</si>
  <si>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</si>
  <si>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</si>
  <si>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</si>
  <si>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</si>
  <si>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</si>
  <si>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</si>
  <si>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</si>
  <si>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</si>
  <si>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</si>
  <si>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</si>
  <si>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</si>
  <si>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</si>
  <si>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</si>
  <si>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</si>
  <si>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</si>
  <si>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</si>
  <si>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</si>
  <si>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</si>
  <si>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</si>
  <si>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</si>
  <si>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</si>
  <si>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</si>
  <si>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</si>
  <si>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</si>
  <si>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</si>
  <si>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</si>
  <si>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</si>
  <si>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</si>
  <si>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</si>
  <si>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</si>
  <si>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</si>
  <si>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</si>
  <si>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</si>
  <si>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</si>
  <si>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</si>
  <si>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</si>
  <si>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</si>
  <si>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</si>
  <si>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</si>
  <si>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</si>
  <si>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</si>
  <si>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</si>
  <si>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</si>
  <si>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</si>
  <si>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</si>
  <si>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</si>
  <si>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</si>
  <si>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</si>
  <si>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</si>
  <si>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</si>
  <si>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</si>
  <si>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</si>
  <si>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</si>
  <si>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</si>
  <si>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</si>
  <si>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</si>
  <si>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</si>
  <si>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</si>
  <si>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</si>
  <si>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</si>
  <si>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</si>
  <si>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</si>
  <si>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</si>
  <si>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</si>
  <si>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</si>
  <si>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</si>
  <si>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</si>
  <si>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</si>
  <si>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</si>
  <si>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大阪府藤井寺市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</si>
  <si>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</si>
  <si>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</si>
  <si>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</si>
  <si>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</si>
  <si>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</si>
  <si>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</si>
  <si>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</si>
  <si>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</si>
  <si>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</si>
  <si>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</si>
  <si>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</si>
  <si>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</si>
  <si>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</si>
  <si>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</si>
  <si>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</si>
  <si>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</si>
  <si>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</si>
  <si>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</si>
  <si>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</si>
  <si>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</si>
  <si>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</si>
  <si>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</si>
  <si>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</si>
  <si>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</si>
  <si>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</si>
  <si>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</si>
  <si>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</si>
  <si>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</si>
  <si>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</si>
  <si>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</si>
  <si>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</si>
  <si>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</si>
  <si>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</si>
  <si>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</si>
  <si>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</si>
  <si>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</si>
  <si>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</si>
  <si>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</si>
  <si>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</si>
  <si>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</si>
  <si>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</si>
  <si>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</si>
  <si>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</si>
  <si>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</si>
  <si>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</si>
  <si>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</si>
  <si>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</si>
  <si>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</si>
  <si>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</si>
  <si>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</si>
  <si>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</si>
  <si>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</si>
  <si>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</si>
  <si>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</si>
  <si>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</si>
  <si>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</si>
  <si>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</si>
  <si>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</si>
  <si>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</si>
  <si>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</si>
  <si>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</si>
  <si>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</si>
  <si>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</si>
  <si>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</si>
  <si>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</si>
  <si>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</si>
  <si>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</si>
  <si>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</si>
  <si>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</si>
  <si>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</si>
  <si>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</si>
  <si>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</si>
  <si>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</si>
  <si>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</si>
  <si>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</si>
  <si>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</si>
  <si>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</si>
  <si>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</si>
  <si>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</si>
  <si>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</si>
  <si>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</si>
  <si>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</si>
  <si>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</si>
  <si>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</si>
  <si>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</si>
  <si>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</si>
  <si>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</si>
  <si>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</si>
  <si>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</si>
  <si>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</si>
  <si>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</si>
  <si>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</si>
  <si>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</si>
  <si>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</si>
  <si>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</si>
  <si>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</si>
  <si>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</si>
  <si>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</si>
  <si>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</si>
  <si>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</si>
  <si>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</si>
  <si>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</si>
  <si>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</si>
  <si>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</si>
  <si>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</si>
  <si>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</si>
  <si>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</si>
  <si>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</si>
  <si>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</si>
  <si>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</si>
  <si>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</si>
  <si>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</si>
  <si>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</si>
  <si>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</si>
  <si>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</si>
  <si>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</si>
  <si>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</si>
  <si>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</si>
  <si>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</si>
  <si>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</si>
  <si>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</si>
  <si>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</si>
  <si>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</si>
  <si>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</si>
  <si>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</si>
  <si>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</si>
  <si>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</si>
  <si>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</si>
  <si>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</si>
  <si>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</si>
  <si>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</si>
  <si>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</si>
  <si>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</si>
  <si>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</si>
  <si>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</si>
  <si>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</si>
  <si>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</si>
  <si>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</si>
  <si>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</si>
  <si>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</si>
  <si>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</si>
  <si>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</si>
  <si>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</si>
  <si>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</si>
  <si>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</si>
  <si>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</si>
  <si>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</si>
  <si>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</si>
  <si>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</si>
  <si>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</si>
  <si>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</si>
  <si>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大阪府藤井寺市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</si>
  <si>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</si>
  <si>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</si>
  <si>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</si>
  <si>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</si>
  <si>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</si>
  <si>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</si>
  <si>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</si>
  <si>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</si>
  <si>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</si>
  <si>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</si>
  <si>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</si>
  <si>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</si>
  <si>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</si>
  <si>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</si>
  <si>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</si>
  <si>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</si>
  <si>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</si>
  <si>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</si>
  <si>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</si>
  <si>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</si>
  <si>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</si>
  <si>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</si>
  <si>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</si>
  <si>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</si>
  <si>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</si>
  <si>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</si>
  <si>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</si>
  <si>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</si>
  <si>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</si>
  <si>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</si>
  <si>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</si>
  <si>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</si>
  <si>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</si>
  <si>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</si>
  <si>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</si>
  <si>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</si>
  <si>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</si>
  <si>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</si>
  <si>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</si>
  <si>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</si>
  <si>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</si>
  <si>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</si>
  <si>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</si>
  <si>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</si>
  <si>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</si>
  <si>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</si>
  <si>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</si>
  <si>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</si>
  <si>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</si>
  <si>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</si>
  <si>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</si>
  <si>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</si>
  <si>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</si>
  <si>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</si>
  <si>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</si>
  <si>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</si>
  <si>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</si>
  <si>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</si>
  <si>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</si>
  <si>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</si>
  <si>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</si>
  <si>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</si>
  <si>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</si>
  <si>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</si>
  <si>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</si>
  <si>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</si>
  <si>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</si>
  <si>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</si>
  <si>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</si>
  <si>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</si>
  <si>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</si>
  <si>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</si>
  <si>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</si>
  <si>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</si>
  <si>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</si>
  <si>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</si>
  <si>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</si>
  <si>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</si>
  <si>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</si>
  <si>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</si>
  <si>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</si>
  <si>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</si>
  <si>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</si>
  <si>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</si>
  <si>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</si>
  <si>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</si>
  <si>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</si>
  <si>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</si>
  <si>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</si>
  <si>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</si>
  <si>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</si>
  <si>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</si>
  <si>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</si>
  <si>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</si>
  <si>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</si>
  <si>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</si>
  <si>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</si>
  <si>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</si>
  <si>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</si>
  <si>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</si>
  <si>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</si>
  <si>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</si>
  <si>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</si>
  <si>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</si>
  <si>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</si>
  <si>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</si>
  <si>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</si>
  <si>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</si>
  <si>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</si>
  <si>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</si>
  <si>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</si>
  <si>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</si>
  <si>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</si>
  <si>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</si>
  <si>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</si>
  <si>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</si>
  <si>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</si>
  <si>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</si>
  <si>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</si>
  <si>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</si>
  <si>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</si>
  <si>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</si>
  <si>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</si>
  <si>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</si>
  <si>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</si>
  <si>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</si>
  <si>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</si>
  <si>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</si>
  <si>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</si>
  <si>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</si>
  <si>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</si>
  <si>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</si>
  <si>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</si>
  <si>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</si>
  <si>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</si>
  <si>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</si>
  <si>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</si>
  <si>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</si>
  <si>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</si>
  <si>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</si>
  <si>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</si>
  <si>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</si>
  <si>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</si>
  <si>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</si>
  <si>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</si>
  <si>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</si>
  <si>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</si>
  <si>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</si>
  <si>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</si>
  <si>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</si>
  <si>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</si>
  <si>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</si>
  <si>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</si>
  <si>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</si>
  <si>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</si>
  <si>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</si>
  <si>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</si>
  <si>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</si>
  <si>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</si>
  <si>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</si>
  <si>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</si>
  <si>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</si>
  <si>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</si>
  <si>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</si>
  <si>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</si>
  <si>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</si>
  <si>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</si>
  <si>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</si>
  <si>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</si>
  <si>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</si>
  <si>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</si>
  <si>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</si>
  <si>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</si>
  <si>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</si>
  <si>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</si>
  <si>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</si>
  <si>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</si>
  <si>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</si>
  <si>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</si>
  <si>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</si>
  <si>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</si>
  <si>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</si>
  <si>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</si>
  <si>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</si>
  <si>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</si>
  <si>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</si>
  <si>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</si>
  <si>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</si>
  <si>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</si>
  <si>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</si>
  <si>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</si>
  <si>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</si>
  <si>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</si>
  <si>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</si>
  <si>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</si>
  <si>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</si>
  <si>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</si>
  <si>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</si>
  <si>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</si>
  <si>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</si>
  <si>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3.84</t>
  </si>
  <si>
    <t>▲ 0.24</t>
  </si>
  <si>
    <t>病院事業会計</t>
  </si>
  <si>
    <t>国民健康保険特別会計</t>
  </si>
  <si>
    <t>公共下水道事業会計</t>
  </si>
  <si>
    <t>一般会計</t>
  </si>
  <si>
    <t>介護保険特別会計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</si>
  <si>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</si>
  <si>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</si>
  <si>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</si>
  <si>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</si>
  <si>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</si>
  <si>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</si>
  <si>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</si>
  <si>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</si>
  <si>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</si>
  <si>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藤井寺市地域サービス公社</t>
    <rPh sb="0" eb="4">
      <t>フジイデラシ</t>
    </rPh>
    <rPh sb="4" eb="6">
      <t>チイキ</t>
    </rPh>
    <rPh sb="10" eb="12">
      <t>コウシャ</t>
    </rPh>
    <phoneticPr fontId="2"/>
  </si>
  <si>
    <t>藤井寺市勤労者互助会</t>
    <rPh sb="0" eb="4">
      <t>フジイデラシ</t>
    </rPh>
    <rPh sb="4" eb="6">
      <t>キンロウ</t>
    </rPh>
    <rPh sb="6" eb="7">
      <t>シャ</t>
    </rPh>
    <rPh sb="7" eb="10">
      <t>ゴジョカイ</t>
    </rPh>
    <phoneticPr fontId="2"/>
  </si>
  <si>
    <t>藤井寺市柏原市学校給食組合</t>
    <rPh sb="0" eb="4">
      <t>フジイデラシ</t>
    </rPh>
    <rPh sb="4" eb="7">
      <t>カシワラシ</t>
    </rPh>
    <rPh sb="7" eb="9">
      <t>ガッコウ</t>
    </rPh>
    <rPh sb="9" eb="11">
      <t>キュウショク</t>
    </rPh>
    <rPh sb="11" eb="13">
      <t>クミアイ</t>
    </rPh>
    <phoneticPr fontId="2"/>
  </si>
  <si>
    <t>柏原羽曳野藤井寺消防組合</t>
    <rPh sb="0" eb="2">
      <t>カシワラ</t>
    </rPh>
    <rPh sb="2" eb="5">
      <t>ハビキノ</t>
    </rPh>
    <rPh sb="5" eb="8">
      <t>フジイデラ</t>
    </rPh>
    <rPh sb="8" eb="10">
      <t>ショウボウ</t>
    </rPh>
    <rPh sb="10" eb="12">
      <t>クミアイ</t>
    </rPh>
    <phoneticPr fontId="2"/>
  </si>
  <si>
    <t>柏羽藤環境事業組合</t>
    <rPh sb="0" eb="1">
      <t>カシワ</t>
    </rPh>
    <rPh sb="1" eb="2">
      <t>ハネ</t>
    </rPh>
    <rPh sb="2" eb="3">
      <t>フジ</t>
    </rPh>
    <rPh sb="3" eb="5">
      <t>カンキョウ</t>
    </rPh>
    <rPh sb="5" eb="7">
      <t>ジギョウ</t>
    </rPh>
    <rPh sb="7" eb="9">
      <t>クミアイ</t>
    </rPh>
    <phoneticPr fontId="2"/>
  </si>
  <si>
    <t>大和川右岸水防事務組合</t>
    <rPh sb="0" eb="2">
      <t>ヤマト</t>
    </rPh>
    <rPh sb="2" eb="3">
      <t>ガワ</t>
    </rPh>
    <rPh sb="3" eb="5">
      <t>ウガン</t>
    </rPh>
    <rPh sb="5" eb="7">
      <t>スイボウ</t>
    </rPh>
    <rPh sb="7" eb="9">
      <t>ジム</t>
    </rPh>
    <rPh sb="9" eb="11">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</si>
  <si>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</si>
  <si>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</si>
  <si>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</si>
  <si>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4">
      <t>スイ</t>
    </rPh>
    <rPh sb="14" eb="15">
      <t>ドウ</t>
    </rPh>
    <rPh sb="15" eb="17">
      <t>ジギョウ</t>
    </rPh>
    <rPh sb="17" eb="19">
      <t>カイケイ</t>
    </rPh>
    <phoneticPr fontId="2"/>
  </si>
  <si>
    <t>-</t>
    <phoneticPr fontId="2"/>
  </si>
  <si>
    <t>-</t>
    <phoneticPr fontId="2"/>
  </si>
  <si>
    <t>藤井寺水道事業会計</t>
    <rPh sb="0" eb="3">
      <t>フジイデラ</t>
    </rPh>
    <rPh sb="3" eb="5">
      <t>スイドウ</t>
    </rPh>
    <rPh sb="5" eb="7">
      <t>ジギョウ</t>
    </rPh>
    <rPh sb="7" eb="9">
      <t>カイケイ</t>
    </rPh>
    <phoneticPr fontId="2"/>
  </si>
  <si>
    <t>公共施設整備基金</t>
    <rPh sb="0" eb="2">
      <t>コウキョウ</t>
    </rPh>
    <rPh sb="2" eb="4">
      <t>シセツ</t>
    </rPh>
    <rPh sb="4" eb="6">
      <t>セイビ</t>
    </rPh>
    <rPh sb="6" eb="8">
      <t>キキン</t>
    </rPh>
    <phoneticPr fontId="5"/>
  </si>
  <si>
    <t>ふるさとまちづくり応援基金</t>
    <rPh sb="9" eb="11">
      <t>オウエン</t>
    </rPh>
    <rPh sb="11" eb="13">
      <t>キキン</t>
    </rPh>
    <phoneticPr fontId="5"/>
  </si>
  <si>
    <t>市民病院施設整備基金</t>
    <rPh sb="0" eb="2">
      <t>シミン</t>
    </rPh>
    <rPh sb="2" eb="4">
      <t>ビョウイン</t>
    </rPh>
    <rPh sb="4" eb="6">
      <t>シセツ</t>
    </rPh>
    <rPh sb="6" eb="8">
      <t>セイビ</t>
    </rPh>
    <rPh sb="8" eb="10">
      <t>キキン</t>
    </rPh>
    <phoneticPr fontId="5"/>
  </si>
  <si>
    <t>古代資料整備基金</t>
    <rPh sb="0" eb="2">
      <t>コダイ</t>
    </rPh>
    <rPh sb="2" eb="4">
      <t>シリョウ</t>
    </rPh>
    <rPh sb="4" eb="8">
      <t>セイビキキン</t>
    </rPh>
    <phoneticPr fontId="5"/>
  </si>
  <si>
    <t>森林環境譲与税基金</t>
    <rPh sb="0" eb="4">
      <t>シンリンカンキョウ</t>
    </rPh>
    <rPh sb="4" eb="6">
      <t>ジョウヨ</t>
    </rPh>
    <rPh sb="6" eb="7">
      <t>ゼイ</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</si>
</sst>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6410-4F29-A439-FE2F14DEF1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12143</c:v>
                </c:pt>
                <c:pt idx="1">
                  <c:v>28489</c:v>
                </c:pt>
                <c:pt idx="2">
                  <c:v>11589</c:v>
                </c:pt>
                <c:pt idx="3">
                  <c:v>5167</c:v>
                </c:pt>
                <c:pt idx="4">
                  <c:v>3874</c:v>
                </c:pt>
              </c:numCache>
            </c:numRef>
          </c:val>
          <c:smooth val="0"/>
          <c:extLst>
            <c:ext xmlns:c16="http://schemas.microsoft.com/office/drawing/2014/chart" uri="{C3380CC4-5D6E-409C-BE32-E72D297353CC}">
              <c16:uniqueId val="{00000001-6410-4F29-A439-FE2F14DEF1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2.21</c:v>
                </c:pt>
                <c:pt idx="1">
                  <c:v>0.12</c:v>
                </c:pt>
                <c:pt idx="2">
                  <c:v>0.44</c:v>
                </c:pt>
                <c:pt idx="3">
                  <c:v>2.78</c:v>
                </c:pt>
                <c:pt idx="4">
                  <c:v>2.58</c:v>
                </c:pt>
              </c:numCache>
            </c:numRef>
          </c:val>
          <c:extLst>
            <c:ext xmlns:c16="http://schemas.microsoft.com/office/drawing/2014/chart" uri="{C3380CC4-5D6E-409C-BE32-E72D297353CC}">
              <c16:uniqueId val="{00000000-136D-46CB-BE86-6C140159514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11.15</c:v>
                </c:pt>
                <c:pt idx="1">
                  <c:v>10.87</c:v>
                </c:pt>
                <c:pt idx="2">
                  <c:v>10.57</c:v>
                </c:pt>
                <c:pt idx="3">
                  <c:v>10.31</c:v>
                </c:pt>
                <c:pt idx="4">
                  <c:v>12.22</c:v>
                </c:pt>
              </c:numCache>
            </c:numRef>
          </c:val>
          <c:extLst>
            <c:ext xmlns:c16="http://schemas.microsoft.com/office/drawing/2014/chart" uri="{C3380CC4-5D6E-409C-BE32-E72D297353CC}">
              <c16:uniqueId val="{00000001-136D-46CB-BE86-6C140159514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2.13</c:v>
                </c:pt>
                <c:pt idx="1">
                  <c:v>-3.84</c:v>
                </c:pt>
                <c:pt idx="2">
                  <c:v>0.32</c:v>
                </c:pt>
                <c:pt idx="3">
                  <c:v>2.38</c:v>
                </c:pt>
                <c:pt idx="4">
                  <c:v>-0.24</c:v>
                </c:pt>
              </c:numCache>
            </c:numRef>
          </c:val>
          <c:smooth val="0"/>
          <c:extLst>
            <c:ext xmlns:c16="http://schemas.microsoft.com/office/drawing/2014/chart" uri="{C3380CC4-5D6E-409C-BE32-E72D297353CC}">
              <c16:uniqueId val="{00000002-136D-46CB-BE86-6C140159514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11.26</c:v>
                </c:pt>
                <c:pt idx="2">
                  <c:v>#N/A</c:v>
                </c:pt>
                <c:pt idx="3">
                  <c:v>10.75</c:v>
                </c:pt>
                <c:pt idx="4">
                  <c:v>#N/A</c:v>
                </c:pt>
                <c:pt idx="5">
                  <c:v>9.2799999999999994</c:v>
                </c:pt>
                <c:pt idx="6">
                  <c:v>#N/A</c:v>
                </c:pt>
                <c:pt idx="7">
                  <c:v>0</c:v>
                </c:pt>
                <c:pt idx="8">
                  <c:v>0</c:v>
                </c:pt>
                <c:pt idx="9">
                  <c:v>0</c:v>
                </c:pt>
              </c:numCache>
            </c:numRef>
          </c:val>
          <c:extLst>
            <c:ext xmlns:c16="http://schemas.microsoft.com/office/drawing/2014/chart" uri="{C3380CC4-5D6E-409C-BE32-E72D297353CC}">
              <c16:uniqueId val="{00000000-CED3-4163-BA09-95DCE8EA22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D3-4163-BA09-95DCE8EA226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ED3-4163-BA09-95DCE8EA226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ED3-4163-BA09-95DCE8EA226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0.23</c:v>
                </c:pt>
                <c:pt idx="2">
                  <c:v>#N/A</c:v>
                </c:pt>
                <c:pt idx="3">
                  <c:v>0.05</c:v>
                </c:pt>
                <c:pt idx="4">
                  <c:v>#N/A</c:v>
                </c:pt>
                <c:pt idx="5">
                  <c:v>0.25</c:v>
                </c:pt>
                <c:pt idx="6">
                  <c:v>#N/A</c:v>
                </c:pt>
                <c:pt idx="7">
                  <c:v>0.25</c:v>
                </c:pt>
                <c:pt idx="8">
                  <c:v>#N/A</c:v>
                </c:pt>
                <c:pt idx="9">
                  <c:v>0.3</c:v>
                </c:pt>
              </c:numCache>
            </c:numRef>
          </c:val>
          <c:extLst>
            <c:ext xmlns:c16="http://schemas.microsoft.com/office/drawing/2014/chart" uri="{C3380CC4-5D6E-409C-BE32-E72D297353CC}">
              <c16:uniqueId val="{00000004-CED3-4163-BA09-95DCE8EA226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0.28999999999999998</c:v>
                </c:pt>
                <c:pt idx="2">
                  <c:v>#N/A</c:v>
                </c:pt>
                <c:pt idx="3">
                  <c:v>0.55000000000000004</c:v>
                </c:pt>
                <c:pt idx="4">
                  <c:v>#N/A</c:v>
                </c:pt>
                <c:pt idx="5">
                  <c:v>0.82</c:v>
                </c:pt>
                <c:pt idx="6">
                  <c:v>#N/A</c:v>
                </c:pt>
                <c:pt idx="7">
                  <c:v>1.52</c:v>
                </c:pt>
                <c:pt idx="8">
                  <c:v>#N/A</c:v>
                </c:pt>
                <c:pt idx="9">
                  <c:v>0.56999999999999995</c:v>
                </c:pt>
              </c:numCache>
            </c:numRef>
          </c:val>
          <c:extLst>
            <c:ext xmlns:c16="http://schemas.microsoft.com/office/drawing/2014/chart" uri="{C3380CC4-5D6E-409C-BE32-E72D297353CC}">
              <c16:uniqueId val="{00000005-CED3-4163-BA09-95DCE8EA226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2.2000000000000002</c:v>
                </c:pt>
                <c:pt idx="2">
                  <c:v>#N/A</c:v>
                </c:pt>
                <c:pt idx="3">
                  <c:v>0.12</c:v>
                </c:pt>
                <c:pt idx="4">
                  <c:v>#N/A</c:v>
                </c:pt>
                <c:pt idx="5">
                  <c:v>0.43</c:v>
                </c:pt>
                <c:pt idx="6">
                  <c:v>#N/A</c:v>
                </c:pt>
                <c:pt idx="7">
                  <c:v>2.78</c:v>
                </c:pt>
                <c:pt idx="8">
                  <c:v>#N/A</c:v>
                </c:pt>
                <c:pt idx="9">
                  <c:v>2.58</c:v>
                </c:pt>
              </c:numCache>
            </c:numRef>
          </c:val>
          <c:extLst>
            <c:ext xmlns:c16="http://schemas.microsoft.com/office/drawing/2014/chart" uri="{C3380CC4-5D6E-409C-BE32-E72D297353CC}">
              <c16:uniqueId val="{00000006-CED3-4163-BA09-95DCE8EA2261}"/>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0.15</c:v>
                </c:pt>
                <c:pt idx="4">
                  <c:v>#N/A</c:v>
                </c:pt>
                <c:pt idx="5">
                  <c:v>0.54</c:v>
                </c:pt>
                <c:pt idx="6">
                  <c:v>#N/A</c:v>
                </c:pt>
                <c:pt idx="7">
                  <c:v>1.85</c:v>
                </c:pt>
                <c:pt idx="8">
                  <c:v>#N/A</c:v>
                </c:pt>
                <c:pt idx="9">
                  <c:v>3.57</c:v>
                </c:pt>
              </c:numCache>
            </c:numRef>
          </c:val>
          <c:extLst>
            <c:ext xmlns:c16="http://schemas.microsoft.com/office/drawing/2014/chart" uri="{C3380CC4-5D6E-409C-BE32-E72D297353CC}">
              <c16:uniqueId val="{00000007-CED3-4163-BA09-95DCE8EA226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2.17</c:v>
                </c:pt>
                <c:pt idx="2">
                  <c:v>#N/A</c:v>
                </c:pt>
                <c:pt idx="3">
                  <c:v>3.39</c:v>
                </c:pt>
                <c:pt idx="4">
                  <c:v>#N/A</c:v>
                </c:pt>
                <c:pt idx="5">
                  <c:v>4.18</c:v>
                </c:pt>
                <c:pt idx="6">
                  <c:v>#N/A</c:v>
                </c:pt>
                <c:pt idx="7">
                  <c:v>3.09</c:v>
                </c:pt>
                <c:pt idx="8">
                  <c:v>#N/A</c:v>
                </c:pt>
                <c:pt idx="9">
                  <c:v>4.47</c:v>
                </c:pt>
              </c:numCache>
            </c:numRef>
          </c:val>
          <c:extLst>
            <c:ext xmlns:c16="http://schemas.microsoft.com/office/drawing/2014/chart" uri="{C3380CC4-5D6E-409C-BE32-E72D297353CC}">
              <c16:uniqueId val="{00000008-CED3-4163-BA09-95DCE8EA226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5.24</c:v>
                </c:pt>
                <c:pt idx="2">
                  <c:v>#N/A</c:v>
                </c:pt>
                <c:pt idx="3">
                  <c:v>4.54</c:v>
                </c:pt>
                <c:pt idx="4">
                  <c:v>#N/A</c:v>
                </c:pt>
                <c:pt idx="5">
                  <c:v>4.96</c:v>
                </c:pt>
                <c:pt idx="6">
                  <c:v>#N/A</c:v>
                </c:pt>
                <c:pt idx="7">
                  <c:v>5.34</c:v>
                </c:pt>
                <c:pt idx="8">
                  <c:v>#N/A</c:v>
                </c:pt>
                <c:pt idx="9">
                  <c:v>4.93</c:v>
                </c:pt>
              </c:numCache>
            </c:numRef>
          </c:val>
          <c:extLst>
            <c:ext xmlns:c16="http://schemas.microsoft.com/office/drawing/2014/chart" uri="{C3380CC4-5D6E-409C-BE32-E72D297353CC}">
              <c16:uniqueId val="{00000009-CED3-4163-BA09-95DCE8EA22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2509</c:v>
                </c:pt>
                <c:pt idx="5">
                  <c:v>2470</c:v>
                </c:pt>
                <c:pt idx="8">
                  <c:v>2480</c:v>
                </c:pt>
                <c:pt idx="11">
                  <c:v>2450</c:v>
                </c:pt>
                <c:pt idx="14">
                  <c:v>2455</c:v>
                </c:pt>
              </c:numCache>
            </c:numRef>
          </c:val>
          <c:extLst>
            <c:ext xmlns:c16="http://schemas.microsoft.com/office/drawing/2014/chart" uri="{C3380CC4-5D6E-409C-BE32-E72D297353CC}">
              <c16:uniqueId val="{00000000-9138-45FC-B15F-811E996D67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9138-45FC-B15F-811E996D67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86</c:v>
                </c:pt>
                <c:pt idx="6">
                  <c:v>1</c:v>
                </c:pt>
                <c:pt idx="9">
                  <c:v>1</c:v>
                </c:pt>
                <c:pt idx="12">
                  <c:v>1</c:v>
                </c:pt>
              </c:numCache>
            </c:numRef>
          </c:val>
          <c:extLst>
            <c:ext xmlns:c16="http://schemas.microsoft.com/office/drawing/2014/chart" uri="{C3380CC4-5D6E-409C-BE32-E72D297353CC}">
              <c16:uniqueId val="{00000002-9138-45FC-B15F-811E996D67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171</c:v>
                </c:pt>
                <c:pt idx="3">
                  <c:v>110</c:v>
                </c:pt>
                <c:pt idx="6">
                  <c:v>96</c:v>
                </c:pt>
                <c:pt idx="9">
                  <c:v>112</c:v>
                </c:pt>
                <c:pt idx="12">
                  <c:v>120</c:v>
                </c:pt>
              </c:numCache>
            </c:numRef>
          </c:val>
          <c:extLst>
            <c:ext xmlns:c16="http://schemas.microsoft.com/office/drawing/2014/chart" uri="{C3380CC4-5D6E-409C-BE32-E72D297353CC}">
              <c16:uniqueId val="{00000003-9138-45FC-B15F-811E996D67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1114</c:v>
                </c:pt>
                <c:pt idx="3">
                  <c:v>1141</c:v>
                </c:pt>
                <c:pt idx="6">
                  <c:v>1073</c:v>
                </c:pt>
                <c:pt idx="9">
                  <c:v>1024</c:v>
                </c:pt>
                <c:pt idx="12">
                  <c:v>1033</c:v>
                </c:pt>
              </c:numCache>
            </c:numRef>
          </c:val>
          <c:extLst>
            <c:ext xmlns:c16="http://schemas.microsoft.com/office/drawing/2014/chart" uri="{C3380CC4-5D6E-409C-BE32-E72D297353CC}">
              <c16:uniqueId val="{00000004-9138-45FC-B15F-811E996D67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38-45FC-B15F-811E996D67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38-45FC-B15F-811E996D67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1327</c:v>
                </c:pt>
                <c:pt idx="3">
                  <c:v>1355</c:v>
                </c:pt>
                <c:pt idx="6">
                  <c:v>1466</c:v>
                </c:pt>
                <c:pt idx="9">
                  <c:v>1685</c:v>
                </c:pt>
                <c:pt idx="12">
                  <c:v>1772</c:v>
                </c:pt>
              </c:numCache>
            </c:numRef>
          </c:val>
          <c:extLst>
            <c:ext xmlns:c16="http://schemas.microsoft.com/office/drawing/2014/chart" uri="{C3380CC4-5D6E-409C-BE32-E72D297353CC}">
              <c16:uniqueId val="{00000007-9138-45FC-B15F-811E996D67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103</c:v>
                </c:pt>
                <c:pt idx="2">
                  <c:v>#N/A</c:v>
                </c:pt>
                <c:pt idx="3">
                  <c:v>#N/A</c:v>
                </c:pt>
                <c:pt idx="4">
                  <c:v>223</c:v>
                </c:pt>
                <c:pt idx="5">
                  <c:v>#N/A</c:v>
                </c:pt>
                <c:pt idx="6">
                  <c:v>#N/A</c:v>
                </c:pt>
                <c:pt idx="7">
                  <c:v>157</c:v>
                </c:pt>
                <c:pt idx="8">
                  <c:v>#N/A</c:v>
                </c:pt>
                <c:pt idx="9">
                  <c:v>#N/A</c:v>
                </c:pt>
                <c:pt idx="10">
                  <c:v>372</c:v>
                </c:pt>
                <c:pt idx="11">
                  <c:v>#N/A</c:v>
                </c:pt>
                <c:pt idx="12">
                  <c:v>#N/A</c:v>
                </c:pt>
                <c:pt idx="13">
                  <c:v>471</c:v>
                </c:pt>
                <c:pt idx="14">
                  <c:v>#N/A</c:v>
                </c:pt>
              </c:numCache>
            </c:numRef>
          </c:val>
          <c:smooth val="0"/>
          <c:extLst>
            <c:ext xmlns:c16="http://schemas.microsoft.com/office/drawing/2014/chart" uri="{C3380CC4-5D6E-409C-BE32-E72D297353CC}">
              <c16:uniqueId val="{00000008-9138-45FC-B15F-811E996D67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23005</c:v>
                </c:pt>
                <c:pt idx="5">
                  <c:v>22826</c:v>
                </c:pt>
                <c:pt idx="8">
                  <c:v>22123</c:v>
                </c:pt>
                <c:pt idx="11">
                  <c:v>21497</c:v>
                </c:pt>
                <c:pt idx="14">
                  <c:v>20500</c:v>
                </c:pt>
              </c:numCache>
            </c:numRef>
          </c:val>
          <c:extLst>
            <c:ext xmlns:c16="http://schemas.microsoft.com/office/drawing/2014/chart" uri="{C3380CC4-5D6E-409C-BE32-E72D297353CC}">
              <c16:uniqueId val="{00000000-1FCC-4F72-99EC-2DA14EBD51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8047</c:v>
                </c:pt>
                <c:pt idx="5">
                  <c:v>4332</c:v>
                </c:pt>
                <c:pt idx="8">
                  <c:v>4353</c:v>
                </c:pt>
                <c:pt idx="11">
                  <c:v>3702</c:v>
                </c:pt>
                <c:pt idx="14">
                  <c:v>3628</c:v>
                </c:pt>
              </c:numCache>
            </c:numRef>
          </c:val>
          <c:extLst>
            <c:ext xmlns:c16="http://schemas.microsoft.com/office/drawing/2014/chart" uri="{C3380CC4-5D6E-409C-BE32-E72D297353CC}">
              <c16:uniqueId val="{00000001-1FCC-4F72-99EC-2DA14EBD51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2737</c:v>
                </c:pt>
                <c:pt idx="5">
                  <c:v>2737</c:v>
                </c:pt>
                <c:pt idx="8">
                  <c:v>2830</c:v>
                </c:pt>
                <c:pt idx="11">
                  <c:v>3699</c:v>
                </c:pt>
                <c:pt idx="14">
                  <c:v>4025</c:v>
                </c:pt>
              </c:numCache>
            </c:numRef>
          </c:val>
          <c:extLst>
            <c:ext xmlns:c16="http://schemas.microsoft.com/office/drawing/2014/chart" uri="{C3380CC4-5D6E-409C-BE32-E72D297353CC}">
              <c16:uniqueId val="{00000002-1FCC-4F72-99EC-2DA14EBD51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CC-4F72-99EC-2DA14EBD51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CC-4F72-99EC-2DA14EBD51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CC-4F72-99EC-2DA14EBD51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3061</c:v>
                </c:pt>
                <c:pt idx="3">
                  <c:v>2943</c:v>
                </c:pt>
                <c:pt idx="6">
                  <c:v>2932</c:v>
                </c:pt>
                <c:pt idx="9">
                  <c:v>2929</c:v>
                </c:pt>
                <c:pt idx="12">
                  <c:v>2961</c:v>
                </c:pt>
              </c:numCache>
            </c:numRef>
          </c:val>
          <c:extLst>
            <c:ext xmlns:c16="http://schemas.microsoft.com/office/drawing/2014/chart" uri="{C3380CC4-5D6E-409C-BE32-E72D297353CC}">
              <c16:uniqueId val="{00000006-1FCC-4F72-99EC-2DA14EBD51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680</c:v>
                </c:pt>
                <c:pt idx="3">
                  <c:v>738</c:v>
                </c:pt>
                <c:pt idx="6">
                  <c:v>781</c:v>
                </c:pt>
                <c:pt idx="9">
                  <c:v>796</c:v>
                </c:pt>
                <c:pt idx="12">
                  <c:v>806</c:v>
                </c:pt>
              </c:numCache>
            </c:numRef>
          </c:val>
          <c:extLst>
            <c:ext xmlns:c16="http://schemas.microsoft.com/office/drawing/2014/chart" uri="{C3380CC4-5D6E-409C-BE32-E72D297353CC}">
              <c16:uniqueId val="{00000007-1FCC-4F72-99EC-2DA14EBD51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16105</c:v>
                </c:pt>
                <c:pt idx="3">
                  <c:v>15786</c:v>
                </c:pt>
                <c:pt idx="6">
                  <c:v>15295</c:v>
                </c:pt>
                <c:pt idx="9">
                  <c:v>13680</c:v>
                </c:pt>
                <c:pt idx="12">
                  <c:v>12858</c:v>
                </c:pt>
              </c:numCache>
            </c:numRef>
          </c:val>
          <c:extLst>
            <c:ext xmlns:c16="http://schemas.microsoft.com/office/drawing/2014/chart" uri="{C3380CC4-5D6E-409C-BE32-E72D297353CC}">
              <c16:uniqueId val="{00000008-1FCC-4F72-99EC-2DA14EBD51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86</c:v>
                </c:pt>
                <c:pt idx="6">
                  <c:v>4</c:v>
                </c:pt>
                <c:pt idx="9">
                  <c:v>4</c:v>
                </c:pt>
                <c:pt idx="12">
                  <c:v>3</c:v>
                </c:pt>
              </c:numCache>
            </c:numRef>
          </c:val>
          <c:extLst>
            <c:ext xmlns:c16="http://schemas.microsoft.com/office/drawing/2014/chart" uri="{C3380CC4-5D6E-409C-BE32-E72D297353CC}">
              <c16:uniqueId val="{00000009-1FCC-4F72-99EC-2DA14EBD51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18686</c:v>
                </c:pt>
                <c:pt idx="3">
                  <c:v>19393</c:v>
                </c:pt>
                <c:pt idx="6">
                  <c:v>19237</c:v>
                </c:pt>
                <c:pt idx="9">
                  <c:v>18736</c:v>
                </c:pt>
                <c:pt idx="12">
                  <c:v>17385</c:v>
                </c:pt>
              </c:numCache>
            </c:numRef>
          </c:val>
          <c:extLst>
            <c:ext xmlns:c16="http://schemas.microsoft.com/office/drawing/2014/chart" uri="{C3380CC4-5D6E-409C-BE32-E72D297353CC}">
              <c16:uniqueId val="{0000000A-1FCC-4F72-99EC-2DA14EBD513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4744</c:v>
                </c:pt>
                <c:pt idx="2">
                  <c:v>#N/A</c:v>
                </c:pt>
                <c:pt idx="3">
                  <c:v>#N/A</c:v>
                </c:pt>
                <c:pt idx="4">
                  <c:v>9051</c:v>
                </c:pt>
                <c:pt idx="5">
                  <c:v>#N/A</c:v>
                </c:pt>
                <c:pt idx="6">
                  <c:v>#N/A</c:v>
                </c:pt>
                <c:pt idx="7">
                  <c:v>8943</c:v>
                </c:pt>
                <c:pt idx="8">
                  <c:v>#N/A</c:v>
                </c:pt>
                <c:pt idx="9">
                  <c:v>#N/A</c:v>
                </c:pt>
                <c:pt idx="10">
                  <c:v>7246</c:v>
                </c:pt>
                <c:pt idx="11">
                  <c:v>#N/A</c:v>
                </c:pt>
                <c:pt idx="12">
                  <c:v>#N/A</c:v>
                </c:pt>
                <c:pt idx="13">
                  <c:v>5861</c:v>
                </c:pt>
                <c:pt idx="14">
                  <c:v>#N/A</c:v>
                </c:pt>
              </c:numCache>
            </c:numRef>
          </c:val>
          <c:smooth val="0"/>
          <c:extLst>
            <c:ext xmlns:c16="http://schemas.microsoft.com/office/drawing/2014/chart" uri="{C3380CC4-5D6E-409C-BE32-E72D297353CC}">
              <c16:uniqueId val="{0000000B-1FCC-4F72-99EC-2DA14EBD513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1504</c:v>
                </c:pt>
                <c:pt idx="1">
                  <c:v>1545</c:v>
                </c:pt>
                <c:pt idx="2">
                  <c:v>1795</c:v>
                </c:pt>
              </c:numCache>
            </c:numRef>
          </c:val>
          <c:extLst>
            <c:ext xmlns:c16="http://schemas.microsoft.com/office/drawing/2014/chart" uri="{C3380CC4-5D6E-409C-BE32-E72D297353CC}">
              <c16:uniqueId val="{00000000-DEB8-4808-B46E-F4C1547BA8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172</c:v>
                </c:pt>
                <c:pt idx="1">
                  <c:v>684</c:v>
                </c:pt>
                <c:pt idx="2">
                  <c:v>684</c:v>
                </c:pt>
              </c:numCache>
            </c:numRef>
          </c:val>
          <c:extLst>
            <c:ext xmlns:c16="http://schemas.microsoft.com/office/drawing/2014/chart" uri="{C3380CC4-5D6E-409C-BE32-E72D297353CC}">
              <c16:uniqueId val="{00000001-DEB8-4808-B46E-F4C1547BA8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356</c:v>
                </c:pt>
                <c:pt idx="1">
                  <c:v>545</c:v>
                </c:pt>
                <c:pt idx="2">
                  <c:v>579</c:v>
                </c:pt>
              </c:numCache>
            </c:numRef>
          </c:val>
          <c:extLst>
            <c:ext xmlns:c16="http://schemas.microsoft.com/office/drawing/2014/chart" uri="{C3380CC4-5D6E-409C-BE32-E72D297353CC}">
              <c16:uniqueId val="{00000002-DEB8-4808-B46E-F4C1547BA8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一般会計の元利償還金については令和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年度まで増加傾向に</a:t>
          </a:r>
          <a:r>
            <a:rPr kumimoji="1" lang="ja-JP" altLang="en-US" sz="1400">
              <a:latin typeface="ＭＳ Ｐゴシック" panose="020B0600070205080204" pitchFamily="50" charset="-128"/>
              <a:ea typeface="ＭＳ Ｐゴシック" panose="020B0600070205080204" pitchFamily="50" charset="-128"/>
            </a:rPr>
            <a:t>ある</a:t>
          </a:r>
          <a:r>
            <a:rPr kumimoji="1" lang="ja-JP" altLang="en-US" sz="1400">
              <a:latin typeface="ＭＳ ゴシック" pitchFamily="49" charset="-128"/>
              <a:ea typeface="ＭＳ ゴシック" pitchFamily="49" charset="-128"/>
            </a:rPr>
            <a:t>が、令和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年度においては元利償還額の減少が見込まれている。</a:t>
          </a:r>
        </a:p>
        <a:p>
          <a:r>
            <a:rPr kumimoji="1" lang="ja-JP" altLang="en-US" sz="1400">
              <a:latin typeface="ＭＳ ゴシック" pitchFamily="49" charset="-128"/>
              <a:ea typeface="ＭＳ ゴシック" pitchFamily="49" charset="-128"/>
            </a:rPr>
            <a:t>　また、公営企業について、元利償還金に対する繰入金は減少傾向にあったが、令和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今後も引き続き、事業の精査や過度な後年度負担が生じないように考慮する必要がある。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一般会計等の市債残高については、令和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1,351</a:t>
          </a:r>
          <a:r>
            <a:rPr kumimoji="1" lang="ja-JP" altLang="en-US" sz="1400">
              <a:latin typeface="ＭＳ ゴシック" pitchFamily="49" charset="-128"/>
              <a:ea typeface="ＭＳ ゴシック" pitchFamily="49" charset="-128"/>
            </a:rPr>
            <a:t>百万円減少し</a:t>
          </a:r>
          <a:r>
            <a:rPr kumimoji="1" lang="en-US" altLang="ja-JP" sz="1400">
              <a:latin typeface="ＭＳ ゴシック" pitchFamily="49" charset="-128"/>
              <a:ea typeface="ＭＳ ゴシック" pitchFamily="49" charset="-128"/>
            </a:rPr>
            <a:t>17,385</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近年は減少傾向にあるが、今後も公共施設等の改修事業等において、起債発行が予想され、事業の実施に当たっては、慎重に内容の精査等を行う必要がある。</a:t>
          </a:r>
        </a:p>
        <a:p>
          <a:r>
            <a:rPr kumimoji="1" lang="ja-JP" altLang="en-US" sz="1400">
              <a:latin typeface="ＭＳ ゴシック" pitchFamily="49" charset="-128"/>
              <a:ea typeface="ＭＳ ゴシック" pitchFamily="49" charset="-128"/>
            </a:rPr>
            <a:t>　また、本市においては公営企業債等繰入見込額が多くを占めているが、その大部分は下水道事業債となっており、減少傾向にある。</a:t>
          </a:r>
        </a:p>
        <a:p>
          <a:r>
            <a:rPr kumimoji="1" lang="ja-JP" altLang="en-US" sz="1400">
              <a:latin typeface="ＭＳ ゴシック" pitchFamily="49" charset="-128"/>
              <a:ea typeface="ＭＳ ゴシック" pitchFamily="49" charset="-128"/>
            </a:rPr>
            <a:t>　今後も指標の推移に注視しつつ、安定した財政運営に努めていく必要がある。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大阪府藤井寺市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年度決算は投資的経費が減少したことから、財政調整基金を取り崩すことなく黒字を確保することができた。</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・公共施設の老朽化による改修が今後も想定され、財源となる基金を確保するため、公共施設整備基金に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百万円積み立てたことなどに</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よって、その他特定目的基金が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・歳出の抑制と財源の確保により、基金を取り崩さない財政運営を目指す。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・公共施設整備基金：公共施設の整備に係る財源を確保する。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・ふるさとまちづくり応援基金：ふるさと納税等による寄附金を積み立て、各事業の財源として充当する。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・市民病院施設整備基金：市立藤井寺市民病院の施設の整備に要する資金に充てる。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・古代資料整備基金：市立図書館における古代史料の整備を図る資金に充てる。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・森林環境譲与税基金：森林の整備及びその促進に関する施策の資金に充てる。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・公共施設整備基金：一般財源を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百万円積み立てたことによる増加となっている。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・ふるさとまちづくり応援基金：寄附対象事業へ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百万円取り崩した一方、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百万円を積み立てたことによる減少となっている。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・森林環境譲与税基金：一般財源を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百万円積み立てたことによる増加となっている。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・公共施設整備基金：公共施設の老朽化による改修が今後も想定されることから、財源となる基金を確保する。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・ふるさとまちづくり応援基金：ふるさと納税の受入れを増加させ、積み立てを行うことで財源確保を目指す。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・歳計剰余金を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百万円積み立てたことによる増加となっている。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年度は財政調整基金を取り崩すことなく黒字確保となり、今後も自主財源の確保や新規事業の抑制に努め、財政調整基金への積み立てがが可能な運営を目指す。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・利子のみ積み立てたため、百万円単位での増減なし。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・老朽化した公共施設の改修に係る市債残高の増に備え、積み立てと運用の検討が必要である。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63,336
62,407
8.89
25,444,441
25,049,099
378,954
14,684,339
17,385,493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年度は市民税等の増額により基準財政収入額は増額となったものの、社会福祉費等の増額により基準財政需要額においても増額となったため、前年度から変動はなく</a:t>
          </a:r>
          <a:r>
            <a:rPr kumimoji="1" lang="en-US" altLang="ja-JP" sz="1300">
              <a:latin typeface="ＭＳ Ｐゴシック" panose="020B0600070205080204" pitchFamily="50" charset="-128"/>
              <a:ea typeface="ＭＳ Ｐゴシック" panose="020B0600070205080204" pitchFamily="50" charset="-128"/>
            </a:rPr>
            <a:t>0.61</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依然として類似団体内平均値を下回っており、本市歳入においては依存財源が約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割を占める状況であることからも、今後依存財源の動向に左右されないような財政構造の確立に努める。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42</xdr:row>
      <xdr:rowOff>166158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経常一般財源充当経費は物件費や公債費の増額により対前年度比で</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百万円増加したのに対し、経常一般財源は臨時財政対策債が大きく減少したことにより対前年度比で</a:t>
          </a:r>
          <a:r>
            <a:rPr kumimoji="1" lang="en-US" altLang="ja-JP" sz="1300">
              <a:latin typeface="ＭＳ Ｐゴシック" panose="020B0600070205080204" pitchFamily="50" charset="-128"/>
              <a:ea typeface="ＭＳ Ｐゴシック" panose="020B0600070205080204" pitchFamily="50" charset="-128"/>
            </a:rPr>
            <a:t>378</a:t>
          </a:r>
          <a:r>
            <a:rPr kumimoji="1" lang="ja-JP" altLang="en-US" sz="1300">
              <a:latin typeface="ＭＳ Ｐゴシック" panose="020B0600070205080204" pitchFamily="50" charset="-128"/>
              <a:ea typeface="ＭＳ Ｐゴシック" panose="020B0600070205080204" pitchFamily="50" charset="-128"/>
            </a:rPr>
            <a:t>百万円減少したため、経常収支比率が</a:t>
          </a:r>
          <a:r>
            <a:rPr kumimoji="1" lang="en-US" altLang="ja-JP" sz="1300">
              <a:latin typeface="ＭＳ Ｐゴシック" panose="020B0600070205080204" pitchFamily="50" charset="-128"/>
              <a:ea typeface="ＭＳ Ｐゴシック" panose="020B0600070205080204" pitchFamily="50" charset="-128"/>
            </a:rPr>
            <a:t>96.6%</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年度は前年度に引き続き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を下回ったが、依然として類似団体内平均値より高いため、今後も自主財源の確保及び経常的な経費の全体的な圧縮を進めていく必要がある。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66</xdr:row>
      <xdr:rowOff>10160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12477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151977</xdr:rowOff>
    </xdr:from>
    <xdr:to>
      <xdr:col>19</xdr:col>
      <xdr:colOff>133350</xdr:colOff>
      <xdr:row>66</xdr:row>
      <xdr:rowOff>154940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24777"/>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154940</xdr:rowOff>
    </xdr:from>
    <xdr:to>
      <xdr:col>15</xdr:col>
      <xdr:colOff>82550</xdr:colOff>
      <xdr:row>67</xdr:row>
      <xdr:rowOff>128270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4706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128270</xdr:rowOff>
    </xdr:from>
    <xdr:to>
      <xdr:col>11</xdr:col>
      <xdr:colOff>31750</xdr:colOff>
      <xdr:row>67</xdr:row>
      <xdr:rowOff>128270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61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104140</xdr:rowOff>
    </xdr:from>
    <xdr:to>
      <xdr:col>15</xdr:col>
      <xdr:colOff>133350</xdr:colOff>
      <xdr:row>67</xdr:row>
      <xdr:rowOff>34290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19067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77470</xdr:rowOff>
    </xdr:from>
    <xdr:to>
      <xdr:col>11</xdr:col>
      <xdr:colOff>82550</xdr:colOff>
      <xdr:row>68</xdr:row>
      <xdr:rowOff>7620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163847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77470</xdr:rowOff>
    </xdr:from>
    <xdr:to>
      <xdr:col>7</xdr:col>
      <xdr:colOff>31750</xdr:colOff>
      <xdr:row>68</xdr:row>
      <xdr:rowOff>7620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163847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6,311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123,594</a:t>
          </a:r>
          <a:r>
            <a:rPr kumimoji="1" lang="ja-JP" altLang="en-US" sz="1300">
              <a:latin typeface="ＭＳ Ｐゴシック" panose="020B0600070205080204" pitchFamily="50" charset="-128"/>
              <a:ea typeface="ＭＳ Ｐゴシック" panose="020B0600070205080204" pitchFamily="50" charset="-128"/>
            </a:rPr>
            <a:t>円となったが、類似団体内平均値を下回っている。これは学校給食、消防、ごみ処理業務をそれぞれ一部事務組合で実施しているためである。</a:t>
          </a:r>
        </a:p>
        <a:p>
          <a:r>
            <a:rPr kumimoji="1" lang="ja-JP" altLang="en-US" sz="1300">
              <a:latin typeface="ＭＳ Ｐゴシック" panose="020B0600070205080204" pitchFamily="50" charset="-128"/>
              <a:ea typeface="ＭＳ Ｐゴシック" panose="020B0600070205080204" pitchFamily="50" charset="-128"/>
            </a:rPr>
            <a:t>　しかし、維持補修費については、施設の老朽化が進行しており、今後増加することが予想されるため、人件費、物件費も含めた歳出経費の精査に努めていく必要がある。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169259</xdr:rowOff>
    </xdr:from>
    <xdr:to>
      <xdr:col>23</xdr:col>
      <xdr:colOff>133350</xdr:colOff>
      <xdr:row>82</xdr:row>
      <xdr:rowOff>70326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56709"/>
          <a:ext cx="838200" cy="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135420</xdr:rowOff>
    </xdr:from>
    <xdr:to>
      <xdr:col>19</xdr:col>
      <xdr:colOff>133350</xdr:colOff>
      <xdr:row>81</xdr:row>
      <xdr:rowOff>169259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22870"/>
          <a:ext cx="889000" cy="3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25443</xdr:rowOff>
    </xdr:from>
    <xdr:to>
      <xdr:col>15</xdr:col>
      <xdr:colOff>82550</xdr:colOff>
      <xdr:row>81</xdr:row>
      <xdr:rowOff>135420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12893"/>
          <a:ext cx="889000" cy="10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151633</xdr:rowOff>
    </xdr:from>
    <xdr:to>
      <xdr:col>11</xdr:col>
      <xdr:colOff>31750</xdr:colOff>
      <xdr:row>81</xdr:row>
      <xdr:rowOff>25443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67633"/>
          <a:ext cx="889000" cy="4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19526</xdr:rowOff>
    </xdr:from>
    <xdr:to>
      <xdr:col>23</xdr:col>
      <xdr:colOff>184150</xdr:colOff>
      <xdr:row>82</xdr:row>
      <xdr:rowOff>121126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7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36053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2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118459</xdr:rowOff>
    </xdr:from>
    <xdr:to>
      <xdr:col>19</xdr:col>
      <xdr:colOff>184150</xdr:colOff>
      <xdr:row>82</xdr:row>
      <xdr:rowOff>48609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0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58786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74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84620</xdr:rowOff>
    </xdr:from>
    <xdr:to>
      <xdr:col>15</xdr:col>
      <xdr:colOff>133350</xdr:colOff>
      <xdr:row>82</xdr:row>
      <xdr:rowOff>14770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7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24947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4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146093</xdr:rowOff>
    </xdr:from>
    <xdr:to>
      <xdr:col>11</xdr:col>
      <xdr:colOff>82550</xdr:colOff>
      <xdr:row>81</xdr:row>
      <xdr:rowOff>76243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6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86420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3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100833</xdr:rowOff>
    </xdr:from>
    <xdr:to>
      <xdr:col>7</xdr:col>
      <xdr:colOff>31750</xdr:colOff>
      <xdr:row>81</xdr:row>
      <xdr:rowOff>30983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41160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8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本市の給与水準は平成</a:t>
          </a:r>
          <a:r>
            <a:rPr kumimoji="1" lang="en-US" altLang="ja-JP" sz="1300" baseline="0">
              <a:latin typeface="ＭＳ Ｐゴシック" panose="020B0600070205080204" pitchFamily="50" charset="-128"/>
              <a:ea typeface="ＭＳ Ｐゴシック" panose="020B0600070205080204" pitchFamily="50" charset="-128"/>
            </a:rPr>
            <a:t>18</a:t>
          </a:r>
          <a:r>
            <a:rPr kumimoji="1" lang="ja-JP" altLang="en-US" sz="1300" baseline="0">
              <a:latin typeface="ＭＳ Ｐゴシック" panose="020B0600070205080204" pitchFamily="50" charset="-128"/>
              <a:ea typeface="ＭＳ Ｐゴシック" panose="020B0600070205080204" pitchFamily="50" charset="-128"/>
            </a:rPr>
            <a:t>年度に給与構造改革として給料の引き下げを実施し、本市独自の措置として</a:t>
          </a:r>
          <a:r>
            <a:rPr kumimoji="1" lang="en-US" altLang="ja-JP" sz="1300" baseline="0">
              <a:latin typeface="ＭＳ Ｐゴシック" panose="020B0600070205080204" pitchFamily="50" charset="-128"/>
              <a:ea typeface="ＭＳ Ｐゴシック" panose="020B0600070205080204" pitchFamily="50" charset="-128"/>
            </a:rPr>
            <a:t>55</a:t>
          </a:r>
          <a:r>
            <a:rPr kumimoji="1" lang="ja-JP" altLang="en-US" sz="1300" baseline="0">
              <a:latin typeface="ＭＳ Ｐゴシック" panose="020B0600070205080204" pitchFamily="50" charset="-128"/>
              <a:ea typeface="ＭＳ Ｐゴシック" panose="020B0600070205080204" pitchFamily="50" charset="-128"/>
            </a:rPr>
            <a:t>歳以上の次長級以上の職員給料削減や、平成</a:t>
          </a:r>
          <a:r>
            <a:rPr kumimoji="1" lang="en-US" altLang="ja-JP" sz="1300" baseline="0">
              <a:latin typeface="ＭＳ Ｐゴシック" panose="020B0600070205080204" pitchFamily="50" charset="-128"/>
              <a:ea typeface="ＭＳ Ｐゴシック" panose="020B0600070205080204" pitchFamily="50" charset="-128"/>
            </a:rPr>
            <a:t>23</a:t>
          </a:r>
          <a:r>
            <a:rPr kumimoji="1" lang="ja-JP" altLang="en-US" sz="1300" baseline="0">
              <a:latin typeface="ＭＳ Ｐゴシック" panose="020B0600070205080204" pitchFamily="50" charset="-128"/>
              <a:ea typeface="ＭＳ Ｐゴシック" panose="020B0600070205080204" pitchFamily="50" charset="-128"/>
            </a:rPr>
            <a:t>年度から新規採用職員の初任給基準の</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号給引き下げ、さらに平成</a:t>
          </a:r>
          <a:r>
            <a:rPr kumimoji="1" lang="en-US" altLang="ja-JP" sz="1300" baseline="0">
              <a:latin typeface="ＭＳ Ｐゴシック" panose="020B0600070205080204" pitchFamily="50" charset="-128"/>
              <a:ea typeface="ＭＳ Ｐゴシック" panose="020B0600070205080204" pitchFamily="50" charset="-128"/>
            </a:rPr>
            <a:t>26</a:t>
          </a:r>
          <a:r>
            <a:rPr kumimoji="1" lang="ja-JP" altLang="en-US" sz="1300" baseline="0">
              <a:latin typeface="ＭＳ Ｐゴシック" panose="020B0600070205080204" pitchFamily="50" charset="-128"/>
              <a:ea typeface="ＭＳ Ｐゴシック" panose="020B0600070205080204" pitchFamily="50" charset="-128"/>
            </a:rPr>
            <a:t>年度からは等級に応じた給料の削減を実施しているため、近年、横ばいの数値で推移している。</a:t>
          </a:r>
        </a:p>
        <a:p>
          <a:r>
            <a:rPr kumimoji="1" lang="ja-JP" altLang="en-US" sz="1300" baseline="0">
              <a:latin typeface="ＭＳ Ｐゴシック" panose="020B0600070205080204" pitchFamily="50" charset="-128"/>
              <a:ea typeface="ＭＳ Ｐゴシック" panose="020B0600070205080204" pitchFamily="50" charset="-128"/>
            </a:rPr>
            <a:t>　今後も引き続き上記取組を行う等人件費の抑制に努めていく。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117021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843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99786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4843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31750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5015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31750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数値はここ最近では微増傾向であったが、令和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年度においては微減に転じており、職員数が多くの部門で減少している。引き続き、事務の統廃合や民間委託の検討等の方策により業務効率化を高め、職員数の増加傾向を抑制していく必要がある。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4233</xdr:rowOff>
    </xdr:from>
    <xdr:to>
      <xdr:col>81</xdr:col>
      <xdr:colOff>44450</xdr:colOff>
      <xdr:row>62</xdr:row>
      <xdr:rowOff>44450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6341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28363</xdr:rowOff>
    </xdr:from>
    <xdr:to>
      <xdr:col>77</xdr:col>
      <xdr:colOff>44450</xdr:colOff>
      <xdr:row>62</xdr:row>
      <xdr:rowOff>44450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5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6244</xdr:rowOff>
    </xdr:from>
    <xdr:to>
      <xdr:col>72</xdr:col>
      <xdr:colOff>203200</xdr:colOff>
      <xdr:row>62</xdr:row>
      <xdr:rowOff>28363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3614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155575</xdr:rowOff>
    </xdr:from>
    <xdr:to>
      <xdr:col>68</xdr:col>
      <xdr:colOff>152400</xdr:colOff>
      <xdr:row>62</xdr:row>
      <xdr:rowOff>6244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1402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124883</xdr:rowOff>
    </xdr:from>
    <xdr:to>
      <xdr:col>81</xdr:col>
      <xdr:colOff>95250</xdr:colOff>
      <xdr:row>62</xdr:row>
      <xdr:rowOff>55033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96960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5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165100</xdr:rowOff>
    </xdr:from>
    <xdr:to>
      <xdr:col>77</xdr:col>
      <xdr:colOff>95250</xdr:colOff>
      <xdr:row>62</xdr:row>
      <xdr:rowOff>95250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149013</xdr:rowOff>
    </xdr:from>
    <xdr:to>
      <xdr:col>73</xdr:col>
      <xdr:colOff>44450</xdr:colOff>
      <xdr:row>62</xdr:row>
      <xdr:rowOff>79163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126894</xdr:rowOff>
    </xdr:from>
    <xdr:to>
      <xdr:col>68</xdr:col>
      <xdr:colOff>203200</xdr:colOff>
      <xdr:row>62</xdr:row>
      <xdr:rowOff>57044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41821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7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となったが、類似団体内平均値と比較しても低い数値となっている。増加の要因としては、過去に借入した義務教育施設の改修事業に係る市債の償還が始まったことが挙げられる。</a:t>
          </a:r>
        </a:p>
        <a:p>
          <a:r>
            <a:rPr kumimoji="1" lang="ja-JP" altLang="en-US" sz="1300">
              <a:latin typeface="ＭＳ Ｐゴシック" panose="020B0600070205080204" pitchFamily="50" charset="-128"/>
              <a:ea typeface="ＭＳ Ｐゴシック" panose="020B0600070205080204" pitchFamily="50" charset="-128"/>
            </a:rPr>
            <a:t>　投資的事業については、今後も公共施設等の改修事業が予想されており、各年度の事業費の平準化を図るとともに、後年度負担を考慮して慎重に検討していく必要がある。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49106</xdr:rowOff>
    </xdr:from>
    <xdr:to>
      <xdr:col>81</xdr:col>
      <xdr:colOff>44450</xdr:colOff>
      <xdr:row>39</xdr:row>
      <xdr:rowOff>97367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73565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846</xdr:rowOff>
    </xdr:from>
    <xdr:to>
      <xdr:col>77</xdr:col>
      <xdr:colOff>44450</xdr:colOff>
      <xdr:row>39</xdr:row>
      <xdr:rowOff>49106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687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16933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6873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16933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46567</xdr:rowOff>
    </xdr:from>
    <xdr:to>
      <xdr:col>81</xdr:col>
      <xdr:colOff>95250</xdr:colOff>
      <xdr:row>39</xdr:row>
      <xdr:rowOff>148167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63094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169756</xdr:rowOff>
    </xdr:from>
    <xdr:to>
      <xdr:col>77</xdr:col>
      <xdr:colOff>95250</xdr:colOff>
      <xdr:row>39</xdr:row>
      <xdr:rowOff>99906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110083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5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45.4%</a:t>
          </a:r>
          <a:r>
            <a:rPr kumimoji="1" lang="ja-JP" altLang="en-US" sz="1300">
              <a:latin typeface="ＭＳ Ｐゴシック" panose="020B0600070205080204" pitchFamily="50" charset="-128"/>
              <a:ea typeface="ＭＳ Ｐゴシック" panose="020B0600070205080204" pitchFamily="50" charset="-128"/>
            </a:rPr>
            <a:t>となったが、類似団体内平均値を大きく上回っている。改善した要因としては、一般会計等の地方債現在高の減少や公営企業への元金償還に対する繰入見込額が減少したことなどが挙げられる。</a:t>
          </a:r>
        </a:p>
        <a:p>
          <a:r>
            <a:rPr kumimoji="1" lang="ja-JP" altLang="en-US" sz="1300">
              <a:latin typeface="ＭＳ Ｐゴシック" panose="020B0600070205080204" pitchFamily="50" charset="-128"/>
              <a:ea typeface="ＭＳ Ｐゴシック" panose="020B0600070205080204" pitchFamily="50" charset="-128"/>
            </a:rPr>
            <a:t>　しかし、今後も公共施設等の改修事業に係る地方債借入が予想されるため、指標の動向に注視し、将来的な事業の実施に当たっては、慎重に内容の精査等を行う必要がある。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64629</xdr:rowOff>
    </xdr:from>
    <xdr:to>
      <xdr:col>81</xdr:col>
      <xdr:colOff>44450</xdr:colOff>
      <xdr:row>18</xdr:row>
      <xdr:rowOff>20532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979279"/>
          <a:ext cx="838200" cy="12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20532</xdr:rowOff>
    </xdr:from>
    <xdr:to>
      <xdr:col>77</xdr:col>
      <xdr:colOff>44450</xdr:colOff>
      <xdr:row>19</xdr:row>
      <xdr:rowOff>76976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106632"/>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76976</xdr:rowOff>
    </xdr:from>
    <xdr:to>
      <xdr:col>72</xdr:col>
      <xdr:colOff>203200</xdr:colOff>
      <xdr:row>19</xdr:row>
      <xdr:rowOff>129258</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33452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156986</xdr:rowOff>
    </xdr:from>
    <xdr:to>
      <xdr:col>68</xdr:col>
      <xdr:colOff>152400</xdr:colOff>
      <xdr:row>19</xdr:row>
      <xdr:rowOff>129258</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900186"/>
          <a:ext cx="889000" cy="48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13829</xdr:rowOff>
    </xdr:from>
    <xdr:to>
      <xdr:col>81</xdr:col>
      <xdr:colOff>95250</xdr:colOff>
      <xdr:row>17</xdr:row>
      <xdr:rowOff>115429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92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157356</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90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141182</xdr:rowOff>
    </xdr:from>
    <xdr:to>
      <xdr:col>77</xdr:col>
      <xdr:colOff>95250</xdr:colOff>
      <xdr:row>18</xdr:row>
      <xdr:rowOff>71332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0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56109</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14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26176</xdr:rowOff>
    </xdr:from>
    <xdr:to>
      <xdr:col>73</xdr:col>
      <xdr:colOff>44450</xdr:colOff>
      <xdr:row>19</xdr:row>
      <xdr:rowOff>127776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2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112553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37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78458</xdr:rowOff>
    </xdr:from>
    <xdr:to>
      <xdr:col>68</xdr:col>
      <xdr:colOff>203200</xdr:colOff>
      <xdr:row>20</xdr:row>
      <xdr:rowOff>8608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33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164835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42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106186</xdr:rowOff>
    </xdr:from>
    <xdr:to>
      <xdr:col>64</xdr:col>
      <xdr:colOff>152400</xdr:colOff>
      <xdr:row>17</xdr:row>
      <xdr:rowOff>36336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8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21113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3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63,336
62,407
8.89
25,444,441
25,049,099
378,954
14,684,339
17,385,493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年度から退職手当等が減額となったことにより、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ポイント下落して</a:t>
          </a:r>
          <a:r>
            <a:rPr kumimoji="1" lang="en-US" altLang="ja-JP" sz="1300">
              <a:latin typeface="ＭＳ Ｐゴシック" panose="020B0600070205080204" pitchFamily="50" charset="-128"/>
              <a:ea typeface="ＭＳ Ｐゴシック" panose="020B0600070205080204" pitchFamily="50" charset="-128"/>
            </a:rPr>
            <a:t>24.6%</a:t>
          </a:r>
          <a:r>
            <a:rPr kumimoji="1" lang="ja-JP" altLang="en-US" sz="1300">
              <a:latin typeface="ＭＳ Ｐゴシック" panose="020B0600070205080204" pitchFamily="50" charset="-128"/>
              <a:ea typeface="ＭＳ Ｐゴシック" panose="020B0600070205080204" pitchFamily="50" charset="-128"/>
            </a:rPr>
            <a:t>となったが、依然として類似団体内平均値を上回っている。これについては小規模な市でありながら、公立保育所が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か所、公立幼稚園が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か所あることが要因の一つである。</a:t>
          </a:r>
        </a:p>
        <a:p>
          <a:r>
            <a:rPr kumimoji="1" lang="ja-JP" altLang="en-US" sz="1300">
              <a:latin typeface="ＭＳ Ｐゴシック" panose="020B0600070205080204" pitchFamily="50" charset="-128"/>
              <a:ea typeface="ＭＳ Ｐゴシック" panose="020B0600070205080204" pitchFamily="50" charset="-128"/>
            </a:rPr>
            <a:t>　人件費は経常収支比率に占める割合が大きい部分であり、事務の効率化や民間委託の検討など、引き続き人件費の抑制を図っていく。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83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38</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982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96520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35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3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45720</xdr:rowOff>
    </xdr:from>
    <xdr:to>
      <xdr:col>15</xdr:col>
      <xdr:colOff>149225</xdr:colOff>
      <xdr:row>38</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132097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となった。増加の要因としては、燃料費高騰による光熱費の増加やキャッシュレス決済ポイント還元事業を実施したことが挙げられる。</a:t>
          </a:r>
        </a:p>
        <a:p>
          <a:r>
            <a:rPr kumimoji="1" lang="ja-JP" altLang="en-US" sz="1300">
              <a:latin typeface="ＭＳ Ｐゴシック" panose="020B0600070205080204" pitchFamily="50" charset="-128"/>
              <a:ea typeface="ＭＳ Ｐゴシック" panose="020B0600070205080204" pitchFamily="50" charset="-128"/>
            </a:rPr>
            <a:t>　類似団体内平均値を依然として下回っており、行財政改革の取り組み等により経費の抑制基調に努めてきたことが要因である。</a:t>
          </a:r>
        </a:p>
        <a:p>
          <a:r>
            <a:rPr kumimoji="1" lang="ja-JP" altLang="en-US" sz="1300">
              <a:latin typeface="ＭＳ Ｐゴシック" panose="020B0600070205080204" pitchFamily="50" charset="-128"/>
              <a:ea typeface="ＭＳ Ｐゴシック" panose="020B0600070205080204" pitchFamily="50" charset="-128"/>
            </a:rPr>
            <a:t>　今後も引き続き委託料の見直し等を行い、経費の抑制に努めていく。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136144</xdr:rowOff>
    </xdr:from>
    <xdr:to>
      <xdr:col>82</xdr:col>
      <xdr:colOff>107950</xdr:colOff>
      <xdr:row>15</xdr:row>
      <xdr:rowOff>28702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364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136144</xdr:rowOff>
    </xdr:from>
    <xdr:to>
      <xdr:col>78</xdr:col>
      <xdr:colOff>69850</xdr:colOff>
      <xdr:row>14</xdr:row>
      <xdr:rowOff>136144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36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136144</xdr:rowOff>
    </xdr:from>
    <xdr:to>
      <xdr:col>73</xdr:col>
      <xdr:colOff>180975</xdr:colOff>
      <xdr:row>15</xdr:row>
      <xdr:rowOff>65278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364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xdr:rowOff>
    </xdr:from>
    <xdr:to>
      <xdr:col>69</xdr:col>
      <xdr:colOff>92075</xdr:colOff>
      <xdr:row>15</xdr:row>
      <xdr:rowOff>65278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821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149352</xdr:rowOff>
    </xdr:from>
    <xdr:to>
      <xdr:col>82</xdr:col>
      <xdr:colOff>158750</xdr:colOff>
      <xdr:row>15</xdr:row>
      <xdr:rowOff>79502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165879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9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85344</xdr:rowOff>
    </xdr:from>
    <xdr:to>
      <xdr:col>78</xdr:col>
      <xdr:colOff>120650</xdr:colOff>
      <xdr:row>15</xdr:row>
      <xdr:rowOff>15494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25671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54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85344</xdr:rowOff>
    </xdr:from>
    <xdr:to>
      <xdr:col>74</xdr:col>
      <xdr:colOff>31750</xdr:colOff>
      <xdr:row>15</xdr:row>
      <xdr:rowOff>15494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25671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14478</xdr:rowOff>
    </xdr:from>
    <xdr:to>
      <xdr:col>69</xdr:col>
      <xdr:colOff>142875</xdr:colOff>
      <xdr:row>15</xdr:row>
      <xdr:rowOff>116078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126255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となり、依然として類似団体内平均値と比較すると高い数値にある。児童手当給付費は減少しているものの、障害福祉サービス費や生活保護扶助費は増加傾向にある。</a:t>
          </a:r>
        </a:p>
        <a:p>
          <a:r>
            <a:rPr kumimoji="1" lang="ja-JP" altLang="en-US" sz="1300">
              <a:latin typeface="ＭＳ Ｐゴシック" panose="020B0600070205080204" pitchFamily="50" charset="-128"/>
              <a:ea typeface="ＭＳ Ｐゴシック" panose="020B0600070205080204" pitchFamily="50" charset="-128"/>
            </a:rPr>
            <a:t>　扶助費は、義務的経費のため抑制は困難であるが、単独扶助費の見直しなど引き続き検討していく必要がある。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8890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28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1270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xdr:rowOff>
    </xdr:from>
    <xdr:to>
      <xdr:col>15</xdr:col>
      <xdr:colOff>98425</xdr:colOff>
      <xdr:row>57</xdr:row>
      <xdr:rowOff>85090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73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xdr:rowOff>
    </xdr:from>
    <xdr:to>
      <xdr:col>11</xdr:col>
      <xdr:colOff>9525</xdr:colOff>
      <xdr:row>57</xdr:row>
      <xdr:rowOff>85090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81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101617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121920</xdr:rowOff>
    </xdr:from>
    <xdr:to>
      <xdr:col>15</xdr:col>
      <xdr:colOff>149225</xdr:colOff>
      <xdr:row>57</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36847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34290</xdr:rowOff>
    </xdr:from>
    <xdr:to>
      <xdr:col>11</xdr:col>
      <xdr:colOff>60325</xdr:colOff>
      <xdr:row>57</xdr:row>
      <xdr:rowOff>135890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120667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129540</xdr:rowOff>
    </xdr:from>
    <xdr:to>
      <xdr:col>6</xdr:col>
      <xdr:colOff>171450</xdr:colOff>
      <xdr:row>57</xdr:row>
      <xdr:rowOff>59690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44467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となり、依然として類似団体内平均値を上回っており、繰出金において介護保険や後期高齢者医療への繰出の増加が要因となっている。</a:t>
          </a:r>
        </a:p>
        <a:p>
          <a:r>
            <a:rPr kumimoji="1" lang="ja-JP" altLang="en-US" sz="1300">
              <a:latin typeface="ＭＳ Ｐゴシック" panose="020B0600070205080204" pitchFamily="50" charset="-128"/>
              <a:ea typeface="ＭＳ Ｐゴシック" panose="020B0600070205080204" pitchFamily="50" charset="-128"/>
            </a:rPr>
            <a:t>　他会計への基準外繰出のあり方や、受益と負担の公平性などについて、引き続き検討していく必要がある。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77470</xdr:rowOff>
    </xdr:from>
    <xdr:to>
      <xdr:col>82</xdr:col>
      <xdr:colOff>107950</xdr:colOff>
      <xdr:row>59</xdr:row>
      <xdr:rowOff>8890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6432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152417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09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8890</xdr:rowOff>
    </xdr:from>
    <xdr:to>
      <xdr:col>82</xdr:col>
      <xdr:colOff>196850</xdr:colOff>
      <xdr:row>59</xdr:row>
      <xdr:rowOff>8890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12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163847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77470</xdr:rowOff>
    </xdr:from>
    <xdr:to>
      <xdr:col>82</xdr:col>
      <xdr:colOff>196850</xdr:colOff>
      <xdr:row>53</xdr:row>
      <xdr:rowOff>77470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56</xdr:row>
      <xdr:rowOff>157480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20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56</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125730</xdr:rowOff>
    </xdr:from>
    <xdr:to>
      <xdr:col>78</xdr:col>
      <xdr:colOff>120650</xdr:colOff>
      <xdr:row>56</xdr:row>
      <xdr:rowOff>55880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16510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6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22860</xdr:rowOff>
    </xdr:from>
    <xdr:to>
      <xdr:col>74</xdr:col>
      <xdr:colOff>31750</xdr:colOff>
      <xdr:row>56</xdr:row>
      <xdr:rowOff>124460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60</xdr:row>
      <xdr:rowOff>66040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789160"/>
          <a:ext cx="889000" cy="5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154957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15240</xdr:rowOff>
    </xdr:from>
    <xdr:to>
      <xdr:col>65</xdr:col>
      <xdr:colOff>53975</xdr:colOff>
      <xdr:row>60</xdr:row>
      <xdr:rowOff>116840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101617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類似団体内平均値を依然として上回っており、これは学校給食、ごみ処理業務を一部事務組合で処理していることに伴う負担金や公共下水道事業への繰出金に係る経費が要因である。</a:t>
          </a:r>
        </a:p>
        <a:p>
          <a:r>
            <a:rPr kumimoji="1" lang="ja-JP" altLang="en-US" sz="1300">
              <a:latin typeface="ＭＳ Ｐゴシック" panose="020B0600070205080204" pitchFamily="50" charset="-128"/>
              <a:ea typeface="ＭＳ Ｐゴシック" panose="020B0600070205080204" pitchFamily="50" charset="-128"/>
            </a:rPr>
            <a:t>　引き続き、公営企業への基準外繰出や一部事務組合への負担金の精査を行い、経費の抑制に努める。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94996</xdr:rowOff>
    </xdr:from>
    <xdr:to>
      <xdr:col>82</xdr:col>
      <xdr:colOff>107950</xdr:colOff>
      <xdr:row>38</xdr:row>
      <xdr:rowOff>99568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6100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38</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6100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145288</xdr:rowOff>
    </xdr:from>
    <xdr:to>
      <xdr:col>73</xdr:col>
      <xdr:colOff>180975</xdr:colOff>
      <xdr:row>39</xdr:row>
      <xdr:rowOff>1270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6603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39</xdr:row>
      <xdr:rowOff>1270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363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48768</xdr:rowOff>
    </xdr:from>
    <xdr:to>
      <xdr:col>82</xdr:col>
      <xdr:colOff>158750</xdr:colOff>
      <xdr:row>38</xdr:row>
      <xdr:rowOff>150368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20845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94488</xdr:rowOff>
    </xdr:from>
    <xdr:to>
      <xdr:col>74</xdr:col>
      <xdr:colOff>31750</xdr:colOff>
      <xdr:row>39</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9415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となった。増加の要因としては、過去に借入した義務教育施設の改修事業に係る市債の償還が開始したことが挙げられる。</a:t>
          </a:r>
        </a:p>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類似団体内平均値を下回っているが、今後も公共施設等の改修事業が予想されており、指標の動向に注視したうえ、慎重に内容の精査等を行い、新発債発行の抑制に努めていく。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67563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65761"/>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170435</xdr:rowOff>
    </xdr:from>
    <xdr:to>
      <xdr:col>19</xdr:col>
      <xdr:colOff>187325</xdr:colOff>
      <xdr:row>76</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291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156718</xdr:rowOff>
    </xdr:from>
    <xdr:to>
      <xdr:col>15</xdr:col>
      <xdr:colOff>98425</xdr:colOff>
      <xdr:row>75</xdr:row>
      <xdr:rowOff>170435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154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143002</xdr:rowOff>
    </xdr:from>
    <xdr:to>
      <xdr:col>11</xdr:col>
      <xdr:colOff>9525</xdr:colOff>
      <xdr:row>75</xdr:row>
      <xdr:rowOff>156718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01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119634</xdr:rowOff>
    </xdr:from>
    <xdr:to>
      <xdr:col>15</xdr:col>
      <xdr:colOff>149225</xdr:colOff>
      <xdr:row>76</xdr:row>
      <xdr:rowOff>49783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59961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105918</xdr:rowOff>
    </xdr:from>
    <xdr:to>
      <xdr:col>11</xdr:col>
      <xdr:colOff>60325</xdr:colOff>
      <xdr:row>76</xdr:row>
      <xdr:rowOff>36069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46245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92202</xdr:rowOff>
    </xdr:from>
    <xdr:to>
      <xdr:col>6</xdr:col>
      <xdr:colOff>171450</xdr:colOff>
      <xdr:row>76</xdr:row>
      <xdr:rowOff>22352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32529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85.4%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類似団体内順位が低く、物件費以外で類似団体を大きく上回っていることが大きく影響している。</a:t>
          </a:r>
        </a:p>
        <a:p>
          <a:r>
            <a:rPr kumimoji="1" lang="ja-JP" altLang="en-US" sz="1300">
              <a:latin typeface="ＭＳ Ｐゴシック" panose="020B0600070205080204" pitchFamily="50" charset="-128"/>
              <a:ea typeface="ＭＳ Ｐゴシック" panose="020B0600070205080204" pitchFamily="50" charset="-128"/>
            </a:rPr>
            <a:t>　今後とも、行財政改革に粘り強く取り組み、経常的経費の全体的な圧縮を進め、安定的な運営が可能な財政構造の構築に取り組んでいく必要がある。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79</xdr:row>
      <xdr:rowOff>35561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477239"/>
          <a:ext cx="8382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80</xdr:row>
      <xdr:rowOff>52705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477239"/>
          <a:ext cx="889000" cy="2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52705</xdr:rowOff>
    </xdr:from>
    <xdr:to>
      <xdr:col>73</xdr:col>
      <xdr:colOff>180975</xdr:colOff>
      <xdr:row>81</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76870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1270</xdr:rowOff>
    </xdr:from>
    <xdr:to>
      <xdr:col>69</xdr:col>
      <xdr:colOff>92075</xdr:colOff>
      <xdr:row>81</xdr:row>
      <xdr:rowOff>18414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8887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156211</xdr:rowOff>
    </xdr:from>
    <xdr:to>
      <xdr:col>82</xdr:col>
      <xdr:colOff>158750</xdr:colOff>
      <xdr:row>79</xdr:row>
      <xdr:rowOff>86361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128288</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1905</xdr:rowOff>
    </xdr:from>
    <xdr:to>
      <xdr:col>74</xdr:col>
      <xdr:colOff>31750</xdr:colOff>
      <xdr:row>80</xdr:row>
      <xdr:rowOff>103505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7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88282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8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121920</xdr:rowOff>
    </xdr:from>
    <xdr:to>
      <xdr:col>69</xdr:col>
      <xdr:colOff>142875</xdr:colOff>
      <xdr:row>81</xdr:row>
      <xdr:rowOff>52070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139064</xdr:rowOff>
    </xdr:from>
    <xdr:to>
      <xdr:col>65</xdr:col>
      <xdr:colOff>53975</xdr:colOff>
      <xdr:row>81</xdr:row>
      <xdr:rowOff>69214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8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53991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94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146950</xdr:rowOff>
    </xdr:from>
    <xdr:to>
      <xdr:col>29</xdr:col>
      <xdr:colOff>127000</xdr:colOff>
      <xdr:row>16</xdr:row>
      <xdr:rowOff>152622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937775"/>
          <a:ext cx="647700" cy="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146950</xdr:rowOff>
    </xdr:from>
    <xdr:to>
      <xdr:col>26</xdr:col>
      <xdr:colOff>50800</xdr:colOff>
      <xdr:row>16</xdr:row>
      <xdr:rowOff>156851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37775"/>
          <a:ext cx="698500" cy="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156851</xdr:rowOff>
    </xdr:from>
    <xdr:to>
      <xdr:col>22</xdr:col>
      <xdr:colOff>114300</xdr:colOff>
      <xdr:row>17</xdr:row>
      <xdr:rowOff>36136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47676"/>
          <a:ext cx="698500" cy="50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36136</xdr:rowOff>
    </xdr:from>
    <xdr:to>
      <xdr:col>18</xdr:col>
      <xdr:colOff>177800</xdr:colOff>
      <xdr:row>17</xdr:row>
      <xdr:rowOff>69169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98411"/>
          <a:ext cx="698500" cy="33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101822</xdr:rowOff>
    </xdr:from>
    <xdr:to>
      <xdr:col>29</xdr:col>
      <xdr:colOff>177800</xdr:colOff>
      <xdr:row>17</xdr:row>
      <xdr:rowOff>31972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92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118349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73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96150</xdr:rowOff>
    </xdr:from>
    <xdr:to>
      <xdr:col>26</xdr:col>
      <xdr:colOff>101600</xdr:colOff>
      <xdr:row>17</xdr:row>
      <xdr:rowOff>26300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86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36477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655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106051</xdr:rowOff>
    </xdr:from>
    <xdr:to>
      <xdr:col>22</xdr:col>
      <xdr:colOff>165100</xdr:colOff>
      <xdr:row>17</xdr:row>
      <xdr:rowOff>36201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9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46378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6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156786</xdr:rowOff>
    </xdr:from>
    <xdr:to>
      <xdr:col>19</xdr:col>
      <xdr:colOff>38100</xdr:colOff>
      <xdr:row>17</xdr:row>
      <xdr:rowOff>86936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4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97113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71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18369</xdr:rowOff>
    </xdr:from>
    <xdr:to>
      <xdr:col>15</xdr:col>
      <xdr:colOff>101600</xdr:colOff>
      <xdr:row>17</xdr:row>
      <xdr:rowOff>119969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80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130146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4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88563</xdr:rowOff>
    </xdr:from>
    <xdr:to>
      <xdr:col>29</xdr:col>
      <xdr:colOff>127000</xdr:colOff>
      <xdr:row>36</xdr:row>
      <xdr:rowOff>139443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7041813"/>
          <a:ext cx="647700" cy="50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139443</xdr:rowOff>
    </xdr:from>
    <xdr:to>
      <xdr:col>26</xdr:col>
      <xdr:colOff>50800</xdr:colOff>
      <xdr:row>37</xdr:row>
      <xdr:rowOff>80758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092693"/>
          <a:ext cx="698500" cy="11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47023</xdr:rowOff>
    </xdr:from>
    <xdr:to>
      <xdr:col>22</xdr:col>
      <xdr:colOff>114300</xdr:colOff>
      <xdr:row>37</xdr:row>
      <xdr:rowOff>80758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7171723"/>
          <a:ext cx="698500" cy="33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47023</xdr:rowOff>
    </xdr:from>
    <xdr:to>
      <xdr:col>18</xdr:col>
      <xdr:colOff>177800</xdr:colOff>
      <xdr:row>37</xdr:row>
      <xdr:rowOff>107831</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171723"/>
          <a:ext cx="698500" cy="60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37763</xdr:rowOff>
    </xdr:from>
    <xdr:to>
      <xdr:col>29</xdr:col>
      <xdr:colOff>177800</xdr:colOff>
      <xdr:row>36</xdr:row>
      <xdr:rowOff>139363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991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9840</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9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88643</xdr:rowOff>
    </xdr:from>
    <xdr:to>
      <xdr:col>26</xdr:col>
      <xdr:colOff>101600</xdr:colOff>
      <xdr:row>37</xdr:row>
      <xdr:rowOff>18793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041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3570</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128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29958</xdr:rowOff>
    </xdr:from>
    <xdr:to>
      <xdr:col>22</xdr:col>
      <xdr:colOff>165100</xdr:colOff>
      <xdr:row>37</xdr:row>
      <xdr:rowOff>131558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15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116335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24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167673</xdr:rowOff>
    </xdr:from>
    <xdr:to>
      <xdr:col>19</xdr:col>
      <xdr:colOff>38100</xdr:colOff>
      <xdr:row>37</xdr:row>
      <xdr:rowOff>97823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12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82600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20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57031</xdr:rowOff>
    </xdr:from>
    <xdr:to>
      <xdr:col>15</xdr:col>
      <xdr:colOff>101600</xdr:colOff>
      <xdr:row>37</xdr:row>
      <xdr:rowOff>158631</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18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143408</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26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63,336
62,407
8.89
25,444,441
25,049,099
378,954
14,684,339
17,385,493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142634</xdr:rowOff>
    </xdr:from>
    <xdr:to>
      <xdr:col>24</xdr:col>
      <xdr:colOff>63500</xdr:colOff>
      <xdr:row>35</xdr:row>
      <xdr:rowOff>163722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43384"/>
          <a:ext cx="838200" cy="2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139319</xdr:rowOff>
    </xdr:from>
    <xdr:to>
      <xdr:col>19</xdr:col>
      <xdr:colOff>177800</xdr:colOff>
      <xdr:row>35</xdr:row>
      <xdr:rowOff>142634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40069"/>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139319</xdr:rowOff>
    </xdr:from>
    <xdr:to>
      <xdr:col>15</xdr:col>
      <xdr:colOff>50800</xdr:colOff>
      <xdr:row>36</xdr:row>
      <xdr:rowOff>102972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40069"/>
          <a:ext cx="889000" cy="1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100819</xdr:rowOff>
    </xdr:from>
    <xdr:to>
      <xdr:col>10</xdr:col>
      <xdr:colOff>114300</xdr:colOff>
      <xdr:row>36</xdr:row>
      <xdr:rowOff>102972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73019"/>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112922</xdr:rowOff>
    </xdr:from>
    <xdr:to>
      <xdr:col>24</xdr:col>
      <xdr:colOff>114300</xdr:colOff>
      <xdr:row>36</xdr:row>
      <xdr:rowOff>43072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1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135799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6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91834</xdr:rowOff>
    </xdr:from>
    <xdr:to>
      <xdr:col>20</xdr:col>
      <xdr:colOff>38100</xdr:colOff>
      <xdr:row>36</xdr:row>
      <xdr:rowOff>21984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38511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6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88519</xdr:rowOff>
    </xdr:from>
    <xdr:to>
      <xdr:col>15</xdr:col>
      <xdr:colOff>101600</xdr:colOff>
      <xdr:row>36</xdr:row>
      <xdr:rowOff>18669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35196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6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52172</xdr:rowOff>
    </xdr:from>
    <xdr:to>
      <xdr:col>10</xdr:col>
      <xdr:colOff>165100</xdr:colOff>
      <xdr:row>36</xdr:row>
      <xdr:rowOff>153772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170299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9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50019</xdr:rowOff>
    </xdr:from>
    <xdr:to>
      <xdr:col>6</xdr:col>
      <xdr:colOff>38100</xdr:colOff>
      <xdr:row>36</xdr:row>
      <xdr:rowOff>151619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168146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8571</xdr:rowOff>
    </xdr:from>
    <xdr:to>
      <xdr:col>24</xdr:col>
      <xdr:colOff>63500</xdr:colOff>
      <xdr:row>58</xdr:row>
      <xdr:rowOff>80504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52671"/>
          <a:ext cx="838200" cy="7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80504</xdr:rowOff>
    </xdr:from>
    <xdr:to>
      <xdr:col>19</xdr:col>
      <xdr:colOff>177800</xdr:colOff>
      <xdr:row>58</xdr:row>
      <xdr:rowOff>102688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24604"/>
          <a:ext cx="889000" cy="2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102688</xdr:rowOff>
    </xdr:from>
    <xdr:to>
      <xdr:col>15</xdr:col>
      <xdr:colOff>50800</xdr:colOff>
      <xdr:row>58</xdr:row>
      <xdr:rowOff>129478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46788"/>
          <a:ext cx="889000" cy="2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129478</xdr:rowOff>
    </xdr:from>
    <xdr:to>
      <xdr:col>10</xdr:col>
      <xdr:colOff>114300</xdr:colOff>
      <xdr:row>59</xdr:row>
      <xdr:rowOff>1778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73578"/>
          <a:ext cx="889000" cy="4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129221</xdr:rowOff>
    </xdr:from>
    <xdr:to>
      <xdr:col>24</xdr:col>
      <xdr:colOff>114300</xdr:colOff>
      <xdr:row>58</xdr:row>
      <xdr:rowOff>59371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44148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29704</xdr:rowOff>
    </xdr:from>
    <xdr:to>
      <xdr:col>20</xdr:col>
      <xdr:colOff>38100</xdr:colOff>
      <xdr:row>58</xdr:row>
      <xdr:rowOff>131304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122431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6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51888</xdr:rowOff>
    </xdr:from>
    <xdr:to>
      <xdr:col>15</xdr:col>
      <xdr:colOff>101600</xdr:colOff>
      <xdr:row>58</xdr:row>
      <xdr:rowOff>153488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9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144615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8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78678</xdr:rowOff>
    </xdr:from>
    <xdr:to>
      <xdr:col>10</xdr:col>
      <xdr:colOff>165100</xdr:colOff>
      <xdr:row>59</xdr:row>
      <xdr:rowOff>8828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2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171405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1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122428</xdr:rowOff>
    </xdr:from>
    <xdr:to>
      <xdr:col>6</xdr:col>
      <xdr:colOff>38100</xdr:colOff>
      <xdr:row>59</xdr:row>
      <xdr:rowOff>52578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43705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5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163664</xdr:rowOff>
    </xdr:from>
    <xdr:to>
      <xdr:col>24</xdr:col>
      <xdr:colOff>63500</xdr:colOff>
      <xdr:row>78</xdr:row>
      <xdr:rowOff>165036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3676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152997</xdr:rowOff>
    </xdr:from>
    <xdr:to>
      <xdr:col>19</xdr:col>
      <xdr:colOff>177800</xdr:colOff>
      <xdr:row>78</xdr:row>
      <xdr:rowOff>163664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26097"/>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135243</xdr:rowOff>
    </xdr:from>
    <xdr:to>
      <xdr:col>15</xdr:col>
      <xdr:colOff>50800</xdr:colOff>
      <xdr:row>78</xdr:row>
      <xdr:rowOff>152997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08343"/>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128879</xdr:rowOff>
    </xdr:from>
    <xdr:to>
      <xdr:col>10</xdr:col>
      <xdr:colOff>114300</xdr:colOff>
      <xdr:row>78</xdr:row>
      <xdr:rowOff>135243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01979"/>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114236</xdr:rowOff>
    </xdr:from>
    <xdr:to>
      <xdr:col>24</xdr:col>
      <xdr:colOff>114300</xdr:colOff>
      <xdr:row>79</xdr:row>
      <xdr:rowOff>44386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8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29163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0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112864</xdr:rowOff>
    </xdr:from>
    <xdr:to>
      <xdr:col>20</xdr:col>
      <xdr:colOff>38100</xdr:colOff>
      <xdr:row>79</xdr:row>
      <xdr:rowOff>43014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34141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7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102197</xdr:rowOff>
    </xdr:from>
    <xdr:to>
      <xdr:col>15</xdr:col>
      <xdr:colOff>101600</xdr:colOff>
      <xdr:row>79</xdr:row>
      <xdr:rowOff>32347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23474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6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84443</xdr:rowOff>
    </xdr:from>
    <xdr:to>
      <xdr:col>10</xdr:col>
      <xdr:colOff>165100</xdr:colOff>
      <xdr:row>79</xdr:row>
      <xdr:rowOff>14593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5720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78079</xdr:rowOff>
    </xdr:from>
    <xdr:to>
      <xdr:col>6</xdr:col>
      <xdr:colOff>38100</xdr:colOff>
      <xdr:row>79</xdr:row>
      <xdr:rowOff>8229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5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170806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4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115719</xdr:rowOff>
    </xdr:from>
    <xdr:to>
      <xdr:col>24</xdr:col>
      <xdr:colOff>63500</xdr:colOff>
      <xdr:row>95</xdr:row>
      <xdr:rowOff>83595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232019"/>
          <a:ext cx="838200" cy="13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115719</xdr:rowOff>
    </xdr:from>
    <xdr:to>
      <xdr:col>19</xdr:col>
      <xdr:colOff>177800</xdr:colOff>
      <xdr:row>96</xdr:row>
      <xdr:rowOff>37592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32019"/>
          <a:ext cx="889000" cy="26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37592</xdr:rowOff>
    </xdr:from>
    <xdr:to>
      <xdr:col>15</xdr:col>
      <xdr:colOff>50800</xdr:colOff>
      <xdr:row>96</xdr:row>
      <xdr:rowOff>110134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96792"/>
          <a:ext cx="8890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110134</xdr:rowOff>
    </xdr:from>
    <xdr:to>
      <xdr:col>10</xdr:col>
      <xdr:colOff>114300</xdr:colOff>
      <xdr:row>96</xdr:row>
      <xdr:rowOff>144751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69334"/>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32795</xdr:rowOff>
    </xdr:from>
    <xdr:to>
      <xdr:col>24</xdr:col>
      <xdr:colOff>114300</xdr:colOff>
      <xdr:row>95</xdr:row>
      <xdr:rowOff>134395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55672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7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64919</xdr:rowOff>
    </xdr:from>
    <xdr:to>
      <xdr:col>20</xdr:col>
      <xdr:colOff>38100</xdr:colOff>
      <xdr:row>94</xdr:row>
      <xdr:rowOff>166519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8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11596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95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158242</xdr:rowOff>
    </xdr:from>
    <xdr:to>
      <xdr:col>15</xdr:col>
      <xdr:colOff>101600</xdr:colOff>
      <xdr:row>96</xdr:row>
      <xdr:rowOff>88392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104919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22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59334</xdr:rowOff>
    </xdr:from>
    <xdr:to>
      <xdr:col>10</xdr:col>
      <xdr:colOff>165100</xdr:colOff>
      <xdr:row>96</xdr:row>
      <xdr:rowOff>160934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1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6011</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29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93951</xdr:rowOff>
    </xdr:from>
    <xdr:to>
      <xdr:col>6</xdr:col>
      <xdr:colOff>38100</xdr:colOff>
      <xdr:row>97</xdr:row>
      <xdr:rowOff>24101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5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40628</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32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111865</xdr:rowOff>
    </xdr:from>
    <xdr:to>
      <xdr:col>54</xdr:col>
      <xdr:colOff>189865</xdr:colOff>
      <xdr:row>39</xdr:row>
      <xdr:rowOff>149094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426815"/>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152921</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149094</xdr:rowOff>
    </xdr:from>
    <xdr:to>
      <xdr:col>55</xdr:col>
      <xdr:colOff>88900</xdr:colOff>
      <xdr:row>39</xdr:row>
      <xdr:rowOff>149094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58542</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20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111865</xdr:rowOff>
    </xdr:from>
    <xdr:to>
      <xdr:col>55</xdr:col>
      <xdr:colOff>88900</xdr:colOff>
      <xdr:row>31</xdr:row>
      <xdr:rowOff>111865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42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16680</xdr:rowOff>
    </xdr:from>
    <xdr:to>
      <xdr:col>55</xdr:col>
      <xdr:colOff>0</xdr:colOff>
      <xdr:row>37</xdr:row>
      <xdr:rowOff>48140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360330"/>
          <a:ext cx="838200" cy="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75448</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97021</xdr:rowOff>
    </xdr:from>
    <xdr:to>
      <xdr:col>55</xdr:col>
      <xdr:colOff>50800</xdr:colOff>
      <xdr:row>38</xdr:row>
      <xdr:rowOff>27170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4406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160971</xdr:rowOff>
    </xdr:from>
    <xdr:to>
      <xdr:col>50</xdr:col>
      <xdr:colOff>114300</xdr:colOff>
      <xdr:row>37</xdr:row>
      <xdr:rowOff>48140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04471"/>
          <a:ext cx="889000" cy="108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153822</xdr:rowOff>
    </xdr:from>
    <xdr:to>
      <xdr:col>50</xdr:col>
      <xdr:colOff>165100</xdr:colOff>
      <xdr:row>38</xdr:row>
      <xdr:rowOff>83972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75099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5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160971</xdr:rowOff>
    </xdr:from>
    <xdr:to>
      <xdr:col>45</xdr:col>
      <xdr:colOff>177800</xdr:colOff>
      <xdr:row>37</xdr:row>
      <xdr:rowOff>74244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04471"/>
          <a:ext cx="889000" cy="111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63754</xdr:rowOff>
    </xdr:from>
    <xdr:to>
      <xdr:col>46</xdr:col>
      <xdr:colOff>38100</xdr:colOff>
      <xdr:row>31</xdr:row>
      <xdr:rowOff>165354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3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156481</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47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74244</xdr:rowOff>
    </xdr:from>
    <xdr:to>
      <xdr:col>41</xdr:col>
      <xdr:colOff>50800</xdr:colOff>
      <xdr:row>38</xdr:row>
      <xdr:rowOff>136467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417894"/>
          <a:ext cx="889000" cy="23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66084</xdr:rowOff>
    </xdr:from>
    <xdr:to>
      <xdr:col>41</xdr:col>
      <xdr:colOff>101600</xdr:colOff>
      <xdr:row>38</xdr:row>
      <xdr:rowOff>167684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158811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110290</xdr:rowOff>
    </xdr:from>
    <xdr:to>
      <xdr:col>36</xdr:col>
      <xdr:colOff>165100</xdr:colOff>
      <xdr:row>39</xdr:row>
      <xdr:rowOff>40440</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2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31567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71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137330</xdr:rowOff>
    </xdr:from>
    <xdr:to>
      <xdr:col>55</xdr:col>
      <xdr:colOff>50800</xdr:colOff>
      <xdr:row>37</xdr:row>
      <xdr:rowOff>67480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160207</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6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168790</xdr:rowOff>
    </xdr:from>
    <xdr:to>
      <xdr:col>50</xdr:col>
      <xdr:colOff>165100</xdr:colOff>
      <xdr:row>37</xdr:row>
      <xdr:rowOff>98940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115467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11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110171</xdr:rowOff>
    </xdr:from>
    <xdr:to>
      <xdr:col>46</xdr:col>
      <xdr:colOff>38100</xdr:colOff>
      <xdr:row>31</xdr:row>
      <xdr:rowOff>40321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56848</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02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23444</xdr:rowOff>
    </xdr:from>
    <xdr:to>
      <xdr:col>41</xdr:col>
      <xdr:colOff>101600</xdr:colOff>
      <xdr:row>37</xdr:row>
      <xdr:rowOff>125044</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3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141571</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1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85667</xdr:rowOff>
    </xdr:from>
    <xdr:to>
      <xdr:col>36</xdr:col>
      <xdr:colOff>165100</xdr:colOff>
      <xdr:row>39</xdr:row>
      <xdr:rowOff>15817</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32344</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3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5077</xdr:rowOff>
    </xdr:from>
    <xdr:to>
      <xdr:col>55</xdr:col>
      <xdr:colOff>0</xdr:colOff>
      <xdr:row>59</xdr:row>
      <xdr:rowOff>14930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120627"/>
          <a:ext cx="8382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127591</xdr:rowOff>
    </xdr:from>
    <xdr:to>
      <xdr:col>50</xdr:col>
      <xdr:colOff>114300</xdr:colOff>
      <xdr:row>59</xdr:row>
      <xdr:rowOff>5077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10071691"/>
          <a:ext cx="889000" cy="4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170264</xdr:rowOff>
    </xdr:from>
    <xdr:to>
      <xdr:col>45</xdr:col>
      <xdr:colOff>177800</xdr:colOff>
      <xdr:row>58</xdr:row>
      <xdr:rowOff>127591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942914"/>
          <a:ext cx="889000" cy="12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170264</xdr:rowOff>
    </xdr:from>
    <xdr:to>
      <xdr:col>41</xdr:col>
      <xdr:colOff>50800</xdr:colOff>
      <xdr:row>58</xdr:row>
      <xdr:rowOff>123370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942914"/>
          <a:ext cx="889000" cy="1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135580</xdr:rowOff>
    </xdr:from>
    <xdr:to>
      <xdr:col>55</xdr:col>
      <xdr:colOff>50800</xdr:colOff>
      <xdr:row>59</xdr:row>
      <xdr:rowOff>65730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50507</xdr:rowOff>
    </xdr:from>
    <xdr:ext cx="469744"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125727</xdr:rowOff>
    </xdr:from>
    <xdr:to>
      <xdr:col>50</xdr:col>
      <xdr:colOff>165100</xdr:colOff>
      <xdr:row>59</xdr:row>
      <xdr:rowOff>55877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1006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47004</xdr:rowOff>
    </xdr:from>
    <xdr:ext cx="469744"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404428" y="1016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76791</xdr:rowOff>
    </xdr:from>
    <xdr:to>
      <xdr:col>46</xdr:col>
      <xdr:colOff>38100</xdr:colOff>
      <xdr:row>59</xdr:row>
      <xdr:rowOff>6941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100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169518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1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119464</xdr:rowOff>
    </xdr:from>
    <xdr:to>
      <xdr:col>41</xdr:col>
      <xdr:colOff>101600</xdr:colOff>
      <xdr:row>58</xdr:row>
      <xdr:rowOff>49614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9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40741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8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72570</xdr:rowOff>
    </xdr:from>
    <xdr:to>
      <xdr:col>36</xdr:col>
      <xdr:colOff>165100</xdr:colOff>
      <xdr:row>59</xdr:row>
      <xdr:rowOff>2720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1001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165297</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10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42469</xdr:rowOff>
    </xdr:from>
    <xdr:to>
      <xdr:col>55</xdr:col>
      <xdr:colOff>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87019"/>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42469</xdr:rowOff>
    </xdr:from>
    <xdr:to>
      <xdr:col>50</xdr:col>
      <xdr:colOff>114300</xdr:colOff>
      <xdr:row>79</xdr:row>
      <xdr:rowOff>42723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87019"/>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166243</xdr:rowOff>
    </xdr:from>
    <xdr:to>
      <xdr:col>45</xdr:col>
      <xdr:colOff>177800</xdr:colOff>
      <xdr:row>79</xdr:row>
      <xdr:rowOff>42723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39343"/>
          <a:ext cx="889000" cy="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166243</xdr:rowOff>
    </xdr:from>
    <xdr:to>
      <xdr:col>41</xdr:col>
      <xdr:colOff>50800</xdr:colOff>
      <xdr:row>79</xdr:row>
      <xdr:rowOff>36398</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539343"/>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163119</xdr:rowOff>
    </xdr:from>
    <xdr:to>
      <xdr:col>50</xdr:col>
      <xdr:colOff>165100</xdr:colOff>
      <xdr:row>79</xdr:row>
      <xdr:rowOff>93269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84396</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50017" y="13628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163373</xdr:rowOff>
    </xdr:from>
    <xdr:to>
      <xdr:col>46</xdr:col>
      <xdr:colOff>38100</xdr:colOff>
      <xdr:row>79</xdr:row>
      <xdr:rowOff>93523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84650</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61017" y="13629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115443</xdr:rowOff>
    </xdr:from>
    <xdr:to>
      <xdr:col>41</xdr:col>
      <xdr:colOff>101600</xdr:colOff>
      <xdr:row>79</xdr:row>
      <xdr:rowOff>45593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8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36720</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8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157048</xdr:rowOff>
    </xdr:from>
    <xdr:to>
      <xdr:col>36</xdr:col>
      <xdr:colOff>165100</xdr:colOff>
      <xdr:row>79</xdr:row>
      <xdr:rowOff>87198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78325</xdr:rowOff>
    </xdr:from>
    <xdr:ext cx="378565"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83017" y="1362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157835</xdr:rowOff>
    </xdr:from>
    <xdr:to>
      <xdr:col>55</xdr:col>
      <xdr:colOff>0</xdr:colOff>
      <xdr:row>99</xdr:row>
      <xdr:rowOff>13195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95993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86246</xdr:rowOff>
    </xdr:from>
    <xdr:to>
      <xdr:col>50</xdr:col>
      <xdr:colOff>114300</xdr:colOff>
      <xdr:row>98</xdr:row>
      <xdr:rowOff>157835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888346"/>
          <a:ext cx="889000" cy="7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16611</xdr:rowOff>
    </xdr:from>
    <xdr:to>
      <xdr:col>45</xdr:col>
      <xdr:colOff>177800</xdr:colOff>
      <xdr:row>98</xdr:row>
      <xdr:rowOff>86246</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818711"/>
          <a:ext cx="889000" cy="6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16611</xdr:rowOff>
    </xdr:from>
    <xdr:to>
      <xdr:col>41</xdr:col>
      <xdr:colOff>50800</xdr:colOff>
      <xdr:row>98</xdr:row>
      <xdr:rowOff>71577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818711"/>
          <a:ext cx="889000" cy="5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133845</xdr:rowOff>
    </xdr:from>
    <xdr:to>
      <xdr:col>55</xdr:col>
      <xdr:colOff>50800</xdr:colOff>
      <xdr:row>99</xdr:row>
      <xdr:rowOff>63995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9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48772</xdr:rowOff>
    </xdr:from>
    <xdr:ext cx="469744"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8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107035</xdr:rowOff>
    </xdr:from>
    <xdr:to>
      <xdr:col>50</xdr:col>
      <xdr:colOff>165100</xdr:colOff>
      <xdr:row>99</xdr:row>
      <xdr:rowOff>37185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90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28312</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404428" y="1700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35446</xdr:rowOff>
    </xdr:from>
    <xdr:to>
      <xdr:col>46</xdr:col>
      <xdr:colOff>38100</xdr:colOff>
      <xdr:row>98</xdr:row>
      <xdr:rowOff>137046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83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128173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9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137261</xdr:rowOff>
    </xdr:from>
    <xdr:to>
      <xdr:col>41</xdr:col>
      <xdr:colOff>101600</xdr:colOff>
      <xdr:row>98</xdr:row>
      <xdr:rowOff>67411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58538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6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20777</xdr:rowOff>
    </xdr:from>
    <xdr:to>
      <xdr:col>36</xdr:col>
      <xdr:colOff>165100</xdr:colOff>
      <xdr:row>98</xdr:row>
      <xdr:rowOff>122377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113504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91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113823</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28923"/>
          <a:ext cx="8890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63023</xdr:rowOff>
    </xdr:from>
    <xdr:to>
      <xdr:col>67</xdr:col>
      <xdr:colOff>101600</xdr:colOff>
      <xdr:row>38</xdr:row>
      <xdr:rowOff>164623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155750</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7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31572</xdr:rowOff>
    </xdr:from>
    <xdr:to>
      <xdr:col>85</xdr:col>
      <xdr:colOff>127000</xdr:colOff>
      <xdr:row>77</xdr:row>
      <xdr:rowOff>50367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233222"/>
          <a:ext cx="8382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50367</xdr:rowOff>
    </xdr:from>
    <xdr:to>
      <xdr:col>81</xdr:col>
      <xdr:colOff>50800</xdr:colOff>
      <xdr:row>77</xdr:row>
      <xdr:rowOff>97168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3252017"/>
          <a:ext cx="889000" cy="4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97168</xdr:rowOff>
    </xdr:from>
    <xdr:to>
      <xdr:col>76</xdr:col>
      <xdr:colOff>114300</xdr:colOff>
      <xdr:row>77</xdr:row>
      <xdr:rowOff>118414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298818"/>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118414</xdr:rowOff>
    </xdr:from>
    <xdr:to>
      <xdr:col>71</xdr:col>
      <xdr:colOff>177800</xdr:colOff>
      <xdr:row>77</xdr:row>
      <xdr:rowOff>127648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320064"/>
          <a:ext cx="889000" cy="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152222</xdr:rowOff>
    </xdr:from>
    <xdr:to>
      <xdr:col>85</xdr:col>
      <xdr:colOff>177800</xdr:colOff>
      <xdr:row>77</xdr:row>
      <xdr:rowOff>82372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130649</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171017</xdr:rowOff>
    </xdr:from>
    <xdr:to>
      <xdr:col>81</xdr:col>
      <xdr:colOff>101600</xdr:colOff>
      <xdr:row>77</xdr:row>
      <xdr:rowOff>101167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20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92294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9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46368</xdr:rowOff>
    </xdr:from>
    <xdr:to>
      <xdr:col>76</xdr:col>
      <xdr:colOff>165100</xdr:colOff>
      <xdr:row>77</xdr:row>
      <xdr:rowOff>147968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2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139095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34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67614</xdr:rowOff>
    </xdr:from>
    <xdr:to>
      <xdr:col>72</xdr:col>
      <xdr:colOff>38100</xdr:colOff>
      <xdr:row>77</xdr:row>
      <xdr:rowOff>169214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2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160341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36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76848</xdr:rowOff>
    </xdr:from>
    <xdr:to>
      <xdr:col>67</xdr:col>
      <xdr:colOff>101600</xdr:colOff>
      <xdr:row>78</xdr:row>
      <xdr:rowOff>6998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27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169575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37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66039</xdr:rowOff>
    </xdr:from>
    <xdr:to>
      <xdr:col>85</xdr:col>
      <xdr:colOff>127000</xdr:colOff>
      <xdr:row>99</xdr:row>
      <xdr:rowOff>24828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68139"/>
          <a:ext cx="838200" cy="13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66039</xdr:rowOff>
    </xdr:from>
    <xdr:to>
      <xdr:col>81</xdr:col>
      <xdr:colOff>50800</xdr:colOff>
      <xdr:row>99</xdr:row>
      <xdr:rowOff>30505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68139"/>
          <a:ext cx="889000" cy="13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30505</xdr:rowOff>
    </xdr:from>
    <xdr:to>
      <xdr:col>76</xdr:col>
      <xdr:colOff>114300</xdr:colOff>
      <xdr:row>99</xdr:row>
      <xdr:rowOff>32499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7004055"/>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5638</xdr:rowOff>
    </xdr:from>
    <xdr:to>
      <xdr:col>71</xdr:col>
      <xdr:colOff>177800</xdr:colOff>
      <xdr:row>99</xdr:row>
      <xdr:rowOff>32499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79188"/>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145478</xdr:rowOff>
    </xdr:from>
    <xdr:to>
      <xdr:col>85</xdr:col>
      <xdr:colOff>177800</xdr:colOff>
      <xdr:row>99</xdr:row>
      <xdr:rowOff>75628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60405</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6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15239</xdr:rowOff>
    </xdr:from>
    <xdr:to>
      <xdr:col>81</xdr:col>
      <xdr:colOff>101600</xdr:colOff>
      <xdr:row>98</xdr:row>
      <xdr:rowOff>116839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1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107966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1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151155</xdr:rowOff>
    </xdr:from>
    <xdr:to>
      <xdr:col>76</xdr:col>
      <xdr:colOff>165100</xdr:colOff>
      <xdr:row>99</xdr:row>
      <xdr:rowOff>81305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72432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0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153149</xdr:rowOff>
    </xdr:from>
    <xdr:to>
      <xdr:col>72</xdr:col>
      <xdr:colOff>38100</xdr:colOff>
      <xdr:row>99</xdr:row>
      <xdr:rowOff>83299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5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74426</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4017" y="17047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126288</xdr:rowOff>
    </xdr:from>
    <xdr:to>
      <xdr:col>67</xdr:col>
      <xdr:colOff>101600</xdr:colOff>
      <xdr:row>99</xdr:row>
      <xdr:rowOff>56438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2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47565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2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18705</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05255"/>
          <a:ext cx="889000" cy="8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18705</xdr:rowOff>
    </xdr:from>
    <xdr:to>
      <xdr:col>102</xdr:col>
      <xdr:colOff>114300</xdr:colOff>
      <xdr:row>39</xdr:row>
      <xdr:rowOff>90877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705255"/>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139355</xdr:rowOff>
    </xdr:from>
    <xdr:to>
      <xdr:col>102</xdr:col>
      <xdr:colOff>165100</xdr:colOff>
      <xdr:row>39</xdr:row>
      <xdr:rowOff>69505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5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60632</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74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40077</xdr:rowOff>
    </xdr:from>
    <xdr:to>
      <xdr:col>98</xdr:col>
      <xdr:colOff>38100</xdr:colOff>
      <xdr:row>39</xdr:row>
      <xdr:rowOff>141677</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132804</xdr:rowOff>
    </xdr:from>
    <xdr:ext cx="313932"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99333" y="681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17660</xdr:rowOff>
    </xdr:from>
    <xdr:to>
      <xdr:col>116</xdr:col>
      <xdr:colOff>63500</xdr:colOff>
      <xdr:row>75</xdr:row>
      <xdr:rowOff>39312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876410"/>
          <a:ext cx="838200" cy="2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39312</xdr:rowOff>
    </xdr:from>
    <xdr:to>
      <xdr:col>111</xdr:col>
      <xdr:colOff>177800</xdr:colOff>
      <xdr:row>75</xdr:row>
      <xdr:rowOff>77162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898062"/>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77162</xdr:rowOff>
    </xdr:from>
    <xdr:to>
      <xdr:col>107</xdr:col>
      <xdr:colOff>50800</xdr:colOff>
      <xdr:row>75</xdr:row>
      <xdr:rowOff>102699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2935912"/>
          <a:ext cx="889000" cy="2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86664</xdr:rowOff>
    </xdr:from>
    <xdr:to>
      <xdr:col>102</xdr:col>
      <xdr:colOff>114300</xdr:colOff>
      <xdr:row>75</xdr:row>
      <xdr:rowOff>102699</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2431064"/>
          <a:ext cx="889000" cy="5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138310</xdr:rowOff>
    </xdr:from>
    <xdr:to>
      <xdr:col>116</xdr:col>
      <xdr:colOff>114300</xdr:colOff>
      <xdr:row>75</xdr:row>
      <xdr:rowOff>68460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8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161187</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67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159962</xdr:rowOff>
    </xdr:from>
    <xdr:to>
      <xdr:col>112</xdr:col>
      <xdr:colOff>38100</xdr:colOff>
      <xdr:row>75</xdr:row>
      <xdr:rowOff>90112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84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106639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62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26362</xdr:rowOff>
    </xdr:from>
    <xdr:to>
      <xdr:col>107</xdr:col>
      <xdr:colOff>101600</xdr:colOff>
      <xdr:row>75</xdr:row>
      <xdr:rowOff>127962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28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144489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66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51899</xdr:rowOff>
    </xdr:from>
    <xdr:to>
      <xdr:col>102</xdr:col>
      <xdr:colOff>165100</xdr:colOff>
      <xdr:row>75</xdr:row>
      <xdr:rowOff>153499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9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170026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268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35864</xdr:rowOff>
    </xdr:from>
    <xdr:to>
      <xdr:col>98</xdr:col>
      <xdr:colOff>38100</xdr:colOff>
      <xdr:row>72</xdr:row>
      <xdr:rowOff>137464</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3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153991</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15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395,495</a:t>
          </a:r>
          <a:r>
            <a:rPr kumimoji="1" lang="ja-JP" altLang="en-US" sz="1300">
              <a:latin typeface="ＭＳ Ｐゴシック" panose="020B0600070205080204" pitchFamily="50" charset="-128"/>
              <a:ea typeface="ＭＳ Ｐゴシック" panose="020B0600070205080204" pitchFamily="50" charset="-128"/>
            </a:rPr>
            <a:t>円となっており、主な構成項目は扶助費（</a:t>
          </a:r>
          <a:r>
            <a:rPr kumimoji="1" lang="en-US" altLang="ja-JP" sz="1300">
              <a:latin typeface="ＭＳ Ｐゴシック" panose="020B0600070205080204" pitchFamily="50" charset="-128"/>
              <a:ea typeface="ＭＳ Ｐゴシック" panose="020B0600070205080204" pitchFamily="50" charset="-128"/>
            </a:rPr>
            <a:t>124,404</a:t>
          </a:r>
          <a:r>
            <a:rPr kumimoji="1" lang="ja-JP" altLang="en-US" sz="1300">
              <a:latin typeface="ＭＳ Ｐゴシック" panose="020B0600070205080204" pitchFamily="50" charset="-128"/>
              <a:ea typeface="ＭＳ Ｐゴシック" panose="020B0600070205080204" pitchFamily="50" charset="-128"/>
            </a:rPr>
            <a:t>円）、人件費（</a:t>
          </a:r>
          <a:r>
            <a:rPr kumimoji="1" lang="en-US" altLang="ja-JP" sz="1300">
              <a:latin typeface="ＭＳ Ｐゴシック" panose="020B0600070205080204" pitchFamily="50" charset="-128"/>
              <a:ea typeface="ＭＳ Ｐゴシック" panose="020B0600070205080204" pitchFamily="50" charset="-128"/>
            </a:rPr>
            <a:t>69,739</a:t>
          </a:r>
          <a:r>
            <a:rPr kumimoji="1" lang="ja-JP" altLang="en-US" sz="1300">
              <a:latin typeface="ＭＳ Ｐゴシック" panose="020B0600070205080204" pitchFamily="50" charset="-128"/>
              <a:ea typeface="ＭＳ Ｐゴシック" panose="020B0600070205080204" pitchFamily="50" charset="-128"/>
            </a:rPr>
            <a:t>円）、補助費等（</a:t>
          </a:r>
          <a:r>
            <a:rPr kumimoji="1" lang="en-US" altLang="ja-JP" sz="1300">
              <a:latin typeface="ＭＳ Ｐゴシック" panose="020B0600070205080204" pitchFamily="50" charset="-128"/>
              <a:ea typeface="ＭＳ Ｐゴシック" panose="020B0600070205080204" pitchFamily="50" charset="-128"/>
            </a:rPr>
            <a:t>69,051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扶助費については、国施策である臨時的な給付金事業が前年度よりも少なかったことから減少している。しかしながら、障害福祉サービス費や生活保護扶助費は増加傾向にあるため、類似団体内平均値を上回っており、今後もこの傾向は続くと見込まれる。</a:t>
          </a:r>
        </a:p>
        <a:p>
          <a:r>
            <a:rPr kumimoji="1" lang="ja-JP" altLang="en-US" sz="1300">
              <a:latin typeface="ＭＳ Ｐゴシック" panose="020B0600070205080204" pitchFamily="50" charset="-128"/>
              <a:ea typeface="ＭＳ Ｐゴシック" panose="020B0600070205080204" pitchFamily="50" charset="-128"/>
            </a:rPr>
            <a:t>　人件費については、退職手当等が減額となったことで前年度を下回っているものの、依然として類似団体内平均値を上回っている。公立保育所が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か所、公立幼稚園が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か所あることがコスト増の要因と考えられるが、事務の効率化や民間委託の検討など今後も引き続き人件費の抑制に努めていく。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補助費等については、整備途上である公共下水道事業会計への繰出しが大きな要因となり、類似団体内平均値を上回っている。今後、一部事務組合への負担金も含めて経費の抑制に努めていく。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大阪府藤井寺市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63,336
62,407
8.89
25,444,441
25,049,099
378,954
14,684,339
17,385,493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45.4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83922</xdr:rowOff>
    </xdr:from>
    <xdr:to>
      <xdr:col>24</xdr:col>
      <xdr:colOff>63500</xdr:colOff>
      <xdr:row>36</xdr:row>
      <xdr:rowOff>4826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84672"/>
          <a:ext cx="8382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83922</xdr:rowOff>
    </xdr:from>
    <xdr:to>
      <xdr:col>19</xdr:col>
      <xdr:colOff>177800</xdr:colOff>
      <xdr:row>35</xdr:row>
      <xdr:rowOff>154331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84672"/>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87122</xdr:rowOff>
    </xdr:from>
    <xdr:to>
      <xdr:col>15</xdr:col>
      <xdr:colOff>50800</xdr:colOff>
      <xdr:row>35</xdr:row>
      <xdr:rowOff>154331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87872"/>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87122</xdr:rowOff>
    </xdr:from>
    <xdr:to>
      <xdr:col>10</xdr:col>
      <xdr:colOff>114300</xdr:colOff>
      <xdr:row>35</xdr:row>
      <xdr:rowOff>120040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8787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125476</xdr:rowOff>
    </xdr:from>
    <xdr:to>
      <xdr:col>24</xdr:col>
      <xdr:colOff>114300</xdr:colOff>
      <xdr:row>36</xdr:row>
      <xdr:rowOff>55626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103903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33122</xdr:rowOff>
    </xdr:from>
    <xdr:to>
      <xdr:col>20</xdr:col>
      <xdr:colOff>38100</xdr:colOff>
      <xdr:row>35</xdr:row>
      <xdr:rowOff>134722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3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125849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103531</xdr:rowOff>
    </xdr:from>
    <xdr:to>
      <xdr:col>15</xdr:col>
      <xdr:colOff>101600</xdr:colOff>
      <xdr:row>36</xdr:row>
      <xdr:rowOff>33681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24808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36322</xdr:rowOff>
    </xdr:from>
    <xdr:to>
      <xdr:col>10</xdr:col>
      <xdr:colOff>165100</xdr:colOff>
      <xdr:row>35</xdr:row>
      <xdr:rowOff>137922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129049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2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62936</xdr:rowOff>
    </xdr:from>
    <xdr:to>
      <xdr:col>24</xdr:col>
      <xdr:colOff>63500</xdr:colOff>
      <xdr:row>57</xdr:row>
      <xdr:rowOff>124841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35586"/>
          <a:ext cx="838200" cy="6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26009</xdr:rowOff>
    </xdr:from>
    <xdr:to>
      <xdr:col>19</xdr:col>
      <xdr:colOff>177800</xdr:colOff>
      <xdr:row>57</xdr:row>
      <xdr:rowOff>62936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12859"/>
          <a:ext cx="889000" cy="7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26009</xdr:rowOff>
    </xdr:from>
    <xdr:to>
      <xdr:col>15</xdr:col>
      <xdr:colOff>50800</xdr:colOff>
      <xdr:row>57</xdr:row>
      <xdr:rowOff>94468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12859"/>
          <a:ext cx="889000" cy="75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94468</xdr:rowOff>
    </xdr:from>
    <xdr:to>
      <xdr:col>10</xdr:col>
      <xdr:colOff>114300</xdr:colOff>
      <xdr:row>57</xdr:row>
      <xdr:rowOff>107490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67118"/>
          <a:ext cx="889000" cy="1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74041</xdr:rowOff>
    </xdr:from>
    <xdr:to>
      <xdr:col>24</xdr:col>
      <xdr:colOff>114300</xdr:colOff>
      <xdr:row>58</xdr:row>
      <xdr:rowOff>4191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160418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6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12136</xdr:rowOff>
    </xdr:from>
    <xdr:to>
      <xdr:col>20</xdr:col>
      <xdr:colOff>38100</xdr:colOff>
      <xdr:row>57</xdr:row>
      <xdr:rowOff>113736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8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104863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7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146659</xdr:rowOff>
    </xdr:from>
    <xdr:to>
      <xdr:col>15</xdr:col>
      <xdr:colOff>101600</xdr:colOff>
      <xdr:row>53</xdr:row>
      <xdr:rowOff>76809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6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67936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5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43668</xdr:rowOff>
    </xdr:from>
    <xdr:to>
      <xdr:col>10</xdr:col>
      <xdr:colOff>165100</xdr:colOff>
      <xdr:row>57</xdr:row>
      <xdr:rowOff>145268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136395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0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56690</xdr:rowOff>
    </xdr:from>
    <xdr:to>
      <xdr:col>6</xdr:col>
      <xdr:colOff>38100</xdr:colOff>
      <xdr:row>57</xdr:row>
      <xdr:rowOff>158290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149417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2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45158</xdr:rowOff>
    </xdr:from>
    <xdr:to>
      <xdr:col>24</xdr:col>
      <xdr:colOff>63500</xdr:colOff>
      <xdr:row>74</xdr:row>
      <xdr:rowOff>100305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732458"/>
          <a:ext cx="838200" cy="5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45158</xdr:rowOff>
    </xdr:from>
    <xdr:to>
      <xdr:col>19</xdr:col>
      <xdr:colOff>177800</xdr:colOff>
      <xdr:row>75</xdr:row>
      <xdr:rowOff>60208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32458"/>
          <a:ext cx="889000" cy="18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60208</xdr:rowOff>
    </xdr:from>
    <xdr:to>
      <xdr:col>15</xdr:col>
      <xdr:colOff>50800</xdr:colOff>
      <xdr:row>75</xdr:row>
      <xdr:rowOff>95847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18958"/>
          <a:ext cx="889000" cy="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95847</xdr:rowOff>
    </xdr:from>
    <xdr:to>
      <xdr:col>10</xdr:col>
      <xdr:colOff>114300</xdr:colOff>
      <xdr:row>76</xdr:row>
      <xdr:rowOff>11021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54597"/>
          <a:ext cx="889000" cy="8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49505</xdr:rowOff>
    </xdr:from>
    <xdr:to>
      <xdr:col>24</xdr:col>
      <xdr:colOff>114300</xdr:colOff>
      <xdr:row>74</xdr:row>
      <xdr:rowOff>151105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72382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8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165808</xdr:rowOff>
    </xdr:from>
    <xdr:to>
      <xdr:col>20</xdr:col>
      <xdr:colOff>38100</xdr:colOff>
      <xdr:row>74</xdr:row>
      <xdr:rowOff>95958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112485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5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9408</xdr:rowOff>
    </xdr:from>
    <xdr:to>
      <xdr:col>15</xdr:col>
      <xdr:colOff>101600</xdr:colOff>
      <xdr:row>75</xdr:row>
      <xdr:rowOff>111008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127535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4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45047</xdr:rowOff>
    </xdr:from>
    <xdr:to>
      <xdr:col>10</xdr:col>
      <xdr:colOff>165100</xdr:colOff>
      <xdr:row>75</xdr:row>
      <xdr:rowOff>146647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163174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7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131671</xdr:rowOff>
    </xdr:from>
    <xdr:to>
      <xdr:col>6</xdr:col>
      <xdr:colOff>38100</xdr:colOff>
      <xdr:row>76</xdr:row>
      <xdr:rowOff>61821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9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78348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6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2225</xdr:rowOff>
    </xdr:from>
    <xdr:to>
      <xdr:col>24</xdr:col>
      <xdr:colOff>63500</xdr:colOff>
      <xdr:row>99</xdr:row>
      <xdr:rowOff>7427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75775"/>
          <a:ext cx="838200" cy="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7427</xdr:rowOff>
    </xdr:from>
    <xdr:to>
      <xdr:col>19</xdr:col>
      <xdr:colOff>177800</xdr:colOff>
      <xdr:row>99</xdr:row>
      <xdr:rowOff>89049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80977"/>
          <a:ext cx="889000" cy="8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89049</xdr:rowOff>
    </xdr:from>
    <xdr:to>
      <xdr:col>15</xdr:col>
      <xdr:colOff>50800</xdr:colOff>
      <xdr:row>99</xdr:row>
      <xdr:rowOff>109972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62599"/>
          <a:ext cx="889000" cy="2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109972</xdr:rowOff>
    </xdr:from>
    <xdr:to>
      <xdr:col>10</xdr:col>
      <xdr:colOff>114300</xdr:colOff>
      <xdr:row>99</xdr:row>
      <xdr:rowOff>115915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83522"/>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122875</xdr:rowOff>
    </xdr:from>
    <xdr:to>
      <xdr:col>24</xdr:col>
      <xdr:colOff>114300</xdr:colOff>
      <xdr:row>99</xdr:row>
      <xdr:rowOff>53025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2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101302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0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128077</xdr:rowOff>
    </xdr:from>
    <xdr:to>
      <xdr:col>20</xdr:col>
      <xdr:colOff>38100</xdr:colOff>
      <xdr:row>99</xdr:row>
      <xdr:rowOff>58227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3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49354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2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38249</xdr:rowOff>
    </xdr:from>
    <xdr:to>
      <xdr:col>15</xdr:col>
      <xdr:colOff>101600</xdr:colOff>
      <xdr:row>99</xdr:row>
      <xdr:rowOff>139849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130976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0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59172</xdr:rowOff>
    </xdr:from>
    <xdr:to>
      <xdr:col>10</xdr:col>
      <xdr:colOff>165100</xdr:colOff>
      <xdr:row>99</xdr:row>
      <xdr:rowOff>160772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151899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2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65115</xdr:rowOff>
    </xdr:from>
    <xdr:to>
      <xdr:col>6</xdr:col>
      <xdr:colOff>38100</xdr:colOff>
      <xdr:row>99</xdr:row>
      <xdr:rowOff>166715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3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157842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3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47879</xdr:rowOff>
    </xdr:from>
    <xdr:to>
      <xdr:col>55</xdr:col>
      <xdr:colOff>0</xdr:colOff>
      <xdr:row>38</xdr:row>
      <xdr:rowOff>78740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62979"/>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46355</xdr:rowOff>
    </xdr:from>
    <xdr:to>
      <xdr:col>50</xdr:col>
      <xdr:colOff>114300</xdr:colOff>
      <xdr:row>38</xdr:row>
      <xdr:rowOff>47879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6145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45593</xdr:rowOff>
    </xdr:from>
    <xdr:to>
      <xdr:col>45</xdr:col>
      <xdr:colOff>177800</xdr:colOff>
      <xdr:row>38</xdr:row>
      <xdr:rowOff>46355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6069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45593</xdr:rowOff>
    </xdr:from>
    <xdr:to>
      <xdr:col>41</xdr:col>
      <xdr:colOff>50800</xdr:colOff>
      <xdr:row>38</xdr:row>
      <xdr:rowOff>48260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6069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27940</xdr:rowOff>
    </xdr:from>
    <xdr:to>
      <xdr:col>55</xdr:col>
      <xdr:colOff>50800</xdr:colOff>
      <xdr:row>38</xdr:row>
      <xdr:rowOff>129540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6367</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168529</xdr:rowOff>
    </xdr:from>
    <xdr:to>
      <xdr:col>50</xdr:col>
      <xdr:colOff>165100</xdr:colOff>
      <xdr:row>38</xdr:row>
      <xdr:rowOff>98679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89806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0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167005</xdr:rowOff>
    </xdr:from>
    <xdr:to>
      <xdr:col>46</xdr:col>
      <xdr:colOff>38100</xdr:colOff>
      <xdr:row>38</xdr:row>
      <xdr:rowOff>97155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88282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0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166243</xdr:rowOff>
    </xdr:from>
    <xdr:to>
      <xdr:col>41</xdr:col>
      <xdr:colOff>101600</xdr:colOff>
      <xdr:row>38</xdr:row>
      <xdr:rowOff>96393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87520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0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168910</xdr:rowOff>
    </xdr:from>
    <xdr:to>
      <xdr:col>36</xdr:col>
      <xdr:colOff>165100</xdr:colOff>
      <xdr:row>38</xdr:row>
      <xdr:rowOff>99060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90187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31648</xdr:rowOff>
    </xdr:from>
    <xdr:to>
      <xdr:col>55</xdr:col>
      <xdr:colOff>0</xdr:colOff>
      <xdr:row>59</xdr:row>
      <xdr:rowOff>35478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47198"/>
          <a:ext cx="8382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31648</xdr:rowOff>
    </xdr:from>
    <xdr:to>
      <xdr:col>50</xdr:col>
      <xdr:colOff>114300</xdr:colOff>
      <xdr:row>59</xdr:row>
      <xdr:rowOff>32506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47198"/>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32506</xdr:rowOff>
    </xdr:from>
    <xdr:to>
      <xdr:col>45</xdr:col>
      <xdr:colOff>177800</xdr:colOff>
      <xdr:row>59</xdr:row>
      <xdr:rowOff>32582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4805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32582</xdr:rowOff>
    </xdr:from>
    <xdr:to>
      <xdr:col>41</xdr:col>
      <xdr:colOff>50800</xdr:colOff>
      <xdr:row>59</xdr:row>
      <xdr:rowOff>33668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48132"/>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156128</xdr:rowOff>
    </xdr:from>
    <xdr:to>
      <xdr:col>55</xdr:col>
      <xdr:colOff>50800</xdr:colOff>
      <xdr:row>59</xdr:row>
      <xdr:rowOff>86278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1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71055</xdr:rowOff>
    </xdr:from>
    <xdr:ext cx="378565"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1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152298</xdr:rowOff>
    </xdr:from>
    <xdr:to>
      <xdr:col>50</xdr:col>
      <xdr:colOff>165100</xdr:colOff>
      <xdr:row>59</xdr:row>
      <xdr:rowOff>82448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73575</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50017" y="1018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153156</xdr:rowOff>
    </xdr:from>
    <xdr:to>
      <xdr:col>46</xdr:col>
      <xdr:colOff>38100</xdr:colOff>
      <xdr:row>59</xdr:row>
      <xdr:rowOff>83306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74433</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61017" y="10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153232</xdr:rowOff>
    </xdr:from>
    <xdr:to>
      <xdr:col>41</xdr:col>
      <xdr:colOff>101600</xdr:colOff>
      <xdr:row>59</xdr:row>
      <xdr:rowOff>83382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9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74509</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17" y="10190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154318</xdr:rowOff>
    </xdr:from>
    <xdr:to>
      <xdr:col>36</xdr:col>
      <xdr:colOff>165100</xdr:colOff>
      <xdr:row>59</xdr:row>
      <xdr:rowOff>84468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75595</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83017" y="10191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57708</xdr:rowOff>
    </xdr:from>
    <xdr:to>
      <xdr:col>55</xdr:col>
      <xdr:colOff>0</xdr:colOff>
      <xdr:row>78</xdr:row>
      <xdr:rowOff>33096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59358"/>
          <a:ext cx="838200" cy="14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163285</xdr:rowOff>
    </xdr:from>
    <xdr:to>
      <xdr:col>50</xdr:col>
      <xdr:colOff>114300</xdr:colOff>
      <xdr:row>78</xdr:row>
      <xdr:rowOff>33096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64935"/>
          <a:ext cx="8890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163285</xdr:rowOff>
    </xdr:from>
    <xdr:to>
      <xdr:col>45</xdr:col>
      <xdr:colOff>177800</xdr:colOff>
      <xdr:row>78</xdr:row>
      <xdr:rowOff>139167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64935"/>
          <a:ext cx="889000" cy="1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139167</xdr:rowOff>
    </xdr:from>
    <xdr:to>
      <xdr:col>41</xdr:col>
      <xdr:colOff>50800</xdr:colOff>
      <xdr:row>78</xdr:row>
      <xdr:rowOff>154406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12267"/>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6908</xdr:rowOff>
    </xdr:from>
    <xdr:to>
      <xdr:col>55</xdr:col>
      <xdr:colOff>50800</xdr:colOff>
      <xdr:row>77</xdr:row>
      <xdr:rowOff>108508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0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156785</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153746</xdr:rowOff>
    </xdr:from>
    <xdr:to>
      <xdr:col>50</xdr:col>
      <xdr:colOff>165100</xdr:colOff>
      <xdr:row>78</xdr:row>
      <xdr:rowOff>83896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75023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4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112485</xdr:rowOff>
    </xdr:from>
    <xdr:to>
      <xdr:col>46</xdr:col>
      <xdr:colOff>38100</xdr:colOff>
      <xdr:row>78</xdr:row>
      <xdr:rowOff>42635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33762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40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88367</xdr:rowOff>
    </xdr:from>
    <xdr:to>
      <xdr:col>41</xdr:col>
      <xdr:colOff>101600</xdr:colOff>
      <xdr:row>79</xdr:row>
      <xdr:rowOff>18517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9644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5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103606</xdr:rowOff>
    </xdr:from>
    <xdr:to>
      <xdr:col>36</xdr:col>
      <xdr:colOff>165100</xdr:colOff>
      <xdr:row>79</xdr:row>
      <xdr:rowOff>33756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24883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120514</xdr:rowOff>
    </xdr:from>
    <xdr:to>
      <xdr:col>55</xdr:col>
      <xdr:colOff>0</xdr:colOff>
      <xdr:row>98</xdr:row>
      <xdr:rowOff>128580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922614"/>
          <a:ext cx="8382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120514</xdr:rowOff>
    </xdr:from>
    <xdr:to>
      <xdr:col>50</xdr:col>
      <xdr:colOff>114300</xdr:colOff>
      <xdr:row>98</xdr:row>
      <xdr:rowOff>143832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22614"/>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110618</xdr:rowOff>
    </xdr:from>
    <xdr:to>
      <xdr:col>45</xdr:col>
      <xdr:colOff>177800</xdr:colOff>
      <xdr:row>98</xdr:row>
      <xdr:rowOff>143832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912718"/>
          <a:ext cx="889000" cy="3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110618</xdr:rowOff>
    </xdr:from>
    <xdr:to>
      <xdr:col>41</xdr:col>
      <xdr:colOff>50800</xdr:colOff>
      <xdr:row>98</xdr:row>
      <xdr:rowOff>133348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12718"/>
          <a:ext cx="8890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77780</xdr:rowOff>
    </xdr:from>
    <xdr:to>
      <xdr:col>55</xdr:col>
      <xdr:colOff>50800</xdr:colOff>
      <xdr:row>99</xdr:row>
      <xdr:rowOff>7930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56207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5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69714</xdr:rowOff>
    </xdr:from>
    <xdr:to>
      <xdr:col>50</xdr:col>
      <xdr:colOff>165100</xdr:colOff>
      <xdr:row>98</xdr:row>
      <xdr:rowOff>171314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162441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6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93032</xdr:rowOff>
    </xdr:from>
    <xdr:to>
      <xdr:col>46</xdr:col>
      <xdr:colOff>38100</xdr:colOff>
      <xdr:row>99</xdr:row>
      <xdr:rowOff>23182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9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14309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8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59818</xdr:rowOff>
    </xdr:from>
    <xdr:to>
      <xdr:col>41</xdr:col>
      <xdr:colOff>101600</xdr:colOff>
      <xdr:row>98</xdr:row>
      <xdr:rowOff>161418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152545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5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82548</xdr:rowOff>
    </xdr:from>
    <xdr:to>
      <xdr:col>36</xdr:col>
      <xdr:colOff>165100</xdr:colOff>
      <xdr:row>99</xdr:row>
      <xdr:rowOff>12698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3825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7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155428</xdr:rowOff>
    </xdr:from>
    <xdr:to>
      <xdr:col>85</xdr:col>
      <xdr:colOff>127000</xdr:colOff>
      <xdr:row>37</xdr:row>
      <xdr:rowOff>157851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99078"/>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110302</xdr:rowOff>
    </xdr:from>
    <xdr:to>
      <xdr:col>81</xdr:col>
      <xdr:colOff>50800</xdr:colOff>
      <xdr:row>37</xdr:row>
      <xdr:rowOff>157851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53952"/>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110302</xdr:rowOff>
    </xdr:from>
    <xdr:to>
      <xdr:col>76</xdr:col>
      <xdr:colOff>114300</xdr:colOff>
      <xdr:row>37</xdr:row>
      <xdr:rowOff>152547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53952"/>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149210</xdr:rowOff>
    </xdr:from>
    <xdr:to>
      <xdr:col>71</xdr:col>
      <xdr:colOff>177800</xdr:colOff>
      <xdr:row>37</xdr:row>
      <xdr:rowOff>152547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492860"/>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104628</xdr:rowOff>
    </xdr:from>
    <xdr:to>
      <xdr:col>85</xdr:col>
      <xdr:colOff>177800</xdr:colOff>
      <xdr:row>38</xdr:row>
      <xdr:rowOff>34778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4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83055</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107051</xdr:rowOff>
    </xdr:from>
    <xdr:to>
      <xdr:col>81</xdr:col>
      <xdr:colOff>101600</xdr:colOff>
      <xdr:row>38</xdr:row>
      <xdr:rowOff>37201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5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28328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59502</xdr:rowOff>
    </xdr:from>
    <xdr:to>
      <xdr:col>76</xdr:col>
      <xdr:colOff>165100</xdr:colOff>
      <xdr:row>37</xdr:row>
      <xdr:rowOff>161102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0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152229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101747</xdr:rowOff>
    </xdr:from>
    <xdr:to>
      <xdr:col>72</xdr:col>
      <xdr:colOff>38100</xdr:colOff>
      <xdr:row>38</xdr:row>
      <xdr:rowOff>31897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4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23024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3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98410</xdr:rowOff>
    </xdr:from>
    <xdr:to>
      <xdr:col>67</xdr:col>
      <xdr:colOff>101600</xdr:colOff>
      <xdr:row>38</xdr:row>
      <xdr:rowOff>28559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420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19686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3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49403</xdr:rowOff>
    </xdr:from>
    <xdr:to>
      <xdr:col>85</xdr:col>
      <xdr:colOff>127000</xdr:colOff>
      <xdr:row>57</xdr:row>
      <xdr:rowOff>113659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822053"/>
          <a:ext cx="838200" cy="6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122365</xdr:rowOff>
    </xdr:from>
    <xdr:to>
      <xdr:col>81</xdr:col>
      <xdr:colOff>50800</xdr:colOff>
      <xdr:row>57</xdr:row>
      <xdr:rowOff>49403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23565"/>
          <a:ext cx="889000" cy="9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167894</xdr:rowOff>
    </xdr:from>
    <xdr:to>
      <xdr:col>76</xdr:col>
      <xdr:colOff>114300</xdr:colOff>
      <xdr:row>56</xdr:row>
      <xdr:rowOff>122365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597644"/>
          <a:ext cx="889000" cy="1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167894</xdr:rowOff>
    </xdr:from>
    <xdr:to>
      <xdr:col>71</xdr:col>
      <xdr:colOff>177800</xdr:colOff>
      <xdr:row>57</xdr:row>
      <xdr:rowOff>40964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597644"/>
          <a:ext cx="889000" cy="2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62859</xdr:rowOff>
    </xdr:from>
    <xdr:to>
      <xdr:col>85</xdr:col>
      <xdr:colOff>177800</xdr:colOff>
      <xdr:row>57</xdr:row>
      <xdr:rowOff>164459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3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41286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170053</xdr:rowOff>
    </xdr:from>
    <xdr:to>
      <xdr:col>81</xdr:col>
      <xdr:colOff>101600</xdr:colOff>
      <xdr:row>57</xdr:row>
      <xdr:rowOff>100203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91330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71565</xdr:rowOff>
    </xdr:from>
    <xdr:to>
      <xdr:col>76</xdr:col>
      <xdr:colOff>165100</xdr:colOff>
      <xdr:row>57</xdr:row>
      <xdr:rowOff>1715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164292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6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117094</xdr:rowOff>
    </xdr:from>
    <xdr:to>
      <xdr:col>72</xdr:col>
      <xdr:colOff>38100</xdr:colOff>
      <xdr:row>56</xdr:row>
      <xdr:rowOff>47244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4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63771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2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161614</xdr:rowOff>
    </xdr:from>
    <xdr:to>
      <xdr:col>67</xdr:col>
      <xdr:colOff>101600</xdr:colOff>
      <xdr:row>57</xdr:row>
      <xdr:rowOff>91764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82891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113823</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86923"/>
          <a:ext cx="8890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63023</xdr:rowOff>
    </xdr:from>
    <xdr:to>
      <xdr:col>67</xdr:col>
      <xdr:colOff>101600</xdr:colOff>
      <xdr:row>78</xdr:row>
      <xdr:rowOff>164623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3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155750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2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31572</xdr:rowOff>
    </xdr:from>
    <xdr:to>
      <xdr:col>85</xdr:col>
      <xdr:colOff>127000</xdr:colOff>
      <xdr:row>97</xdr:row>
      <xdr:rowOff>50367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62222"/>
          <a:ext cx="838200" cy="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50367</xdr:rowOff>
    </xdr:from>
    <xdr:to>
      <xdr:col>81</xdr:col>
      <xdr:colOff>50800</xdr:colOff>
      <xdr:row>97</xdr:row>
      <xdr:rowOff>97168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81017"/>
          <a:ext cx="889000" cy="4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97168</xdr:rowOff>
    </xdr:from>
    <xdr:to>
      <xdr:col>76</xdr:col>
      <xdr:colOff>114300</xdr:colOff>
      <xdr:row>97</xdr:row>
      <xdr:rowOff>118414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27818"/>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118414</xdr:rowOff>
    </xdr:from>
    <xdr:to>
      <xdr:col>71</xdr:col>
      <xdr:colOff>177800</xdr:colOff>
      <xdr:row>97</xdr:row>
      <xdr:rowOff>127648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749064"/>
          <a:ext cx="889000" cy="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152222</xdr:rowOff>
    </xdr:from>
    <xdr:to>
      <xdr:col>85</xdr:col>
      <xdr:colOff>177800</xdr:colOff>
      <xdr:row>97</xdr:row>
      <xdr:rowOff>82372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1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130649</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8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171017</xdr:rowOff>
    </xdr:from>
    <xdr:to>
      <xdr:col>81</xdr:col>
      <xdr:colOff>101600</xdr:colOff>
      <xdr:row>97</xdr:row>
      <xdr:rowOff>101167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3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92294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2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46368</xdr:rowOff>
    </xdr:from>
    <xdr:to>
      <xdr:col>76</xdr:col>
      <xdr:colOff>165100</xdr:colOff>
      <xdr:row>97</xdr:row>
      <xdr:rowOff>147968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139095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67614</xdr:rowOff>
    </xdr:from>
    <xdr:to>
      <xdr:col>72</xdr:col>
      <xdr:colOff>38100</xdr:colOff>
      <xdr:row>97</xdr:row>
      <xdr:rowOff>169214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9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160341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9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76848</xdr:rowOff>
    </xdr:from>
    <xdr:to>
      <xdr:col>67</xdr:col>
      <xdr:colOff>101600</xdr:colOff>
      <xdr:row>98</xdr:row>
      <xdr:rowOff>6998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169575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8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商工費については、住民一人当たり</a:t>
          </a:r>
          <a:r>
            <a:rPr kumimoji="1" lang="en-US" altLang="ja-JP" sz="1300">
              <a:latin typeface="ＭＳ Ｐゴシック" panose="020B0600070205080204" pitchFamily="50" charset="-128"/>
              <a:ea typeface="ＭＳ Ｐゴシック" panose="020B0600070205080204" pitchFamily="50" charset="-128"/>
            </a:rPr>
            <a:t>8,652</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80.3%</a:t>
          </a:r>
          <a:r>
            <a:rPr kumimoji="1" lang="ja-JP" altLang="en-US" sz="1300">
              <a:latin typeface="ＭＳ Ｐゴシック" panose="020B0600070205080204" pitchFamily="50" charset="-128"/>
              <a:ea typeface="ＭＳ Ｐゴシック" panose="020B0600070205080204" pitchFamily="50" charset="-128"/>
            </a:rPr>
            <a:t>の増となった。これはキャッシュレス決済ポイント還元事業を実施したことが要因である。</a:t>
          </a: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34,367</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の減となった。これは市立小・中学校の改修事業のピークが過ぎ、普通建設事業費が減少していることによる。</a:t>
          </a: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28,014</a:t>
          </a:r>
          <a:r>
            <a:rPr kumimoji="1" lang="ja-JP" altLang="en-US" sz="1300">
              <a:latin typeface="ＭＳ Ｐゴシック" panose="020B0600070205080204" pitchFamily="50" charset="-128"/>
              <a:ea typeface="ＭＳ Ｐゴシック" panose="020B0600070205080204" pitchFamily="50" charset="-128"/>
            </a:rPr>
            <a:t>円であり、過去に借入した市債の償還が始まったことで前年度より増加した。類似団体内平均値を下回っているが、今後の公債費の動向に注視していく必要がある。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本市の一般会計において、平成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年度決算では基金を取り崩すことなく実質収支黒字を確保することができたが、令和元年度では基金を取り崩しての決算となった。令和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年度以降は基金を取り崩すことなく実質収支黒字の確保ができている。</a:t>
          </a:r>
        </a:p>
        <a:p>
          <a:r>
            <a:rPr kumimoji="1" lang="ja-JP" altLang="en-US" sz="1400">
              <a:latin typeface="ＭＳ ゴシック" pitchFamily="49" charset="-128"/>
              <a:ea typeface="ＭＳ ゴシック" pitchFamily="49" charset="-128"/>
            </a:rPr>
            <a:t>　依然として地方交付税や臨時財政対策債などの依存財源に頼る脆弱な財政構造は続いており、安定的な財政運営に向けて引き続き行財政改革の推進が必要である。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大阪府藤井寺市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年度決算はすべての会計で黒字となっている。</a:t>
          </a:r>
        </a:p>
        <a:p>
          <a:r>
            <a:rPr kumimoji="1" lang="ja-JP" altLang="en-US" sz="1400">
              <a:latin typeface="ＭＳ ゴシック" pitchFamily="49" charset="-128"/>
              <a:ea typeface="ＭＳ ゴシック" pitchFamily="49" charset="-128"/>
            </a:rPr>
            <a:t>　一般会計に</a:t>
          </a:r>
          <a:r>
            <a:rPr kumimoji="1" lang="ja-JP" altLang="en-US" sz="1400">
              <a:latin typeface="ＭＳ Ｐゴシック" panose="020B0600070205080204" pitchFamily="50" charset="-128"/>
              <a:ea typeface="ＭＳ Ｐゴシック" panose="020B0600070205080204" pitchFamily="50" charset="-128"/>
            </a:rPr>
            <a:t>おいて</a:t>
          </a:r>
          <a:r>
            <a:rPr kumimoji="1" lang="ja-JP" altLang="en-US" sz="1400">
              <a:latin typeface="ＭＳ ゴシック" pitchFamily="49" charset="-128"/>
              <a:ea typeface="ＭＳ ゴシック" pitchFamily="49" charset="-128"/>
            </a:rPr>
            <a:t>は、令和元年度は財政調整基金を取り崩しての黒字となったが、令和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年度以降、財政調整基金を取り崩すことなく黒字を確保でき、令和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年度は標準財政規模比で</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2.58%</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その他公営企業や特別会計においても黒字は維持しているものの、厳しい経営状態であることは変わらず、今後も連結実質収支の黒字を維持していくため、引き続き健全な財政運営に努めていかなければならない。</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25444441</v>
      </c>
      <c r="BO4" s="371"/>
      <c r="BP4" s="371"/>
      <c r="BQ4" s="371"/>
      <c r="BR4" s="371"/>
      <c r="BS4" s="371"/>
      <c r="BT4" s="371"/>
      <c r="BU4" s="372"/>
      <c r="BV4" s="370">
        <v>26436000</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2.6</v>
      </c>
      <c r="CU4" s="377"/>
      <c r="CV4" s="377"/>
      <c r="CW4" s="377"/>
      <c r="CX4" s="377"/>
      <c r="CY4" s="377"/>
      <c r="CZ4" s="377"/>
      <c r="DA4" s="378"/>
      <c r="DB4" s="376">
        <v>2.8</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25049099</v>
      </c>
      <c r="BO5" s="408"/>
      <c r="BP5" s="408"/>
      <c r="BQ5" s="408"/>
      <c r="BR5" s="408"/>
      <c r="BS5" s="408"/>
      <c r="BT5" s="408"/>
      <c r="BU5" s="409"/>
      <c r="BV5" s="407">
        <v>26006336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96.6</v>
      </c>
      <c r="CU5" s="405"/>
      <c r="CV5" s="405"/>
      <c r="CW5" s="405"/>
      <c r="CX5" s="405"/>
      <c r="CY5" s="405"/>
      <c r="CZ5" s="405"/>
      <c r="DA5" s="406"/>
      <c r="DB5" s="404">
        <v>94.1</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395342</v>
      </c>
      <c r="BO6" s="408"/>
      <c r="BP6" s="408"/>
      <c r="BQ6" s="408"/>
      <c r="BR6" s="408"/>
      <c r="BS6" s="408"/>
      <c r="BT6" s="408"/>
      <c r="BU6" s="409"/>
      <c r="BV6" s="407">
        <v>429664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98.4</v>
      </c>
      <c r="CU6" s="445"/>
      <c r="CV6" s="445"/>
      <c r="CW6" s="445"/>
      <c r="CX6" s="445"/>
      <c r="CY6" s="445"/>
      <c r="CZ6" s="445"/>
      <c r="DA6" s="446"/>
      <c r="DB6" s="444">
        <v>100.2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16388</v>
      </c>
      <c r="BO7" s="408"/>
      <c r="BP7" s="408"/>
      <c r="BQ7" s="408"/>
      <c r="BR7" s="408"/>
      <c r="BS7" s="408"/>
      <c r="BT7" s="408"/>
      <c r="BU7" s="409"/>
      <c r="BV7" s="407">
        <v>12525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14684339</v>
      </c>
      <c r="CU7" s="408"/>
      <c r="CV7" s="408"/>
      <c r="CW7" s="408"/>
      <c r="CX7" s="408"/>
      <c r="CY7" s="408"/>
      <c r="CZ7" s="408"/>
      <c r="DA7" s="409"/>
      <c r="DB7" s="407">
        <v>14981011</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378954</v>
      </c>
      <c r="BO8" s="408"/>
      <c r="BP8" s="408"/>
      <c r="BQ8" s="408"/>
      <c r="BR8" s="408"/>
      <c r="BS8" s="408"/>
      <c r="BT8" s="408"/>
      <c r="BU8" s="409"/>
      <c r="BV8" s="407">
        <v>417139</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0.61</v>
      </c>
      <c r="CU8" s="448"/>
      <c r="CV8" s="448"/>
      <c r="CW8" s="448"/>
      <c r="CX8" s="448"/>
      <c r="CY8" s="448"/>
      <c r="CZ8" s="448"/>
      <c r="DA8" s="449"/>
      <c r="DB8" s="447">
        <v>0.61</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63688</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-38185</v>
      </c>
      <c r="BO9" s="408"/>
      <c r="BP9" s="408"/>
      <c r="BQ9" s="408"/>
      <c r="BR9" s="408"/>
      <c r="BS9" s="408"/>
      <c r="BT9" s="408"/>
      <c r="BU9" s="409"/>
      <c r="BV9" s="407">
        <v>355220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9.8000000000000007</v>
      </c>
      <c r="CU9" s="405"/>
      <c r="CV9" s="405"/>
      <c r="CW9" s="405"/>
      <c r="CX9" s="405"/>
      <c r="CY9" s="405"/>
      <c r="CZ9" s="405"/>
      <c r="DA9" s="406"/>
      <c r="DB9" s="404">
        <v>9.4</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65438</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96</v>
      </c>
      <c r="AV10" s="440"/>
      <c r="AW10" s="440"/>
      <c r="AX10" s="440"/>
      <c r="AY10" s="441" t="s">
        <v>122</v>
      </c>
      <c r="AZ10" s="442"/>
      <c r="BA10" s="442"/>
      <c r="BB10" s="442"/>
      <c r="BC10" s="442"/>
      <c r="BD10" s="442"/>
      <c r="BE10" s="442"/>
      <c r="BF10" s="442"/>
      <c r="BG10" s="442"/>
      <c r="BH10" s="442"/>
      <c r="BI10" s="442"/>
      <c r="BJ10" s="442"/>
      <c r="BK10" s="442"/>
      <c r="BL10" s="442"/>
      <c r="BM10" s="443"/>
      <c r="BN10" s="407">
        <v>18</v>
      </c>
      <c r="BO10" s="408"/>
      <c r="BP10" s="408"/>
      <c r="BQ10" s="408"/>
      <c r="BR10" s="408"/>
      <c r="BS10" s="408"/>
      <c r="BT10" s="408"/>
      <c r="BU10" s="409"/>
      <c r="BV10" s="407">
        <v>857</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2379</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63336</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62407</v>
      </c>
      <c r="S13" s="492"/>
      <c r="T13" s="492"/>
      <c r="U13" s="492"/>
      <c r="V13" s="493"/>
      <c r="W13" s="423" t="s">
        <v>142</v>
      </c>
      <c r="X13" s="424"/>
      <c r="Y13" s="424"/>
      <c r="Z13" s="424"/>
      <c r="AA13" s="424"/>
      <c r="AB13" s="414"/>
      <c r="AC13" s="458">
        <v>133</v>
      </c>
      <c r="AD13" s="459"/>
      <c r="AE13" s="459"/>
      <c r="AF13" s="459"/>
      <c r="AG13" s="501"/>
      <c r="AH13" s="458">
        <v>137</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-35788</v>
      </c>
      <c r="BO13" s="408"/>
      <c r="BP13" s="408"/>
      <c r="BQ13" s="408"/>
      <c r="BR13" s="408"/>
      <c r="BS13" s="408"/>
      <c r="BT13" s="408"/>
      <c r="BU13" s="409"/>
      <c r="BV13" s="407">
        <v>356077</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2.5</v>
      </c>
      <c r="CU13" s="405"/>
      <c r="CV13" s="405"/>
      <c r="CW13" s="405"/>
      <c r="CX13" s="405"/>
      <c r="CY13" s="405"/>
      <c r="CZ13" s="405"/>
      <c r="DA13" s="406"/>
      <c r="DB13" s="404">
        <v>1.9</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63532</v>
      </c>
      <c r="S14" s="492"/>
      <c r="T14" s="492"/>
      <c r="U14" s="492"/>
      <c r="V14" s="493"/>
      <c r="W14" s="397"/>
      <c r="X14" s="398"/>
      <c r="Y14" s="398"/>
      <c r="Z14" s="398"/>
      <c r="AA14" s="398"/>
      <c r="AB14" s="387"/>
      <c r="AC14" s="494">
        <v>0.5</v>
      </c>
      <c r="AD14" s="495"/>
      <c r="AE14" s="495"/>
      <c r="AF14" s="495"/>
      <c r="AG14" s="496"/>
      <c r="AH14" s="494">
        <v>0.5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45.4</v>
      </c>
      <c r="CU14" s="506"/>
      <c r="CV14" s="506"/>
      <c r="CW14" s="506"/>
      <c r="CX14" s="506"/>
      <c r="CY14" s="506"/>
      <c r="CZ14" s="506"/>
      <c r="DA14" s="507"/>
      <c r="DB14" s="505">
        <v>54.9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62808</v>
      </c>
      <c r="S15" s="492"/>
      <c r="T15" s="492"/>
      <c r="U15" s="492"/>
      <c r="V15" s="493"/>
      <c r="W15" s="423" t="s">
        <v>150</v>
      </c>
      <c r="X15" s="424"/>
      <c r="Y15" s="424"/>
      <c r="Z15" s="424"/>
      <c r="AA15" s="424"/>
      <c r="AB15" s="414"/>
      <c r="AC15" s="458">
        <v>6934</v>
      </c>
      <c r="AD15" s="459"/>
      <c r="AE15" s="459"/>
      <c r="AF15" s="459"/>
      <c r="AG15" s="501"/>
      <c r="AH15" s="458">
        <v>7377</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7395390</v>
      </c>
      <c r="BO15" s="371"/>
      <c r="BP15" s="371"/>
      <c r="BQ15" s="371"/>
      <c r="BR15" s="371"/>
      <c r="BS15" s="371"/>
      <c r="BT15" s="371"/>
      <c r="BU15" s="372"/>
      <c r="BV15" s="370">
        <v>7157068</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25.5</v>
      </c>
      <c r="AD16" s="495"/>
      <c r="AE16" s="495"/>
      <c r="AF16" s="495"/>
      <c r="AG16" s="496"/>
      <c r="AH16" s="494">
        <v>27.5</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12387343</v>
      </c>
      <c r="BO16" s="408"/>
      <c r="BP16" s="408"/>
      <c r="BQ16" s="408"/>
      <c r="BR16" s="408"/>
      <c r="BS16" s="408"/>
      <c r="BT16" s="408"/>
      <c r="BU16" s="409"/>
      <c r="BV16" s="407">
        <v>12074688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20076</v>
      </c>
      <c r="AD17" s="459"/>
      <c r="AE17" s="459"/>
      <c r="AF17" s="459"/>
      <c r="AG17" s="501"/>
      <c r="AH17" s="458">
        <v>19348</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9419772</v>
      </c>
      <c r="BO17" s="408"/>
      <c r="BP17" s="408"/>
      <c r="BQ17" s="408"/>
      <c r="BR17" s="408"/>
      <c r="BS17" s="408"/>
      <c r="BT17" s="408"/>
      <c r="BU17" s="409"/>
      <c r="BV17" s="407">
        <v>9100641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8.89</v>
      </c>
      <c r="M18" s="531"/>
      <c r="N18" s="531"/>
      <c r="O18" s="531"/>
      <c r="P18" s="531"/>
      <c r="Q18" s="531"/>
      <c r="R18" s="532"/>
      <c r="S18" s="532"/>
      <c r="T18" s="532"/>
      <c r="U18" s="532"/>
      <c r="V18" s="533"/>
      <c r="W18" s="425"/>
      <c r="X18" s="426"/>
      <c r="Y18" s="426"/>
      <c r="Z18" s="426"/>
      <c r="AA18" s="426"/>
      <c r="AB18" s="417"/>
      <c r="AC18" s="534">
        <v>74</v>
      </c>
      <c r="AD18" s="535"/>
      <c r="AE18" s="535"/>
      <c r="AF18" s="535"/>
      <c r="AG18" s="536"/>
      <c r="AH18" s="534">
        <v>72</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14621029</v>
      </c>
      <c r="BO18" s="408"/>
      <c r="BP18" s="408"/>
      <c r="BQ18" s="408"/>
      <c r="BR18" s="408"/>
      <c r="BS18" s="408"/>
      <c r="BT18" s="408"/>
      <c r="BU18" s="409"/>
      <c r="BV18" s="407">
        <v>14592417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7164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17260377</v>
      </c>
      <c r="BO19" s="408"/>
      <c r="BP19" s="408"/>
      <c r="BQ19" s="408"/>
      <c r="BR19" s="408"/>
      <c r="BS19" s="408"/>
      <c r="BT19" s="408"/>
      <c r="BU19" s="409"/>
      <c r="BV19" s="407">
        <v>17309362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27814</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17385493</v>
      </c>
      <c r="BO22" s="371"/>
      <c r="BP22" s="371"/>
      <c r="BQ22" s="371"/>
      <c r="BR22" s="371"/>
      <c r="BS22" s="371"/>
      <c r="BT22" s="371"/>
      <c r="BU22" s="372"/>
      <c r="BV22" s="370">
        <v>18735553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14508946</v>
      </c>
      <c r="BO23" s="408"/>
      <c r="BP23" s="408"/>
      <c r="BQ23" s="408"/>
      <c r="BR23" s="408"/>
      <c r="BS23" s="408"/>
      <c r="BT23" s="408"/>
      <c r="BU23" s="409"/>
      <c r="BV23" s="407">
        <v>15294854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7520</v>
      </c>
      <c r="R24" s="459"/>
      <c r="S24" s="459"/>
      <c r="T24" s="459"/>
      <c r="U24" s="459"/>
      <c r="V24" s="501"/>
      <c r="W24" s="553"/>
      <c r="X24" s="554"/>
      <c r="Y24" s="555"/>
      <c r="Z24" s="457" t="s">
        <v>175</v>
      </c>
      <c r="AA24" s="437"/>
      <c r="AB24" s="437"/>
      <c r="AC24" s="437"/>
      <c r="AD24" s="437"/>
      <c r="AE24" s="437"/>
      <c r="AF24" s="437"/>
      <c r="AG24" s="438"/>
      <c r="AH24" s="458">
        <v>425</v>
      </c>
      <c r="AI24" s="459"/>
      <c r="AJ24" s="459"/>
      <c r="AK24" s="459"/>
      <c r="AL24" s="501"/>
      <c r="AM24" s="458">
        <v>1249075</v>
      </c>
      <c r="AN24" s="459"/>
      <c r="AO24" s="459"/>
      <c r="AP24" s="459"/>
      <c r="AQ24" s="459"/>
      <c r="AR24" s="501"/>
      <c r="AS24" s="458">
        <v>2939</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7307868</v>
      </c>
      <c r="BO24" s="408"/>
      <c r="BP24" s="408"/>
      <c r="BQ24" s="408"/>
      <c r="BR24" s="408"/>
      <c r="BS24" s="408"/>
      <c r="BT24" s="408"/>
      <c r="BU24" s="409"/>
      <c r="BV24" s="407">
        <v>8005656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2</v>
      </c>
      <c r="M25" s="459"/>
      <c r="N25" s="459"/>
      <c r="O25" s="459"/>
      <c r="P25" s="501"/>
      <c r="Q25" s="458">
        <v>6560</v>
      </c>
      <c r="R25" s="459"/>
      <c r="S25" s="459"/>
      <c r="T25" s="459"/>
      <c r="U25" s="459"/>
      <c r="V25" s="501"/>
      <c r="W25" s="553"/>
      <c r="X25" s="554"/>
      <c r="Y25" s="555"/>
      <c r="Z25" s="457" t="s">
        <v>178</v>
      </c>
      <c r="AA25" s="437"/>
      <c r="AB25" s="437"/>
      <c r="AC25" s="437"/>
      <c r="AD25" s="437"/>
      <c r="AE25" s="437"/>
      <c r="AF25" s="437"/>
      <c r="AG25" s="438"/>
      <c r="AH25" s="458" t="s">
        <v>140</v>
      </c>
      <c r="AI25" s="459"/>
      <c r="AJ25" s="459"/>
      <c r="AK25" s="459"/>
      <c r="AL25" s="501"/>
      <c r="AM25" s="458" t="s">
        <v>140</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2752329</v>
      </c>
      <c r="BO25" s="371"/>
      <c r="BP25" s="371"/>
      <c r="BQ25" s="371"/>
      <c r="BR25" s="371"/>
      <c r="BS25" s="371"/>
      <c r="BT25" s="371"/>
      <c r="BU25" s="372"/>
      <c r="BV25" s="370">
        <v>3280918</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181</v>
      </c>
      <c r="F26" s="437"/>
      <c r="G26" s="437"/>
      <c r="H26" s="437"/>
      <c r="I26" s="437"/>
      <c r="J26" s="437"/>
      <c r="K26" s="438"/>
      <c r="L26" s="458">
        <v>1</v>
      </c>
      <c r="M26" s="459"/>
      <c r="N26" s="459"/>
      <c r="O26" s="459"/>
      <c r="P26" s="501"/>
      <c r="Q26" s="458">
        <v>5840</v>
      </c>
      <c r="R26" s="459"/>
      <c r="S26" s="459"/>
      <c r="T26" s="459"/>
      <c r="U26" s="459"/>
      <c r="V26" s="501"/>
      <c r="W26" s="553"/>
      <c r="X26" s="554"/>
      <c r="Y26" s="555"/>
      <c r="Z26" s="457" t="s">
        <v>182</v>
      </c>
      <c r="AA26" s="559"/>
      <c r="AB26" s="559"/>
      <c r="AC26" s="559"/>
      <c r="AD26" s="559"/>
      <c r="AE26" s="559"/>
      <c r="AF26" s="559"/>
      <c r="AG26" s="560"/>
      <c r="AH26" s="458">
        <v>39</v>
      </c>
      <c r="AI26" s="459"/>
      <c r="AJ26" s="459"/>
      <c r="AK26" s="459"/>
      <c r="AL26" s="501"/>
      <c r="AM26" s="458">
        <v>129051</v>
      </c>
      <c r="AN26" s="459"/>
      <c r="AO26" s="459"/>
      <c r="AP26" s="459"/>
      <c r="AQ26" s="459"/>
      <c r="AR26" s="501"/>
      <c r="AS26" s="458">
        <v>3309</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5800</v>
      </c>
      <c r="R27" s="459"/>
      <c r="S27" s="459"/>
      <c r="T27" s="459"/>
      <c r="U27" s="459"/>
      <c r="V27" s="501"/>
      <c r="W27" s="553"/>
      <c r="X27" s="554"/>
      <c r="Y27" s="555"/>
      <c r="Z27" s="457" t="s">
        <v>185</v>
      </c>
      <c r="AA27" s="437"/>
      <c r="AB27" s="437"/>
      <c r="AC27" s="437"/>
      <c r="AD27" s="437"/>
      <c r="AE27" s="437"/>
      <c r="AF27" s="437"/>
      <c r="AG27" s="438"/>
      <c r="AH27" s="458">
        <v>31</v>
      </c>
      <c r="AI27" s="459"/>
      <c r="AJ27" s="459"/>
      <c r="AK27" s="459"/>
      <c r="AL27" s="501"/>
      <c r="AM27" s="458">
        <v>109919</v>
      </c>
      <c r="AN27" s="459"/>
      <c r="AO27" s="459"/>
      <c r="AP27" s="459"/>
      <c r="AQ27" s="459"/>
      <c r="AR27" s="501"/>
      <c r="AS27" s="458">
        <v>3546</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179</v>
      </c>
      <c r="BO27" s="527"/>
      <c r="BP27" s="527"/>
      <c r="BQ27" s="527"/>
      <c r="BR27" s="527"/>
      <c r="BS27" s="527"/>
      <c r="BT27" s="527"/>
      <c r="BU27" s="528"/>
      <c r="BV27" s="526" t="s">
        <v>140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5400</v>
      </c>
      <c r="R28" s="459"/>
      <c r="S28" s="459"/>
      <c r="T28" s="459"/>
      <c r="U28" s="459"/>
      <c r="V28" s="501"/>
      <c r="W28" s="553"/>
      <c r="X28" s="554"/>
      <c r="Y28" s="555"/>
      <c r="Z28" s="457" t="s">
        <v>188</v>
      </c>
      <c r="AA28" s="437"/>
      <c r="AB28" s="437"/>
      <c r="AC28" s="437"/>
      <c r="AD28" s="437"/>
      <c r="AE28" s="437"/>
      <c r="AF28" s="437"/>
      <c r="AG28" s="438"/>
      <c r="AH28" s="458" t="s">
        <v>179</v>
      </c>
      <c r="AI28" s="459"/>
      <c r="AJ28" s="459"/>
      <c r="AK28" s="459"/>
      <c r="AL28" s="501"/>
      <c r="AM28" s="458" t="s">
        <v>179</v>
      </c>
      <c r="AN28" s="459"/>
      <c r="AO28" s="459"/>
      <c r="AP28" s="459"/>
      <c r="AQ28" s="459"/>
      <c r="AR28" s="501"/>
      <c r="AS28" s="458" t="s">
        <v>140</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1794965</v>
      </c>
      <c r="BO28" s="371"/>
      <c r="BP28" s="371"/>
      <c r="BQ28" s="371"/>
      <c r="BR28" s="371"/>
      <c r="BS28" s="371"/>
      <c r="BT28" s="371"/>
      <c r="BU28" s="372"/>
      <c r="BV28" s="370">
        <v>1544947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12</v>
      </c>
      <c r="M29" s="459"/>
      <c r="N29" s="459"/>
      <c r="O29" s="459"/>
      <c r="P29" s="501"/>
      <c r="Q29" s="458">
        <v>5200</v>
      </c>
      <c r="R29" s="459"/>
      <c r="S29" s="459"/>
      <c r="T29" s="459"/>
      <c r="U29" s="459"/>
      <c r="V29" s="501"/>
      <c r="W29" s="556"/>
      <c r="X29" s="557"/>
      <c r="Y29" s="558"/>
      <c r="Z29" s="457" t="s">
        <v>191</v>
      </c>
      <c r="AA29" s="437"/>
      <c r="AB29" s="437"/>
      <c r="AC29" s="437"/>
      <c r="AD29" s="437"/>
      <c r="AE29" s="437"/>
      <c r="AF29" s="437"/>
      <c r="AG29" s="438"/>
      <c r="AH29" s="458">
        <v>456</v>
      </c>
      <c r="AI29" s="459"/>
      <c r="AJ29" s="459"/>
      <c r="AK29" s="459"/>
      <c r="AL29" s="501"/>
      <c r="AM29" s="458">
        <v>1358994</v>
      </c>
      <c r="AN29" s="459"/>
      <c r="AO29" s="459"/>
      <c r="AP29" s="459"/>
      <c r="AQ29" s="459"/>
      <c r="AR29" s="501"/>
      <c r="AS29" s="458">
        <v>2980</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684235</v>
      </c>
      <c r="BO29" s="408"/>
      <c r="BP29" s="408"/>
      <c r="BQ29" s="408"/>
      <c r="BR29" s="408"/>
      <c r="BS29" s="408"/>
      <c r="BT29" s="408"/>
      <c r="BU29" s="409"/>
      <c r="BV29" s="407">
        <v>684229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96.5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578863</v>
      </c>
      <c r="BO30" s="527"/>
      <c r="BP30" s="527"/>
      <c r="BQ30" s="527"/>
      <c r="BR30" s="527"/>
      <c r="BS30" s="527"/>
      <c r="BT30" s="527"/>
      <c r="BU30" s="528"/>
      <c r="BV30" s="526">
        <v>545020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病院事業会計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藤井寺市柏原市学校給食組合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藤井寺市地域サービス公社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柏原羽曳野藤井寺消防組合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藤井寺市勤労者互助会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柏羽藤環境事業組合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大和川右岸水防事務組合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大阪府後期高齢者医療広域連合（一般会計）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大阪府後期高齢者医療広域連合（後期高齢者医療特別会計）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大阪広域水道企業団（水道事業会計）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大阪広域水道企業団（工業用水道事業会計）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藤井寺水道事業会計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Fzz7dUkZl3qkW70sGRSLLladWsLPGXdJ9g5klCuQRZMToW9NIacAM2VxuSn2kYPiwp57QNAdo6J7NpR1w8zc8A==" saltValue="WvzjBJE10sDrBNsNGDxgh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1" t="s">
        <v>574</v>
      </c>
      <c r="D34" s="1151"/>
      <c r="E34" s="1152"/>
      <c r="F34" s="32">
        <v>5.24</v>
      </c>
      <c r="G34" s="33">
        <v>4.54</v>
      </c>
      <c r="H34" s="33">
        <v>4.96</v>
      </c>
      <c r="I34" s="33">
        <v>5.34</v>
      </c>
      <c r="J34" s="34">
        <v>4.93</v>
      </c>
      <c r="K34" s="22"/>
      <c r="L34" s="22"/>
      <c r="M34" s="22"/>
      <c r="N34" s="22"/>
      <c r="O34" s="22"/>
      <c r="P34" s="22"/>
    </row>
    <row r="35" spans="1:16" ht="39" customHeight="1" x14ac:dyDescent="0.2">
      <c r="A35" s="22"/>
      <c r="B35" s="35"/>
      <c r="C35" s="1145" t="s">
        <v>575</v>
      </c>
      <c r="D35" s="1146"/>
      <c r="E35" s="1147"/>
      <c r="F35" s="36">
        <v>2.17</v>
      </c>
      <c r="G35" s="37">
        <v>3.39</v>
      </c>
      <c r="H35" s="37">
        <v>4.18</v>
      </c>
      <c r="I35" s="37">
        <v>3.09</v>
      </c>
      <c r="J35" s="38">
        <v>4.47</v>
      </c>
      <c r="K35" s="22"/>
      <c r="L35" s="22"/>
      <c r="M35" s="22"/>
      <c r="N35" s="22"/>
      <c r="O35" s="22"/>
      <c r="P35" s="22"/>
    </row>
    <row r="36" spans="1:16" ht="39" customHeight="1" x14ac:dyDescent="0.2">
      <c r="A36" s="22"/>
      <c r="B36" s="35"/>
      <c r="C36" s="1145" t="s">
        <v>576</v>
      </c>
      <c r="D36" s="1146"/>
      <c r="E36" s="1147"/>
      <c r="F36" s="36" t="s">
        <v>526</v>
      </c>
      <c r="G36" s="37">
        <v>0.15</v>
      </c>
      <c r="H36" s="37">
        <v>0.54</v>
      </c>
      <c r="I36" s="37">
        <v>1.85</v>
      </c>
      <c r="J36" s="38">
        <v>3.57</v>
      </c>
      <c r="K36" s="22"/>
      <c r="L36" s="22"/>
      <c r="M36" s="22"/>
      <c r="N36" s="22"/>
      <c r="O36" s="22"/>
      <c r="P36" s="22"/>
    </row>
    <row r="37" spans="1:16" ht="39" customHeight="1" x14ac:dyDescent="0.2">
      <c r="A37" s="22"/>
      <c r="B37" s="35"/>
      <c r="C37" s="1145" t="s">
        <v>577</v>
      </c>
      <c r="D37" s="1146"/>
      <c r="E37" s="1147"/>
      <c r="F37" s="36">
        <v>2.2000000000000002</v>
      </c>
      <c r="G37" s="37">
        <v>0.12</v>
      </c>
      <c r="H37" s="37">
        <v>0.43</v>
      </c>
      <c r="I37" s="37">
        <v>2.78</v>
      </c>
      <c r="J37" s="38">
        <v>2.58</v>
      </c>
      <c r="K37" s="22"/>
      <c r="L37" s="22"/>
      <c r="M37" s="22"/>
      <c r="N37" s="22"/>
      <c r="O37" s="22"/>
      <c r="P37" s="22"/>
    </row>
    <row r="38" spans="1:16" ht="39" customHeight="1" x14ac:dyDescent="0.2">
      <c r="A38" s="22"/>
      <c r="B38" s="35"/>
      <c r="C38" s="1145" t="s">
        <v>578</v>
      </c>
      <c r="D38" s="1146"/>
      <c r="E38" s="1147"/>
      <c r="F38" s="36">
        <v>0.28999999999999998</v>
      </c>
      <c r="G38" s="37">
        <v>0.55000000000000004</v>
      </c>
      <c r="H38" s="37">
        <v>0.82</v>
      </c>
      <c r="I38" s="37">
        <v>1.52</v>
      </c>
      <c r="J38" s="38">
        <v>0.56999999999999995</v>
      </c>
      <c r="K38" s="22"/>
      <c r="L38" s="22"/>
      <c r="M38" s="22"/>
      <c r="N38" s="22"/>
      <c r="O38" s="22"/>
      <c r="P38" s="22"/>
    </row>
    <row r="39" spans="1:16" ht="39" customHeight="1" x14ac:dyDescent="0.2">
      <c r="A39" s="22"/>
      <c r="B39" s="35"/>
      <c r="C39" s="1145" t="s">
        <v>579</v>
      </c>
      <c r="D39" s="1146"/>
      <c r="E39" s="1147"/>
      <c r="F39" s="36">
        <v>0.23</v>
      </c>
      <c r="G39" s="37">
        <v>0.05</v>
      </c>
      <c r="H39" s="37">
        <v>0.25</v>
      </c>
      <c r="I39" s="37">
        <v>0.25</v>
      </c>
      <c r="J39" s="38">
        <v>0.3</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580</v>
      </c>
      <c r="D42" s="1146"/>
      <c r="E42" s="1147"/>
      <c r="F42" s="36" t="s">
        <v>526</v>
      </c>
      <c r="G42" s="37" t="s">
        <v>526</v>
      </c>
      <c r="H42" s="37" t="s">
        <v>526</v>
      </c>
      <c r="I42" s="37" t="s">
        <v>526</v>
      </c>
      <c r="J42" s="38" t="s">
        <v>526</v>
      </c>
      <c r="K42" s="22"/>
      <c r="L42" s="22"/>
      <c r="M42" s="22"/>
      <c r="N42" s="22"/>
      <c r="O42" s="22"/>
      <c r="P42" s="22"/>
    </row>
    <row r="43" spans="1:16" ht="39" customHeight="1" thickBot="1" x14ac:dyDescent="0.25">
      <c r="A43" s="22"/>
      <c r="B43" s="40"/>
      <c r="C43" s="1148" t="s">
        <v>581</v>
      </c>
      <c r="D43" s="1149"/>
      <c r="E43" s="1150"/>
      <c r="F43" s="41">
        <v>11.26</v>
      </c>
      <c r="G43" s="42">
        <v>10.75</v>
      </c>
      <c r="H43" s="42">
        <v>9.2799999999999994</v>
      </c>
      <c r="I43" s="42">
        <v>0</v>
      </c>
      <c r="J43" s="43" t="s">
        <v>526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BKyljHKctLhRzScgopHBtIAEewKjCs9p4y1cOJRHRxJ/SSI3UO06SluCgLN5qIrLGoO9OdJydK/TMyoGXSkjg==" saltValue="a1adWLd1/IX1DA74aqI+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1327</v>
      </c>
      <c r="L45" s="60">
        <v>1355</v>
      </c>
      <c r="M45" s="60">
        <v>1466</v>
      </c>
      <c r="N45" s="60">
        <v>1685</v>
      </c>
      <c r="O45" s="61">
        <v>1772</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526</v>
      </c>
      <c r="L46" s="64" t="s">
        <v>526</v>
      </c>
      <c r="M46" s="64" t="s">
        <v>526</v>
      </c>
      <c r="N46" s="64" t="s">
        <v>526</v>
      </c>
      <c r="O46" s="65" t="s">
        <v>526</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526</v>
      </c>
      <c r="L47" s="64" t="s">
        <v>526</v>
      </c>
      <c r="M47" s="64" t="s">
        <v>526</v>
      </c>
      <c r="N47" s="64" t="s">
        <v>526</v>
      </c>
      <c r="O47" s="65" t="s">
        <v>526</v>
      </c>
      <c r="P47" s="48"/>
      <c r="Q47" s="48"/>
      <c r="R47" s="48"/>
      <c r="S47" s="48"/>
      <c r="T47" s="48"/>
      <c r="U47" s="48"/>
    </row>
    <row r="48" spans="1:21" ht="30.75" customHeight="1" x14ac:dyDescent="0.2">
      <c r="A48" s="48"/>
      <c r="B48" s="1155"/>
      <c r="C48" s="1156"/>
      <c r="D48" s="62"/>
      <c r="E48" s="1161" t="s">
        <v>15</v>
      </c>
      <c r="F48" s="1161"/>
      <c r="G48" s="1161"/>
      <c r="H48" s="1161"/>
      <c r="I48" s="1161"/>
      <c r="J48" s="1162"/>
      <c r="K48" s="63">
        <v>1114</v>
      </c>
      <c r="L48" s="64">
        <v>1141</v>
      </c>
      <c r="M48" s="64">
        <v>1073</v>
      </c>
      <c r="N48" s="64">
        <v>1024</v>
      </c>
      <c r="O48" s="65">
        <v>1033</v>
      </c>
      <c r="P48" s="48"/>
      <c r="Q48" s="48"/>
      <c r="R48" s="48"/>
      <c r="S48" s="48"/>
      <c r="T48" s="48"/>
      <c r="U48" s="48"/>
    </row>
    <row r="49" spans="1:21" ht="30.75" customHeight="1" x14ac:dyDescent="0.2">
      <c r="A49" s="48"/>
      <c r="B49" s="1155"/>
      <c r="C49" s="1156"/>
      <c r="D49" s="62"/>
      <c r="E49" s="1161" t="s">
        <v>16</v>
      </c>
      <c r="F49" s="1161"/>
      <c r="G49" s="1161"/>
      <c r="H49" s="1161"/>
      <c r="I49" s="1161"/>
      <c r="J49" s="1162"/>
      <c r="K49" s="63">
        <v>171</v>
      </c>
      <c r="L49" s="64">
        <v>110</v>
      </c>
      <c r="M49" s="64">
        <v>96</v>
      </c>
      <c r="N49" s="64">
        <v>112</v>
      </c>
      <c r="O49" s="65">
        <v>120</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526</v>
      </c>
      <c r="L50" s="64">
        <v>86</v>
      </c>
      <c r="M50" s="64">
        <v>1</v>
      </c>
      <c r="N50" s="64">
        <v>1</v>
      </c>
      <c r="O50" s="65">
        <v>1</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526</v>
      </c>
      <c r="L51" s="64">
        <v>1</v>
      </c>
      <c r="M51" s="64">
        <v>1</v>
      </c>
      <c r="N51" s="64">
        <v>0</v>
      </c>
      <c r="O51" s="65">
        <v>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2509</v>
      </c>
      <c r="L52" s="64">
        <v>2470</v>
      </c>
      <c r="M52" s="64">
        <v>2480</v>
      </c>
      <c r="N52" s="64">
        <v>2450</v>
      </c>
      <c r="O52" s="65">
        <v>2455</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103</v>
      </c>
      <c r="L53" s="69">
        <v>223</v>
      </c>
      <c r="M53" s="69">
        <v>157</v>
      </c>
      <c r="N53" s="69">
        <v>372</v>
      </c>
      <c r="O53" s="70">
        <v>471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5">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JGWbUIysnE9E2tZT7i3O9e7GOl7bQgjP47rg4A7v92tcVsa8rpY6xb3ijhAuuyq1wHcyDBZgSX32x7CyX5clw==" saltValue="3+VrvQ+nfRAbsgcgC2toA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567</v>
      </c>
      <c r="J40" s="103" t="s">
        <v>568</v>
      </c>
      <c r="K40" s="103" t="s">
        <v>569</v>
      </c>
      <c r="L40" s="103" t="s">
        <v>570</v>
      </c>
      <c r="M40" s="104" t="s">
        <v>571</v>
      </c>
    </row>
    <row r="41" spans="2:13" ht="27.75" customHeight="1" x14ac:dyDescent="0.2">
      <c r="B41" s="1184" t="s">
        <v>32</v>
      </c>
      <c r="C41" s="1185"/>
      <c r="D41" s="105"/>
      <c r="E41" s="1190" t="s">
        <v>33</v>
      </c>
      <c r="F41" s="1190"/>
      <c r="G41" s="1190"/>
      <c r="H41" s="1191"/>
      <c r="I41" s="355">
        <v>18686</v>
      </c>
      <c r="J41" s="356">
        <v>19393</v>
      </c>
      <c r="K41" s="356">
        <v>19237</v>
      </c>
      <c r="L41" s="356">
        <v>18736</v>
      </c>
      <c r="M41" s="357">
        <v>17385</v>
      </c>
    </row>
    <row r="42" spans="2:13" ht="27.75" customHeight="1" x14ac:dyDescent="0.2">
      <c r="B42" s="1186"/>
      <c r="C42" s="1187"/>
      <c r="D42" s="106"/>
      <c r="E42" s="1192" t="s">
        <v>34</v>
      </c>
      <c r="F42" s="1192"/>
      <c r="G42" s="1192"/>
      <c r="H42" s="1193"/>
      <c r="I42" s="358" t="s">
        <v>526</v>
      </c>
      <c r="J42" s="359">
        <v>86</v>
      </c>
      <c r="K42" s="359">
        <v>4</v>
      </c>
      <c r="L42" s="359">
        <v>4</v>
      </c>
      <c r="M42" s="360">
        <v>3</v>
      </c>
    </row>
    <row r="43" spans="2:13" ht="27.75" customHeight="1" x14ac:dyDescent="0.2">
      <c r="B43" s="1186"/>
      <c r="C43" s="1187"/>
      <c r="D43" s="106"/>
      <c r="E43" s="1192" t="s">
        <v>35</v>
      </c>
      <c r="F43" s="1192"/>
      <c r="G43" s="1192"/>
      <c r="H43" s="1193"/>
      <c r="I43" s="358">
        <v>16105</v>
      </c>
      <c r="J43" s="359">
        <v>15786</v>
      </c>
      <c r="K43" s="359">
        <v>15295</v>
      </c>
      <c r="L43" s="359">
        <v>13680</v>
      </c>
      <c r="M43" s="360">
        <v>12858</v>
      </c>
    </row>
    <row r="44" spans="2:13" ht="27.75" customHeight="1" x14ac:dyDescent="0.2">
      <c r="B44" s="1186"/>
      <c r="C44" s="1187"/>
      <c r="D44" s="106"/>
      <c r="E44" s="1192" t="s">
        <v>36</v>
      </c>
      <c r="F44" s="1192"/>
      <c r="G44" s="1192"/>
      <c r="H44" s="1193"/>
      <c r="I44" s="358">
        <v>680</v>
      </c>
      <c r="J44" s="359">
        <v>738</v>
      </c>
      <c r="K44" s="359">
        <v>781</v>
      </c>
      <c r="L44" s="359">
        <v>796</v>
      </c>
      <c r="M44" s="360">
        <v>806</v>
      </c>
    </row>
    <row r="45" spans="2:13" ht="27.75" customHeight="1" x14ac:dyDescent="0.2">
      <c r="B45" s="1186"/>
      <c r="C45" s="1187"/>
      <c r="D45" s="106"/>
      <c r="E45" s="1192" t="s">
        <v>37</v>
      </c>
      <c r="F45" s="1192"/>
      <c r="G45" s="1192"/>
      <c r="H45" s="1193"/>
      <c r="I45" s="358">
        <v>3061</v>
      </c>
      <c r="J45" s="359">
        <v>2943</v>
      </c>
      <c r="K45" s="359">
        <v>2932</v>
      </c>
      <c r="L45" s="359">
        <v>2929</v>
      </c>
      <c r="M45" s="360">
        <v>2961</v>
      </c>
    </row>
    <row r="46" spans="2:13" ht="27.75" customHeight="1" x14ac:dyDescent="0.2">
      <c r="B46" s="1186"/>
      <c r="C46" s="1187"/>
      <c r="D46" s="107"/>
      <c r="E46" s="1192" t="s">
        <v>38</v>
      </c>
      <c r="F46" s="1192"/>
      <c r="G46" s="1192"/>
      <c r="H46" s="1193"/>
      <c r="I46" s="358" t="s">
        <v>526</v>
      </c>
      <c r="J46" s="359" t="s">
        <v>526</v>
      </c>
      <c r="K46" s="359" t="s">
        <v>526</v>
      </c>
      <c r="L46" s="359" t="s">
        <v>526</v>
      </c>
      <c r="M46" s="360" t="s">
        <v>526</v>
      </c>
    </row>
    <row r="47" spans="2:13" ht="27.75" customHeight="1" x14ac:dyDescent="0.2">
      <c r="B47" s="1186"/>
      <c r="C47" s="1187"/>
      <c r="D47" s="108"/>
      <c r="E47" s="1194" t="s">
        <v>39</v>
      </c>
      <c r="F47" s="1195"/>
      <c r="G47" s="1195"/>
      <c r="H47" s="1196"/>
      <c r="I47" s="358" t="s">
        <v>526</v>
      </c>
      <c r="J47" s="359" t="s">
        <v>526</v>
      </c>
      <c r="K47" s="359" t="s">
        <v>526</v>
      </c>
      <c r="L47" s="359" t="s">
        <v>526</v>
      </c>
      <c r="M47" s="360" t="s">
        <v>526</v>
      </c>
    </row>
    <row r="48" spans="2:13" ht="27.75" customHeight="1" x14ac:dyDescent="0.2">
      <c r="B48" s="1186"/>
      <c r="C48" s="1187"/>
      <c r="D48" s="106"/>
      <c r="E48" s="1192" t="s">
        <v>40</v>
      </c>
      <c r="F48" s="1192"/>
      <c r="G48" s="1192"/>
      <c r="H48" s="1193"/>
      <c r="I48" s="358" t="s">
        <v>526</v>
      </c>
      <c r="J48" s="359" t="s">
        <v>526</v>
      </c>
      <c r="K48" s="359" t="s">
        <v>526</v>
      </c>
      <c r="L48" s="359" t="s">
        <v>526</v>
      </c>
      <c r="M48" s="360" t="s">
        <v>526</v>
      </c>
    </row>
    <row r="49" spans="2:13" ht="27.75" customHeight="1" x14ac:dyDescent="0.2">
      <c r="B49" s="1188"/>
      <c r="C49" s="1189"/>
      <c r="D49" s="106"/>
      <c r="E49" s="1192" t="s">
        <v>41</v>
      </c>
      <c r="F49" s="1192"/>
      <c r="G49" s="1192"/>
      <c r="H49" s="1193"/>
      <c r="I49" s="358" t="s">
        <v>526</v>
      </c>
      <c r="J49" s="359" t="s">
        <v>526</v>
      </c>
      <c r="K49" s="359" t="s">
        <v>526</v>
      </c>
      <c r="L49" s="359" t="s">
        <v>526</v>
      </c>
      <c r="M49" s="360" t="s">
        <v>526</v>
      </c>
    </row>
    <row r="50" spans="2:13" ht="27.75" customHeight="1" x14ac:dyDescent="0.2">
      <c r="B50" s="1197" t="s">
        <v>42</v>
      </c>
      <c r="C50" s="1198"/>
      <c r="D50" s="109"/>
      <c r="E50" s="1192" t="s">
        <v>43</v>
      </c>
      <c r="F50" s="1192"/>
      <c r="G50" s="1192"/>
      <c r="H50" s="1193"/>
      <c r="I50" s="358">
        <v>2737</v>
      </c>
      <c r="J50" s="359">
        <v>2737</v>
      </c>
      <c r="K50" s="359">
        <v>2830</v>
      </c>
      <c r="L50" s="359">
        <v>3699</v>
      </c>
      <c r="M50" s="360">
        <v>4025</v>
      </c>
    </row>
    <row r="51" spans="2:13" ht="27.75" customHeight="1" x14ac:dyDescent="0.2">
      <c r="B51" s="1186"/>
      <c r="C51" s="1187"/>
      <c r="D51" s="106"/>
      <c r="E51" s="1192" t="s">
        <v>44</v>
      </c>
      <c r="F51" s="1192"/>
      <c r="G51" s="1192"/>
      <c r="H51" s="1193"/>
      <c r="I51" s="358">
        <v>8047</v>
      </c>
      <c r="J51" s="359">
        <v>4332</v>
      </c>
      <c r="K51" s="359">
        <v>4353</v>
      </c>
      <c r="L51" s="359">
        <v>3702</v>
      </c>
      <c r="M51" s="360">
        <v>3628</v>
      </c>
    </row>
    <row r="52" spans="2:13" ht="27.75" customHeight="1" x14ac:dyDescent="0.2">
      <c r="B52" s="1188"/>
      <c r="C52" s="1189"/>
      <c r="D52" s="106"/>
      <c r="E52" s="1192" t="s">
        <v>45</v>
      </c>
      <c r="F52" s="1192"/>
      <c r="G52" s="1192"/>
      <c r="H52" s="1193"/>
      <c r="I52" s="358">
        <v>23005</v>
      </c>
      <c r="J52" s="359">
        <v>22826</v>
      </c>
      <c r="K52" s="359">
        <v>22123</v>
      </c>
      <c r="L52" s="359">
        <v>21497</v>
      </c>
      <c r="M52" s="360">
        <v>20500</v>
      </c>
    </row>
    <row r="53" spans="2:13" ht="27.75" customHeight="1" thickBot="1" x14ac:dyDescent="0.25">
      <c r="B53" s="1199" t="s">
        <v>46</v>
      </c>
      <c r="C53" s="1200"/>
      <c r="D53" s="110"/>
      <c r="E53" s="1201" t="s">
        <v>47</v>
      </c>
      <c r="F53" s="1201"/>
      <c r="G53" s="1201"/>
      <c r="H53" s="1202"/>
      <c r="I53" s="361">
        <v>4744</v>
      </c>
      <c r="J53" s="362">
        <v>9051</v>
      </c>
      <c r="K53" s="362">
        <v>8943</v>
      </c>
      <c r="L53" s="362">
        <v>7246</v>
      </c>
      <c r="M53" s="363">
        <v>5861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JzOj7d4TuGduEJeenIW7oc/xi6sXh0MLctEdQJL9ViBq5EJwQxPcNJc7BCNFMVo535CqDygN+FlKxt1N1In72g==" saltValue="HUFt4UsdyYr5lH6ij4Ju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569</v>
      </c>
      <c r="G54" s="119" t="s">
        <v>570</v>
      </c>
      <c r="H54" s="120" t="s">
        <v>571</v>
      </c>
    </row>
    <row r="55" spans="2:8" ht="52.5" customHeight="1" x14ac:dyDescent="0.2">
      <c r="B55" s="121"/>
      <c r="C55" s="1211" t="s">
        <v>50</v>
      </c>
      <c r="D55" s="1211"/>
      <c r="E55" s="1212"/>
      <c r="F55" s="122">
        <v>1504</v>
      </c>
      <c r="G55" s="122">
        <v>1545</v>
      </c>
      <c r="H55" s="123">
        <v>1795</v>
      </c>
    </row>
    <row r="56" spans="2:8" ht="52.5" customHeight="1" x14ac:dyDescent="0.2">
      <c r="B56" s="124"/>
      <c r="C56" s="1213" t="s">
        <v>51</v>
      </c>
      <c r="D56" s="1213"/>
      <c r="E56" s="1214"/>
      <c r="F56" s="125">
        <v>172</v>
      </c>
      <c r="G56" s="125">
        <v>684</v>
      </c>
      <c r="H56" s="126">
        <v>684</v>
      </c>
    </row>
    <row r="57" spans="2:8" ht="53.25" customHeight="1" x14ac:dyDescent="0.2">
      <c r="B57" s="124"/>
      <c r="C57" s="1215" t="s">
        <v>52</v>
      </c>
      <c r="D57" s="1215"/>
      <c r="E57" s="1216"/>
      <c r="F57" s="127">
        <v>356</v>
      </c>
      <c r="G57" s="127">
        <v>545</v>
      </c>
      <c r="H57" s="128">
        <v>579</v>
      </c>
    </row>
    <row r="58" spans="2:8" ht="45.75" customHeight="1" x14ac:dyDescent="0.2">
      <c r="B58" s="129"/>
      <c r="C58" s="1203" t="s">
        <v>601</v>
      </c>
      <c r="D58" s="1204"/>
      <c r="E58" s="1205"/>
      <c r="F58" s="130">
        <v>230</v>
      </c>
      <c r="G58" s="130">
        <v>398</v>
      </c>
      <c r="H58" s="131">
        <v>428</v>
      </c>
    </row>
    <row r="59" spans="2:8" ht="45.75" customHeight="1" x14ac:dyDescent="0.2">
      <c r="B59" s="129"/>
      <c r="C59" s="1203" t="s">
        <v>602</v>
      </c>
      <c r="D59" s="1204"/>
      <c r="E59" s="1205"/>
      <c r="F59" s="130">
        <v>47</v>
      </c>
      <c r="G59" s="130">
        <v>64</v>
      </c>
      <c r="H59" s="131">
        <v>60</v>
      </c>
    </row>
    <row r="60" spans="2:8" ht="45.75" customHeight="1" x14ac:dyDescent="0.2">
      <c r="B60" s="129"/>
      <c r="C60" s="1203" t="s">
        <v>603</v>
      </c>
      <c r="D60" s="1204"/>
      <c r="E60" s="1205"/>
      <c r="F60" s="130">
        <v>37</v>
      </c>
      <c r="G60" s="130">
        <v>37</v>
      </c>
      <c r="H60" s="131">
        <v>37</v>
      </c>
    </row>
    <row r="61" spans="2:8" ht="45.75" customHeight="1" x14ac:dyDescent="0.2">
      <c r="B61" s="129"/>
      <c r="C61" s="1203" t="s">
        <v>604</v>
      </c>
      <c r="D61" s="1204"/>
      <c r="E61" s="1205"/>
      <c r="F61" s="130">
        <v>26</v>
      </c>
      <c r="G61" s="130">
        <v>26</v>
      </c>
      <c r="H61" s="131">
        <v>26</v>
      </c>
    </row>
    <row r="62" spans="2:8" ht="45.75" customHeight="1" thickBot="1" x14ac:dyDescent="0.25">
      <c r="B62" s="132"/>
      <c r="C62" s="1206" t="s">
        <v>605</v>
      </c>
      <c r="D62" s="1207"/>
      <c r="E62" s="1208"/>
      <c r="F62" s="133">
        <v>5</v>
      </c>
      <c r="G62" s="133">
        <v>10</v>
      </c>
      <c r="H62" s="134">
        <v>17</v>
      </c>
    </row>
    <row r="63" spans="2:8" ht="52.5" customHeight="1" thickBot="1" x14ac:dyDescent="0.25">
      <c r="B63" s="135"/>
      <c r="C63" s="1209" t="s">
        <v>53</v>
      </c>
      <c r="D63" s="1209"/>
      <c r="E63" s="1210"/>
      <c r="F63" s="136">
        <v>2032</v>
      </c>
      <c r="G63" s="136">
        <v>2774</v>
      </c>
      <c r="H63" s="137">
        <v>3058</v>
      </c>
    </row>
    <row r="64" spans="2:8" ht="13.2" x14ac:dyDescent="0.2"/>
  </sheetData>
  <sheetProtection algorithmName="SHA-512" hashValue="kCGHHQDAMp4QVtiSNkI3NhMRgm1Vf+7gyalkMDjplVSi8pOyaL9wYTRjuw7XwXP1xSUJLpinLM5YWcCUcWtp+w==" saltValue="Kz9mqHKJgq+VhFlh0/YY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564</v>
      </c>
      <c r="G2" s="151"/>
      <c r="H2" s="152"/>
    </row>
    <row r="3" spans="1:8" x14ac:dyDescent="0.2">
      <c r="A3" s="148" t="s">
        <v>557</v>
      </c>
      <c r="B3" s="153"/>
      <c r="C3" s="154"/>
      <c r="D3" s="155">
        <v>12143</v>
      </c>
      <c r="E3" s="156"/>
      <c r="F3" s="157">
        <v>41934</v>
      </c>
      <c r="G3" s="158"/>
      <c r="H3" s="159"/>
    </row>
    <row r="4" spans="1:8" x14ac:dyDescent="0.2">
      <c r="A4" s="160"/>
      <c r="B4" s="161"/>
      <c r="C4" s="162"/>
      <c r="D4" s="163">
        <v>10329</v>
      </c>
      <c r="E4" s="164"/>
      <c r="F4" s="165">
        <v>23352</v>
      </c>
      <c r="G4" s="166"/>
      <c r="H4" s="167"/>
    </row>
    <row r="5" spans="1:8" x14ac:dyDescent="0.2">
      <c r="A5" s="148" t="s">
        <v>559</v>
      </c>
      <c r="B5" s="153"/>
      <c r="C5" s="154"/>
      <c r="D5" s="155">
        <v>28489</v>
      </c>
      <c r="E5" s="156"/>
      <c r="F5" s="157">
        <v>45588</v>
      </c>
      <c r="G5" s="158"/>
      <c r="H5" s="159"/>
    </row>
    <row r="6" spans="1:8" x14ac:dyDescent="0.2">
      <c r="A6" s="160"/>
      <c r="B6" s="161"/>
      <c r="C6" s="162"/>
      <c r="D6" s="163">
        <v>14641</v>
      </c>
      <c r="E6" s="164"/>
      <c r="F6" s="165">
        <v>24150</v>
      </c>
      <c r="G6" s="166"/>
      <c r="H6" s="167"/>
    </row>
    <row r="7" spans="1:8" x14ac:dyDescent="0.2">
      <c r="A7" s="148" t="s">
        <v>560</v>
      </c>
      <c r="B7" s="153"/>
      <c r="C7" s="154"/>
      <c r="D7" s="155">
        <v>11589</v>
      </c>
      <c r="E7" s="156"/>
      <c r="F7" s="157">
        <v>45483</v>
      </c>
      <c r="G7" s="158"/>
      <c r="H7" s="159"/>
    </row>
    <row r="8" spans="1:8" x14ac:dyDescent="0.2">
      <c r="A8" s="160"/>
      <c r="B8" s="161"/>
      <c r="C8" s="162"/>
      <c r="D8" s="163">
        <v>5596</v>
      </c>
      <c r="E8" s="164"/>
      <c r="F8" s="165">
        <v>24241</v>
      </c>
      <c r="G8" s="166"/>
      <c r="H8" s="167"/>
    </row>
    <row r="9" spans="1:8" x14ac:dyDescent="0.2">
      <c r="A9" s="148" t="s">
        <v>561</v>
      </c>
      <c r="B9" s="153"/>
      <c r="C9" s="154"/>
      <c r="D9" s="155">
        <v>5167</v>
      </c>
      <c r="E9" s="156"/>
      <c r="F9" s="157">
        <v>45945</v>
      </c>
      <c r="G9" s="158"/>
      <c r="H9" s="159"/>
    </row>
    <row r="10" spans="1:8" x14ac:dyDescent="0.2">
      <c r="A10" s="160"/>
      <c r="B10" s="161"/>
      <c r="C10" s="162"/>
      <c r="D10" s="163">
        <v>2502</v>
      </c>
      <c r="E10" s="164"/>
      <c r="F10" s="165">
        <v>25180</v>
      </c>
      <c r="G10" s="166"/>
      <c r="H10" s="167"/>
    </row>
    <row r="11" spans="1:8" x14ac:dyDescent="0.2">
      <c r="A11" s="148" t="s">
        <v>562</v>
      </c>
      <c r="B11" s="153"/>
      <c r="C11" s="154"/>
      <c r="D11" s="155">
        <v>3874</v>
      </c>
      <c r="E11" s="156"/>
      <c r="F11" s="157">
        <v>44475</v>
      </c>
      <c r="G11" s="158"/>
      <c r="H11" s="159"/>
    </row>
    <row r="12" spans="1:8" x14ac:dyDescent="0.2">
      <c r="A12" s="160"/>
      <c r="B12" s="161"/>
      <c r="C12" s="168"/>
      <c r="D12" s="163">
        <v>1891</v>
      </c>
      <c r="E12" s="164"/>
      <c r="F12" s="165">
        <v>24780</v>
      </c>
      <c r="G12" s="166"/>
      <c r="H12" s="167"/>
    </row>
    <row r="13" spans="1:8" x14ac:dyDescent="0.2">
      <c r="A13" s="148"/>
      <c r="B13" s="153"/>
      <c r="C13" s="169"/>
      <c r="D13" s="170">
        <v>12252</v>
      </c>
      <c r="E13" s="171"/>
      <c r="F13" s="172">
        <v>44685</v>
      </c>
      <c r="G13" s="173"/>
      <c r="H13" s="159"/>
    </row>
    <row r="14" spans="1:8" x14ac:dyDescent="0.2">
      <c r="A14" s="160"/>
      <c r="B14" s="161"/>
      <c r="C14" s="162"/>
      <c r="D14" s="163">
        <v>6992</v>
      </c>
      <c r="E14" s="164"/>
      <c r="F14" s="165">
        <v>24341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2.21</v>
      </c>
      <c r="C19" s="174">
        <f>ROUND(VALUE(SUBSTITUTE(実質収支比率等に係る経年分析!G$48,"▲","-")),2)</f>
        <v>0.12</v>
      </c>
      <c r="D19" s="174">
        <f>ROUND(VALUE(SUBSTITUTE(実質収支比率等に係る経年分析!H$48,"▲","-")),2)</f>
        <v>0.44</v>
      </c>
      <c r="E19" s="174">
        <f>ROUND(VALUE(SUBSTITUTE(実質収支比率等に係る経年分析!I$48,"▲","-")),2)</f>
        <v>2.78</v>
      </c>
      <c r="F19" s="174">
        <f>ROUND(VALUE(SUBSTITUTE(実質収支比率等に係る経年分析!J$48,"▲","-")),2)</f>
        <v>2.58</v>
      </c>
    </row>
    <row r="20" spans="1:11" x14ac:dyDescent="0.2">
      <c r="A20" s="174" t="s">
        <v>57</v>
      </c>
      <c r="B20" s="174">
        <f>ROUND(VALUE(SUBSTITUTE(実質収支比率等に係る経年分析!F$47,"▲","-")),2)</f>
        <v>11.15</v>
      </c>
      <c r="C20" s="174">
        <f>ROUND(VALUE(SUBSTITUTE(実質収支比率等に係る経年分析!G$47,"▲","-")),2)</f>
        <v>10.87</v>
      </c>
      <c r="D20" s="174">
        <f>ROUND(VALUE(SUBSTITUTE(実質収支比率等に係る経年分析!H$47,"▲","-")),2)</f>
        <v>10.57</v>
      </c>
      <c r="E20" s="174">
        <f>ROUND(VALUE(SUBSTITUTE(実質収支比率等に係る経年分析!I$47,"▲","-")),2)</f>
        <v>10.31</v>
      </c>
      <c r="F20" s="174">
        <f>ROUND(VALUE(SUBSTITUTE(実質収支比率等に係る経年分析!J$47,"▲","-")),2)</f>
        <v>12.22</v>
      </c>
    </row>
    <row r="21" spans="1:11" x14ac:dyDescent="0.2">
      <c r="A21" s="174" t="s">
        <v>58</v>
      </c>
      <c r="B21" s="174">
        <f>IF(ISNUMBER(VALUE(SUBSTITUTE(実質収支比率等に係る経年分析!F$49,"▲","-"))),ROUND(VALUE(SUBSTITUTE(実質収支比率等に係る経年分析!F$49,"▲","-")),2),NA())</f>
        <v>2.13</v>
      </c>
      <c r="C21" s="174">
        <f>IF(ISNUMBER(VALUE(SUBSTITUTE(実質収支比率等に係る経年分析!G$49,"▲","-"))),ROUND(VALUE(SUBSTITUTE(実質収支比率等に係る経年分析!G$49,"▲","-")),2),NA())</f>
        <v>-3.84</v>
      </c>
      <c r="D21" s="174">
        <f>IF(ISNUMBER(VALUE(SUBSTITUTE(実質収支比率等に係る経年分析!H$49,"▲","-"))),ROUND(VALUE(SUBSTITUTE(実質収支比率等に係る経年分析!H$49,"▲","-")),2),NA())</f>
        <v>0.32</v>
      </c>
      <c r="E21" s="174">
        <f>IF(ISNUMBER(VALUE(SUBSTITUTE(実質収支比率等に係る経年分析!I$49,"▲","-"))),ROUND(VALUE(SUBSTITUTE(実質収支比率等に係る経年分析!I$49,"▲","-")),2),NA())</f>
        <v>2.38</v>
      </c>
      <c r="F21" s="174">
        <f>IF(ISNUMBER(VALUE(SUBSTITUTE(実質収支比率等に係る経年分析!J$49,"▲","-"))),ROUND(VALUE(SUBSTITUTE(実質収支比率等に係る経年分析!J$49,"▲","-")),2),NA())</f>
        <v>-0.24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11.26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10.75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9.2799999999999994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0.28999999999999998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0.55000000000000004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1.52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0.56999999999999995</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2.2000000000000002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2.78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2.58</v>
      </c>
    </row>
    <row r="34" spans="1:16" x14ac:dyDescent="0.2">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3.57</v>
      </c>
    </row>
    <row r="35" spans="1:16" x14ac:dyDescent="0.2">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2.17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3.39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4.18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3.09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4.47</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5.24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4.54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4.96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5.34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4.93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2509</v>
      </c>
      <c r="E42" s="176"/>
      <c r="F42" s="176"/>
      <c r="G42" s="176">
        <f>'実質公債費比率（分子）の構造'!L$52</f>
        <v>2470</v>
      </c>
      <c r="H42" s="176"/>
      <c r="I42" s="176"/>
      <c r="J42" s="176">
        <f>'実質公債費比率（分子）の構造'!M$52</f>
        <v>2480</v>
      </c>
      <c r="K42" s="176"/>
      <c r="L42" s="176"/>
      <c r="M42" s="176">
        <f>'実質公債費比率（分子）の構造'!N$52</f>
        <v>2450</v>
      </c>
      <c r="N42" s="176"/>
      <c r="O42" s="176"/>
      <c r="P42" s="176">
        <f>'実質公債費比率（分子）の構造'!O$52</f>
        <v>2455</v>
      </c>
    </row>
    <row r="43" spans="1:16" x14ac:dyDescent="0.2">
      <c r="A43" s="176" t="s">
        <v>66</v>
      </c>
      <c r="B43" s="176" t="str">
        <f>'実質公債費比率（分子）の構造'!K$51</f>
        <v>-</v>
      </c>
      <c r="C43" s="176"/>
      <c r="D43" s="176"/>
      <c r="E43" s="176">
        <f>'実質公債費比率（分子）の構造'!L$51</f>
        <v>1</v>
      </c>
      <c r="F43" s="176"/>
      <c r="G43" s="176"/>
      <c r="H43" s="176">
        <f>'実質公債費比率（分子）の構造'!M$51</f>
        <v>1</v>
      </c>
      <c r="I43" s="176"/>
      <c r="J43" s="176"/>
      <c r="K43" s="176">
        <f>'実質公債費比率（分子）の構造'!N$51</f>
        <v>0</v>
      </c>
      <c r="L43" s="176"/>
      <c r="M43" s="176"/>
      <c r="N43" s="176">
        <f>'実質公債費比率（分子）の構造'!O$51</f>
        <v>0</v>
      </c>
      <c r="O43" s="176"/>
      <c r="P43" s="176"/>
    </row>
    <row r="44" spans="1:16" x14ac:dyDescent="0.2">
      <c r="A44" s="176" t="s">
        <v>67</v>
      </c>
      <c r="B44" s="176" t="str">
        <f>'実質公債費比率（分子）の構造'!K$50</f>
        <v>-</v>
      </c>
      <c r="C44" s="176"/>
      <c r="D44" s="176"/>
      <c r="E44" s="176">
        <f>'実質公債費比率（分子）の構造'!L$50</f>
        <v>86</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2">
      <c r="A45" s="176" t="s">
        <v>68</v>
      </c>
      <c r="B45" s="176">
        <f>'実質公債費比率（分子）の構造'!K$49</f>
        <v>171</v>
      </c>
      <c r="C45" s="176"/>
      <c r="D45" s="176"/>
      <c r="E45" s="176">
        <f>'実質公債費比率（分子）の構造'!L$49</f>
        <v>110</v>
      </c>
      <c r="F45" s="176"/>
      <c r="G45" s="176"/>
      <c r="H45" s="176">
        <f>'実質公債費比率（分子）の構造'!M$49</f>
        <v>96</v>
      </c>
      <c r="I45" s="176"/>
      <c r="J45" s="176"/>
      <c r="K45" s="176">
        <f>'実質公債費比率（分子）の構造'!N$49</f>
        <v>112</v>
      </c>
      <c r="L45" s="176"/>
      <c r="M45" s="176"/>
      <c r="N45" s="176">
        <f>'実質公債費比率（分子）の構造'!O$49</f>
        <v>120</v>
      </c>
      <c r="O45" s="176"/>
      <c r="P45" s="176"/>
    </row>
    <row r="46" spans="1:16" x14ac:dyDescent="0.2">
      <c r="A46" s="176" t="s">
        <v>69</v>
      </c>
      <c r="B46" s="176">
        <f>'実質公債費比率（分子）の構造'!K$48</f>
        <v>1114</v>
      </c>
      <c r="C46" s="176"/>
      <c r="D46" s="176"/>
      <c r="E46" s="176">
        <f>'実質公債費比率（分子）の構造'!L$48</f>
        <v>1141</v>
      </c>
      <c r="F46" s="176"/>
      <c r="G46" s="176"/>
      <c r="H46" s="176">
        <f>'実質公債費比率（分子）の構造'!M$48</f>
        <v>1073</v>
      </c>
      <c r="I46" s="176"/>
      <c r="J46" s="176"/>
      <c r="K46" s="176">
        <f>'実質公債費比率（分子）の構造'!N$48</f>
        <v>1024</v>
      </c>
      <c r="L46" s="176"/>
      <c r="M46" s="176"/>
      <c r="N46" s="176">
        <f>'実質公債費比率（分子）の構造'!O$48</f>
        <v>1033</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1327</v>
      </c>
      <c r="C49" s="176"/>
      <c r="D49" s="176"/>
      <c r="E49" s="176">
        <f>'実質公債費比率（分子）の構造'!L$45</f>
        <v>1355</v>
      </c>
      <c r="F49" s="176"/>
      <c r="G49" s="176"/>
      <c r="H49" s="176">
        <f>'実質公債費比率（分子）の構造'!M$45</f>
        <v>1466</v>
      </c>
      <c r="I49" s="176"/>
      <c r="J49" s="176"/>
      <c r="K49" s="176">
        <f>'実質公債費比率（分子）の構造'!N$45</f>
        <v>1685</v>
      </c>
      <c r="L49" s="176"/>
      <c r="M49" s="176"/>
      <c r="N49" s="176">
        <f>'実質公債費比率（分子）の構造'!O$45</f>
        <v>1772</v>
      </c>
      <c r="O49" s="176"/>
      <c r="P49" s="176"/>
    </row>
    <row r="50" spans="1:16" x14ac:dyDescent="0.2">
      <c r="A50" s="176" t="s">
        <v>73</v>
      </c>
      <c r="B50" s="176" t="e">
        <f>NA()</f>
        <v>#N/A</v>
      </c>
      <c r="C50" s="176">
        <f>IF(ISNUMBER('実質公債費比率（分子）の構造'!K$53),'実質公債費比率（分子）の構造'!K$53,NA())</f>
        <v>103</v>
      </c>
      <c r="D50" s="176" t="e">
        <f>NA()</f>
        <v>#N/A</v>
      </c>
      <c r="E50" s="176" t="e">
        <f>NA()</f>
        <v>#N/A</v>
      </c>
      <c r="F50" s="176">
        <f>IF(ISNUMBER('実質公債費比率（分子）の構造'!L$53),'実質公債費比率（分子）の構造'!L$53,NA())</f>
        <v>223</v>
      </c>
      <c r="G50" s="176" t="e">
        <f>NA()</f>
        <v>#N/A</v>
      </c>
      <c r="H50" s="176" t="e">
        <f>NA()</f>
        <v>#N/A</v>
      </c>
      <c r="I50" s="176">
        <f>IF(ISNUMBER('実質公債費比率（分子）の構造'!M$53),'実質公債費比率（分子）の構造'!M$53,NA())</f>
        <v>157</v>
      </c>
      <c r="J50" s="176" t="e">
        <f>NA()</f>
        <v>#N/A</v>
      </c>
      <c r="K50" s="176" t="e">
        <f>NA()</f>
        <v>#N/A</v>
      </c>
      <c r="L50" s="176">
        <f>IF(ISNUMBER('実質公債費比率（分子）の構造'!N$53),'実質公債費比率（分子）の構造'!N$53,NA())</f>
        <v>372</v>
      </c>
      <c r="M50" s="176" t="e">
        <f>NA()</f>
        <v>#N/A</v>
      </c>
      <c r="N50" s="176" t="e">
        <f>NA()</f>
        <v>#N/A</v>
      </c>
      <c r="O50" s="176">
        <f>IF(ISNUMBER('実質公債費比率（分子）の構造'!O$53),'実質公債費比率（分子）の構造'!O$53,NA())</f>
        <v>471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23005</v>
      </c>
      <c r="E56" s="175"/>
      <c r="F56" s="175"/>
      <c r="G56" s="175">
        <f>'将来負担比率（分子）の構造'!J$52</f>
        <v>22826</v>
      </c>
      <c r="H56" s="175"/>
      <c r="I56" s="175"/>
      <c r="J56" s="175">
        <f>'将来負担比率（分子）の構造'!K$52</f>
        <v>22123</v>
      </c>
      <c r="K56" s="175"/>
      <c r="L56" s="175"/>
      <c r="M56" s="175">
        <f>'将来負担比率（分子）の構造'!L$52</f>
        <v>21497</v>
      </c>
      <c r="N56" s="175"/>
      <c r="O56" s="175"/>
      <c r="P56" s="175">
        <f>'将来負担比率（分子）の構造'!M$52</f>
        <v>20500</v>
      </c>
    </row>
    <row r="57" spans="1:16" x14ac:dyDescent="0.2">
      <c r="A57" s="175" t="s">
        <v>44</v>
      </c>
      <c r="B57" s="175"/>
      <c r="C57" s="175"/>
      <c r="D57" s="175">
        <f>'将来負担比率（分子）の構造'!I$51</f>
        <v>8047</v>
      </c>
      <c r="E57" s="175"/>
      <c r="F57" s="175"/>
      <c r="G57" s="175">
        <f>'将来負担比率（分子）の構造'!J$51</f>
        <v>4332</v>
      </c>
      <c r="H57" s="175"/>
      <c r="I57" s="175"/>
      <c r="J57" s="175">
        <f>'将来負担比率（分子）の構造'!K$51</f>
        <v>4353</v>
      </c>
      <c r="K57" s="175"/>
      <c r="L57" s="175"/>
      <c r="M57" s="175">
        <f>'将来負担比率（分子）の構造'!L$51</f>
        <v>3702</v>
      </c>
      <c r="N57" s="175"/>
      <c r="O57" s="175"/>
      <c r="P57" s="175">
        <f>'将来負担比率（分子）の構造'!M$51</f>
        <v>3628</v>
      </c>
    </row>
    <row r="58" spans="1:16" x14ac:dyDescent="0.2">
      <c r="A58" s="175" t="s">
        <v>43</v>
      </c>
      <c r="B58" s="175"/>
      <c r="C58" s="175"/>
      <c r="D58" s="175">
        <f>'将来負担比率（分子）の構造'!I$50</f>
        <v>2737</v>
      </c>
      <c r="E58" s="175"/>
      <c r="F58" s="175"/>
      <c r="G58" s="175">
        <f>'将来負担比率（分子）の構造'!J$50</f>
        <v>2737</v>
      </c>
      <c r="H58" s="175"/>
      <c r="I58" s="175"/>
      <c r="J58" s="175">
        <f>'将来負担比率（分子）の構造'!K$50</f>
        <v>2830</v>
      </c>
      <c r="K58" s="175"/>
      <c r="L58" s="175"/>
      <c r="M58" s="175">
        <f>'将来負担比率（分子）の構造'!L$50</f>
        <v>3699</v>
      </c>
      <c r="N58" s="175"/>
      <c r="O58" s="175"/>
      <c r="P58" s="175">
        <f>'将来負担比率（分子）の構造'!M$50</f>
        <v>4025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3061</v>
      </c>
      <c r="C62" s="175"/>
      <c r="D62" s="175"/>
      <c r="E62" s="175">
        <f>'将来負担比率（分子）の構造'!J$45</f>
        <v>2943</v>
      </c>
      <c r="F62" s="175"/>
      <c r="G62" s="175"/>
      <c r="H62" s="175">
        <f>'将来負担比率（分子）の構造'!K$45</f>
        <v>2932</v>
      </c>
      <c r="I62" s="175"/>
      <c r="J62" s="175"/>
      <c r="K62" s="175">
        <f>'将来負担比率（分子）の構造'!L$45</f>
        <v>2929</v>
      </c>
      <c r="L62" s="175"/>
      <c r="M62" s="175"/>
      <c r="N62" s="175">
        <f>'将来負担比率（分子）の構造'!M$45</f>
        <v>2961</v>
      </c>
      <c r="O62" s="175"/>
      <c r="P62" s="175"/>
    </row>
    <row r="63" spans="1:16" x14ac:dyDescent="0.2">
      <c r="A63" s="175" t="s">
        <v>36</v>
      </c>
      <c r="B63" s="175">
        <f>'将来負担比率（分子）の構造'!I$44</f>
        <v>680</v>
      </c>
      <c r="C63" s="175"/>
      <c r="D63" s="175"/>
      <c r="E63" s="175">
        <f>'将来負担比率（分子）の構造'!J$44</f>
        <v>738</v>
      </c>
      <c r="F63" s="175"/>
      <c r="G63" s="175"/>
      <c r="H63" s="175">
        <f>'将来負担比率（分子）の構造'!K$44</f>
        <v>781</v>
      </c>
      <c r="I63" s="175"/>
      <c r="J63" s="175"/>
      <c r="K63" s="175">
        <f>'将来負担比率（分子）の構造'!L$44</f>
        <v>796</v>
      </c>
      <c r="L63" s="175"/>
      <c r="M63" s="175"/>
      <c r="N63" s="175">
        <f>'将来負担比率（分子）の構造'!M$44</f>
        <v>806</v>
      </c>
      <c r="O63" s="175"/>
      <c r="P63" s="175"/>
    </row>
    <row r="64" spans="1:16" x14ac:dyDescent="0.2">
      <c r="A64" s="175" t="s">
        <v>35</v>
      </c>
      <c r="B64" s="175">
        <f>'将来負担比率（分子）の構造'!I$43</f>
        <v>16105</v>
      </c>
      <c r="C64" s="175"/>
      <c r="D64" s="175"/>
      <c r="E64" s="175">
        <f>'将来負担比率（分子）の構造'!J$43</f>
        <v>15786</v>
      </c>
      <c r="F64" s="175"/>
      <c r="G64" s="175"/>
      <c r="H64" s="175">
        <f>'将来負担比率（分子）の構造'!K$43</f>
        <v>15295</v>
      </c>
      <c r="I64" s="175"/>
      <c r="J64" s="175"/>
      <c r="K64" s="175">
        <f>'将来負担比率（分子）の構造'!L$43</f>
        <v>13680</v>
      </c>
      <c r="L64" s="175"/>
      <c r="M64" s="175"/>
      <c r="N64" s="175">
        <f>'将来負担比率（分子）の構造'!M$43</f>
        <v>12858</v>
      </c>
      <c r="O64" s="175"/>
      <c r="P64" s="175"/>
    </row>
    <row r="65" spans="1:16" x14ac:dyDescent="0.2">
      <c r="A65" s="175" t="s">
        <v>34</v>
      </c>
      <c r="B65" s="175" t="str">
        <f>'将来負担比率（分子）の構造'!I$42</f>
        <v>-</v>
      </c>
      <c r="C65" s="175"/>
      <c r="D65" s="175"/>
      <c r="E65" s="175">
        <f>'将来負担比率（分子）の構造'!J$42</f>
        <v>86</v>
      </c>
      <c r="F65" s="175"/>
      <c r="G65" s="175"/>
      <c r="H65" s="175">
        <f>'将来負担比率（分子）の構造'!K$42</f>
        <v>4</v>
      </c>
      <c r="I65" s="175"/>
      <c r="J65" s="175"/>
      <c r="K65" s="175">
        <f>'将来負担比率（分子）の構造'!L$42</f>
        <v>4</v>
      </c>
      <c r="L65" s="175"/>
      <c r="M65" s="175"/>
      <c r="N65" s="175">
        <f>'将来負担比率（分子）の構造'!M$42</f>
        <v>3</v>
      </c>
      <c r="O65" s="175"/>
      <c r="P65" s="175"/>
    </row>
    <row r="66" spans="1:16" x14ac:dyDescent="0.2">
      <c r="A66" s="175" t="s">
        <v>33</v>
      </c>
      <c r="B66" s="175">
        <f>'将来負担比率（分子）の構造'!I$41</f>
        <v>18686</v>
      </c>
      <c r="C66" s="175"/>
      <c r="D66" s="175"/>
      <c r="E66" s="175">
        <f>'将来負担比率（分子）の構造'!J$41</f>
        <v>19393</v>
      </c>
      <c r="F66" s="175"/>
      <c r="G66" s="175"/>
      <c r="H66" s="175">
        <f>'将来負担比率（分子）の構造'!K$41</f>
        <v>19237</v>
      </c>
      <c r="I66" s="175"/>
      <c r="J66" s="175"/>
      <c r="K66" s="175">
        <f>'将来負担比率（分子）の構造'!L$41</f>
        <v>18736</v>
      </c>
      <c r="L66" s="175"/>
      <c r="M66" s="175"/>
      <c r="N66" s="175">
        <f>'将来負担比率（分子）の構造'!M$41</f>
        <v>17385</v>
      </c>
      <c r="O66" s="175"/>
      <c r="P66" s="175"/>
    </row>
    <row r="67" spans="1:16" x14ac:dyDescent="0.2">
      <c r="A67" s="175" t="s">
        <v>77</v>
      </c>
      <c r="B67" s="175" t="e">
        <f>NA()</f>
        <v>#N/A</v>
      </c>
      <c r="C67" s="175">
        <f>IF(ISNUMBER('将来負担比率（分子）の構造'!I$53), IF('将来負担比率（分子）の構造'!I$53 &lt; 0, 0, '将来負担比率（分子）の構造'!I$53), NA())</f>
        <v>4744</v>
      </c>
      <c r="D67" s="175" t="e">
        <f>NA()</f>
        <v>#N/A</v>
      </c>
      <c r="E67" s="175" t="e">
        <f>NA()</f>
        <v>#N/A</v>
      </c>
      <c r="F67" s="175">
        <f>IF(ISNUMBER('将来負担比率（分子）の構造'!J$53), IF('将来負担比率（分子）の構造'!J$53 &lt; 0, 0, '将来負担比率（分子）の構造'!J$53), NA())</f>
        <v>9051</v>
      </c>
      <c r="G67" s="175" t="e">
        <f>NA()</f>
        <v>#N/A</v>
      </c>
      <c r="H67" s="175" t="e">
        <f>NA()</f>
        <v>#N/A</v>
      </c>
      <c r="I67" s="175">
        <f>IF(ISNUMBER('将来負担比率（分子）の構造'!K$53), IF('将来負担比率（分子）の構造'!K$53 &lt; 0, 0, '将来負担比率（分子）の構造'!K$53), NA())</f>
        <v>8943</v>
      </c>
      <c r="J67" s="175" t="e">
        <f>NA()</f>
        <v>#N/A</v>
      </c>
      <c r="K67" s="175" t="e">
        <f>NA()</f>
        <v>#N/A</v>
      </c>
      <c r="L67" s="175">
        <f>IF(ISNUMBER('将来負担比率（分子）の構造'!L$53), IF('将来負担比率（分子）の構造'!L$53 &lt; 0, 0, '将来負担比率（分子）の構造'!L$53), NA())</f>
        <v>7246</v>
      </c>
      <c r="M67" s="175" t="e">
        <f>NA()</f>
        <v>#N/A</v>
      </c>
      <c r="N67" s="175" t="e">
        <f>NA()</f>
        <v>#N/A</v>
      </c>
      <c r="O67" s="175">
        <f>IF(ISNUMBER('将来負担比率（分子）の構造'!M$53), IF('将来負担比率（分子）の構造'!M$53 &lt; 0, 0, '将来負担比率（分子）の構造'!M$53), NA())</f>
        <v>5861</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1504</v>
      </c>
      <c r="C72" s="179">
        <f>基金残高に係る経年分析!G55</f>
        <v>1545</v>
      </c>
      <c r="D72" s="179">
        <f>基金残高に係る経年分析!H55</f>
        <v>1795</v>
      </c>
    </row>
    <row r="73" spans="1:16" x14ac:dyDescent="0.2">
      <c r="A73" s="178" t="s">
        <v>80</v>
      </c>
      <c r="B73" s="179">
        <f>基金残高に係る経年分析!F56</f>
        <v>172</v>
      </c>
      <c r="C73" s="179">
        <f>基金残高に係る経年分析!G56</f>
        <v>684</v>
      </c>
      <c r="D73" s="179">
        <f>基金残高に係る経年分析!H56</f>
        <v>684</v>
      </c>
    </row>
    <row r="74" spans="1:16" x14ac:dyDescent="0.2">
      <c r="A74" s="178" t="s">
        <v>81</v>
      </c>
      <c r="B74" s="179">
        <f>基金残高に係る経年分析!F57</f>
        <v>356</v>
      </c>
      <c r="C74" s="179">
        <f>基金残高に係る経年分析!G57</f>
        <v>545</v>
      </c>
      <c r="D74" s="179">
        <f>基金残高に係る経年分析!H57</f>
        <v>579</v>
      </c>
    </row>
  </sheetData>
  <sheetProtection algorithmName="SHA-512" hashValue="tOhja+6CBxn7yHvWTIZd+018SBenVAxCC97PtXgJtogszWswVpb90QKnoUv14jjXQyaGTeyKS+7xUWezfafjkQ==" saltValue="LJDouqEXoCSWteKn953w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8581845</v>
      </c>
      <c r="S5" s="613"/>
      <c r="T5" s="613"/>
      <c r="U5" s="613"/>
      <c r="V5" s="613"/>
      <c r="W5" s="613"/>
      <c r="X5" s="613"/>
      <c r="Y5" s="614"/>
      <c r="Z5" s="615">
        <v>33.700000000000003</v>
      </c>
      <c r="AA5" s="615"/>
      <c r="AB5" s="615"/>
      <c r="AC5" s="615"/>
      <c r="AD5" s="616">
        <v>7859482</v>
      </c>
      <c r="AE5" s="616"/>
      <c r="AF5" s="616"/>
      <c r="AG5" s="616"/>
      <c r="AH5" s="616"/>
      <c r="AI5" s="616"/>
      <c r="AJ5" s="616"/>
      <c r="AK5" s="616"/>
      <c r="AL5" s="617">
        <v>52.9</v>
      </c>
      <c r="AM5" s="618"/>
      <c r="AN5" s="618"/>
      <c r="AO5" s="619"/>
      <c r="AP5" s="609" t="s">
        <v>232</v>
      </c>
      <c r="AQ5" s="610"/>
      <c r="AR5" s="610"/>
      <c r="AS5" s="610"/>
      <c r="AT5" s="610"/>
      <c r="AU5" s="610"/>
      <c r="AV5" s="610"/>
      <c r="AW5" s="610"/>
      <c r="AX5" s="610"/>
      <c r="AY5" s="610"/>
      <c r="AZ5" s="610"/>
      <c r="BA5" s="610"/>
      <c r="BB5" s="610"/>
      <c r="BC5" s="610"/>
      <c r="BD5" s="610"/>
      <c r="BE5" s="610"/>
      <c r="BF5" s="611"/>
      <c r="BG5" s="623">
        <v>7859482</v>
      </c>
      <c r="BH5" s="624"/>
      <c r="BI5" s="624"/>
      <c r="BJ5" s="624"/>
      <c r="BK5" s="624"/>
      <c r="BL5" s="624"/>
      <c r="BM5" s="624"/>
      <c r="BN5" s="625"/>
      <c r="BO5" s="626">
        <v>91.6</v>
      </c>
      <c r="BP5" s="626"/>
      <c r="BQ5" s="626"/>
      <c r="BR5" s="626"/>
      <c r="BS5" s="627">
        <v>84111</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106060</v>
      </c>
      <c r="S6" s="624"/>
      <c r="T6" s="624"/>
      <c r="U6" s="624"/>
      <c r="V6" s="624"/>
      <c r="W6" s="624"/>
      <c r="X6" s="624"/>
      <c r="Y6" s="625"/>
      <c r="Z6" s="626">
        <v>0.4</v>
      </c>
      <c r="AA6" s="626"/>
      <c r="AB6" s="626"/>
      <c r="AC6" s="626"/>
      <c r="AD6" s="627">
        <v>106060</v>
      </c>
      <c r="AE6" s="627"/>
      <c r="AF6" s="627"/>
      <c r="AG6" s="627"/>
      <c r="AH6" s="627"/>
      <c r="AI6" s="627"/>
      <c r="AJ6" s="627"/>
      <c r="AK6" s="627"/>
      <c r="AL6" s="628">
        <v>0.7</v>
      </c>
      <c r="AM6" s="629"/>
      <c r="AN6" s="629"/>
      <c r="AO6" s="630"/>
      <c r="AP6" s="620" t="s">
        <v>237</v>
      </c>
      <c r="AQ6" s="621"/>
      <c r="AR6" s="621"/>
      <c r="AS6" s="621"/>
      <c r="AT6" s="621"/>
      <c r="AU6" s="621"/>
      <c r="AV6" s="621"/>
      <c r="AW6" s="621"/>
      <c r="AX6" s="621"/>
      <c r="AY6" s="621"/>
      <c r="AZ6" s="621"/>
      <c r="BA6" s="621"/>
      <c r="BB6" s="621"/>
      <c r="BC6" s="621"/>
      <c r="BD6" s="621"/>
      <c r="BE6" s="621"/>
      <c r="BF6" s="622"/>
      <c r="BG6" s="623">
        <v>7859482</v>
      </c>
      <c r="BH6" s="624"/>
      <c r="BI6" s="624"/>
      <c r="BJ6" s="624"/>
      <c r="BK6" s="624"/>
      <c r="BL6" s="624"/>
      <c r="BM6" s="624"/>
      <c r="BN6" s="625"/>
      <c r="BO6" s="626">
        <v>91.6</v>
      </c>
      <c r="BP6" s="626"/>
      <c r="BQ6" s="626"/>
      <c r="BR6" s="626"/>
      <c r="BS6" s="627">
        <v>84111</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192853</v>
      </c>
      <c r="CS6" s="624"/>
      <c r="CT6" s="624"/>
      <c r="CU6" s="624"/>
      <c r="CV6" s="624"/>
      <c r="CW6" s="624"/>
      <c r="CX6" s="624"/>
      <c r="CY6" s="625"/>
      <c r="CZ6" s="617">
        <v>0.8</v>
      </c>
      <c r="DA6" s="618"/>
      <c r="DB6" s="618"/>
      <c r="DC6" s="634"/>
      <c r="DD6" s="632" t="s">
        <v>239</v>
      </c>
      <c r="DE6" s="624"/>
      <c r="DF6" s="624"/>
      <c r="DG6" s="624"/>
      <c r="DH6" s="624"/>
      <c r="DI6" s="624"/>
      <c r="DJ6" s="624"/>
      <c r="DK6" s="624"/>
      <c r="DL6" s="624"/>
      <c r="DM6" s="624"/>
      <c r="DN6" s="624"/>
      <c r="DO6" s="624"/>
      <c r="DP6" s="625"/>
      <c r="DQ6" s="632">
        <v>192853</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8755</v>
      </c>
      <c r="S7" s="624"/>
      <c r="T7" s="624"/>
      <c r="U7" s="624"/>
      <c r="V7" s="624"/>
      <c r="W7" s="624"/>
      <c r="X7" s="624"/>
      <c r="Y7" s="625"/>
      <c r="Z7" s="626">
        <v>0</v>
      </c>
      <c r="AA7" s="626"/>
      <c r="AB7" s="626"/>
      <c r="AC7" s="626"/>
      <c r="AD7" s="627">
        <v>8755</v>
      </c>
      <c r="AE7" s="627"/>
      <c r="AF7" s="627"/>
      <c r="AG7" s="627"/>
      <c r="AH7" s="627"/>
      <c r="AI7" s="627"/>
      <c r="AJ7" s="627"/>
      <c r="AK7" s="627"/>
      <c r="AL7" s="628">
        <v>0.1</v>
      </c>
      <c r="AM7" s="629"/>
      <c r="AN7" s="629"/>
      <c r="AO7" s="630"/>
      <c r="AP7" s="620" t="s">
        <v>241</v>
      </c>
      <c r="AQ7" s="621"/>
      <c r="AR7" s="621"/>
      <c r="AS7" s="621"/>
      <c r="AT7" s="621"/>
      <c r="AU7" s="621"/>
      <c r="AV7" s="621"/>
      <c r="AW7" s="621"/>
      <c r="AX7" s="621"/>
      <c r="AY7" s="621"/>
      <c r="AZ7" s="621"/>
      <c r="BA7" s="621"/>
      <c r="BB7" s="621"/>
      <c r="BC7" s="621"/>
      <c r="BD7" s="621"/>
      <c r="BE7" s="621"/>
      <c r="BF7" s="622"/>
      <c r="BG7" s="623">
        <v>4070573</v>
      </c>
      <c r="BH7" s="624"/>
      <c r="BI7" s="624"/>
      <c r="BJ7" s="624"/>
      <c r="BK7" s="624"/>
      <c r="BL7" s="624"/>
      <c r="BM7" s="624"/>
      <c r="BN7" s="625"/>
      <c r="BO7" s="626">
        <v>47.4</v>
      </c>
      <c r="BP7" s="626"/>
      <c r="BQ7" s="626"/>
      <c r="BR7" s="626"/>
      <c r="BS7" s="627">
        <v>84111</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2181929</v>
      </c>
      <c r="CS7" s="624"/>
      <c r="CT7" s="624"/>
      <c r="CU7" s="624"/>
      <c r="CV7" s="624"/>
      <c r="CW7" s="624"/>
      <c r="CX7" s="624"/>
      <c r="CY7" s="625"/>
      <c r="CZ7" s="626">
        <v>8.6999999999999993</v>
      </c>
      <c r="DA7" s="626"/>
      <c r="DB7" s="626"/>
      <c r="DC7" s="626"/>
      <c r="DD7" s="632">
        <v>3260</v>
      </c>
      <c r="DE7" s="624"/>
      <c r="DF7" s="624"/>
      <c r="DG7" s="624"/>
      <c r="DH7" s="624"/>
      <c r="DI7" s="624"/>
      <c r="DJ7" s="624"/>
      <c r="DK7" s="624"/>
      <c r="DL7" s="624"/>
      <c r="DM7" s="624"/>
      <c r="DN7" s="624"/>
      <c r="DO7" s="624"/>
      <c r="DP7" s="625"/>
      <c r="DQ7" s="632">
        <v>1801827</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72938</v>
      </c>
      <c r="S8" s="624"/>
      <c r="T8" s="624"/>
      <c r="U8" s="624"/>
      <c r="V8" s="624"/>
      <c r="W8" s="624"/>
      <c r="X8" s="624"/>
      <c r="Y8" s="625"/>
      <c r="Z8" s="626">
        <v>0.3</v>
      </c>
      <c r="AA8" s="626"/>
      <c r="AB8" s="626"/>
      <c r="AC8" s="626"/>
      <c r="AD8" s="627">
        <v>72938</v>
      </c>
      <c r="AE8" s="627"/>
      <c r="AF8" s="627"/>
      <c r="AG8" s="627"/>
      <c r="AH8" s="627"/>
      <c r="AI8" s="627"/>
      <c r="AJ8" s="627"/>
      <c r="AK8" s="627"/>
      <c r="AL8" s="628">
        <v>0.5</v>
      </c>
      <c r="AM8" s="629"/>
      <c r="AN8" s="629"/>
      <c r="AO8" s="630"/>
      <c r="AP8" s="620" t="s">
        <v>244</v>
      </c>
      <c r="AQ8" s="621"/>
      <c r="AR8" s="621"/>
      <c r="AS8" s="621"/>
      <c r="AT8" s="621"/>
      <c r="AU8" s="621"/>
      <c r="AV8" s="621"/>
      <c r="AW8" s="621"/>
      <c r="AX8" s="621"/>
      <c r="AY8" s="621"/>
      <c r="AZ8" s="621"/>
      <c r="BA8" s="621"/>
      <c r="BB8" s="621"/>
      <c r="BC8" s="621"/>
      <c r="BD8" s="621"/>
      <c r="BE8" s="621"/>
      <c r="BF8" s="622"/>
      <c r="BG8" s="623">
        <v>105716</v>
      </c>
      <c r="BH8" s="624"/>
      <c r="BI8" s="624"/>
      <c r="BJ8" s="624"/>
      <c r="BK8" s="624"/>
      <c r="BL8" s="624"/>
      <c r="BM8" s="624"/>
      <c r="BN8" s="625"/>
      <c r="BO8" s="626">
        <v>1.2</v>
      </c>
      <c r="BP8" s="626"/>
      <c r="BQ8" s="626"/>
      <c r="BR8" s="626"/>
      <c r="BS8" s="627" t="s">
        <v>179</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12994630</v>
      </c>
      <c r="CS8" s="624"/>
      <c r="CT8" s="624"/>
      <c r="CU8" s="624"/>
      <c r="CV8" s="624"/>
      <c r="CW8" s="624"/>
      <c r="CX8" s="624"/>
      <c r="CY8" s="625"/>
      <c r="CZ8" s="626">
        <v>51.9</v>
      </c>
      <c r="DA8" s="626"/>
      <c r="DB8" s="626"/>
      <c r="DC8" s="626"/>
      <c r="DD8" s="632">
        <v>92135</v>
      </c>
      <c r="DE8" s="624"/>
      <c r="DF8" s="624"/>
      <c r="DG8" s="624"/>
      <c r="DH8" s="624"/>
      <c r="DI8" s="624"/>
      <c r="DJ8" s="624"/>
      <c r="DK8" s="624"/>
      <c r="DL8" s="624"/>
      <c r="DM8" s="624"/>
      <c r="DN8" s="624"/>
      <c r="DO8" s="624"/>
      <c r="DP8" s="625"/>
      <c r="DQ8" s="632">
        <v>6179897</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52058</v>
      </c>
      <c r="S9" s="624"/>
      <c r="T9" s="624"/>
      <c r="U9" s="624"/>
      <c r="V9" s="624"/>
      <c r="W9" s="624"/>
      <c r="X9" s="624"/>
      <c r="Y9" s="625"/>
      <c r="Z9" s="626">
        <v>0.2</v>
      </c>
      <c r="AA9" s="626"/>
      <c r="AB9" s="626"/>
      <c r="AC9" s="626"/>
      <c r="AD9" s="627">
        <v>52058</v>
      </c>
      <c r="AE9" s="627"/>
      <c r="AF9" s="627"/>
      <c r="AG9" s="627"/>
      <c r="AH9" s="627"/>
      <c r="AI9" s="627"/>
      <c r="AJ9" s="627"/>
      <c r="AK9" s="627"/>
      <c r="AL9" s="628">
        <v>0.4</v>
      </c>
      <c r="AM9" s="629"/>
      <c r="AN9" s="629"/>
      <c r="AO9" s="630"/>
      <c r="AP9" s="620" t="s">
        <v>247</v>
      </c>
      <c r="AQ9" s="621"/>
      <c r="AR9" s="621"/>
      <c r="AS9" s="621"/>
      <c r="AT9" s="621"/>
      <c r="AU9" s="621"/>
      <c r="AV9" s="621"/>
      <c r="AW9" s="621"/>
      <c r="AX9" s="621"/>
      <c r="AY9" s="621"/>
      <c r="AZ9" s="621"/>
      <c r="BA9" s="621"/>
      <c r="BB9" s="621"/>
      <c r="BC9" s="621"/>
      <c r="BD9" s="621"/>
      <c r="BE9" s="621"/>
      <c r="BF9" s="622"/>
      <c r="BG9" s="623">
        <v>3512351</v>
      </c>
      <c r="BH9" s="624"/>
      <c r="BI9" s="624"/>
      <c r="BJ9" s="624"/>
      <c r="BK9" s="624"/>
      <c r="BL9" s="624"/>
      <c r="BM9" s="624"/>
      <c r="BN9" s="625"/>
      <c r="BO9" s="626">
        <v>40.9</v>
      </c>
      <c r="BP9" s="626"/>
      <c r="BQ9" s="626"/>
      <c r="BR9" s="626"/>
      <c r="BS9" s="627" t="s">
        <v>179</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2462414</v>
      </c>
      <c r="CS9" s="624"/>
      <c r="CT9" s="624"/>
      <c r="CU9" s="624"/>
      <c r="CV9" s="624"/>
      <c r="CW9" s="624"/>
      <c r="CX9" s="624"/>
      <c r="CY9" s="625"/>
      <c r="CZ9" s="626">
        <v>9.8000000000000007</v>
      </c>
      <c r="DA9" s="626"/>
      <c r="DB9" s="626"/>
      <c r="DC9" s="626"/>
      <c r="DD9" s="632" t="s">
        <v>179</v>
      </c>
      <c r="DE9" s="624"/>
      <c r="DF9" s="624"/>
      <c r="DG9" s="624"/>
      <c r="DH9" s="624"/>
      <c r="DI9" s="624"/>
      <c r="DJ9" s="624"/>
      <c r="DK9" s="624"/>
      <c r="DL9" s="624"/>
      <c r="DM9" s="624"/>
      <c r="DN9" s="624"/>
      <c r="DO9" s="624"/>
      <c r="DP9" s="625"/>
      <c r="DQ9" s="632">
        <v>1884472</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179</v>
      </c>
      <c r="S10" s="624"/>
      <c r="T10" s="624"/>
      <c r="U10" s="624"/>
      <c r="V10" s="624"/>
      <c r="W10" s="624"/>
      <c r="X10" s="624"/>
      <c r="Y10" s="625"/>
      <c r="Z10" s="626" t="s">
        <v>239</v>
      </c>
      <c r="AA10" s="626"/>
      <c r="AB10" s="626"/>
      <c r="AC10" s="626"/>
      <c r="AD10" s="627" t="s">
        <v>239</v>
      </c>
      <c r="AE10" s="627"/>
      <c r="AF10" s="627"/>
      <c r="AG10" s="627"/>
      <c r="AH10" s="627"/>
      <c r="AI10" s="627"/>
      <c r="AJ10" s="627"/>
      <c r="AK10" s="627"/>
      <c r="AL10" s="628" t="s">
        <v>179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157644</v>
      </c>
      <c r="BH10" s="624"/>
      <c r="BI10" s="624"/>
      <c r="BJ10" s="624"/>
      <c r="BK10" s="624"/>
      <c r="BL10" s="624"/>
      <c r="BM10" s="624"/>
      <c r="BN10" s="625"/>
      <c r="BO10" s="626">
        <v>1.8</v>
      </c>
      <c r="BP10" s="626"/>
      <c r="BQ10" s="626"/>
      <c r="BR10" s="626"/>
      <c r="BS10" s="627" t="s">
        <v>179</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22803</v>
      </c>
      <c r="CS10" s="624"/>
      <c r="CT10" s="624"/>
      <c r="CU10" s="624"/>
      <c r="CV10" s="624"/>
      <c r="CW10" s="624"/>
      <c r="CX10" s="624"/>
      <c r="CY10" s="625"/>
      <c r="CZ10" s="626">
        <v>0.1</v>
      </c>
      <c r="DA10" s="626"/>
      <c r="DB10" s="626"/>
      <c r="DC10" s="626"/>
      <c r="DD10" s="632" t="s">
        <v>239</v>
      </c>
      <c r="DE10" s="624"/>
      <c r="DF10" s="624"/>
      <c r="DG10" s="624"/>
      <c r="DH10" s="624"/>
      <c r="DI10" s="624"/>
      <c r="DJ10" s="624"/>
      <c r="DK10" s="624"/>
      <c r="DL10" s="624"/>
      <c r="DM10" s="624"/>
      <c r="DN10" s="624"/>
      <c r="DO10" s="624"/>
      <c r="DP10" s="625"/>
      <c r="DQ10" s="632">
        <v>22803</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1452504</v>
      </c>
      <c r="S11" s="624"/>
      <c r="T11" s="624"/>
      <c r="U11" s="624"/>
      <c r="V11" s="624"/>
      <c r="W11" s="624"/>
      <c r="X11" s="624"/>
      <c r="Y11" s="625"/>
      <c r="Z11" s="628">
        <v>5.7</v>
      </c>
      <c r="AA11" s="629"/>
      <c r="AB11" s="629"/>
      <c r="AC11" s="635"/>
      <c r="AD11" s="632">
        <v>1452504</v>
      </c>
      <c r="AE11" s="624"/>
      <c r="AF11" s="624"/>
      <c r="AG11" s="624"/>
      <c r="AH11" s="624"/>
      <c r="AI11" s="624"/>
      <c r="AJ11" s="624"/>
      <c r="AK11" s="625"/>
      <c r="AL11" s="628">
        <v>9.8000000000000007</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294862</v>
      </c>
      <c r="BH11" s="624"/>
      <c r="BI11" s="624"/>
      <c r="BJ11" s="624"/>
      <c r="BK11" s="624"/>
      <c r="BL11" s="624"/>
      <c r="BM11" s="624"/>
      <c r="BN11" s="625"/>
      <c r="BO11" s="626">
        <v>3.4</v>
      </c>
      <c r="BP11" s="626"/>
      <c r="BQ11" s="626"/>
      <c r="BR11" s="626"/>
      <c r="BS11" s="627">
        <v>84111</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29847</v>
      </c>
      <c r="CS11" s="624"/>
      <c r="CT11" s="624"/>
      <c r="CU11" s="624"/>
      <c r="CV11" s="624"/>
      <c r="CW11" s="624"/>
      <c r="CX11" s="624"/>
      <c r="CY11" s="625"/>
      <c r="CZ11" s="626">
        <v>0.1</v>
      </c>
      <c r="DA11" s="626"/>
      <c r="DB11" s="626"/>
      <c r="DC11" s="626"/>
      <c r="DD11" s="632" t="s">
        <v>239</v>
      </c>
      <c r="DE11" s="624"/>
      <c r="DF11" s="624"/>
      <c r="DG11" s="624"/>
      <c r="DH11" s="624"/>
      <c r="DI11" s="624"/>
      <c r="DJ11" s="624"/>
      <c r="DK11" s="624"/>
      <c r="DL11" s="624"/>
      <c r="DM11" s="624"/>
      <c r="DN11" s="624"/>
      <c r="DO11" s="624"/>
      <c r="DP11" s="625"/>
      <c r="DQ11" s="632">
        <v>25222</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t="s">
        <v>239</v>
      </c>
      <c r="S12" s="624"/>
      <c r="T12" s="624"/>
      <c r="U12" s="624"/>
      <c r="V12" s="624"/>
      <c r="W12" s="624"/>
      <c r="X12" s="624"/>
      <c r="Y12" s="625"/>
      <c r="Z12" s="626" t="s">
        <v>179</v>
      </c>
      <c r="AA12" s="626"/>
      <c r="AB12" s="626"/>
      <c r="AC12" s="626"/>
      <c r="AD12" s="627" t="s">
        <v>239</v>
      </c>
      <c r="AE12" s="627"/>
      <c r="AF12" s="627"/>
      <c r="AG12" s="627"/>
      <c r="AH12" s="627"/>
      <c r="AI12" s="627"/>
      <c r="AJ12" s="627"/>
      <c r="AK12" s="627"/>
      <c r="AL12" s="628" t="s">
        <v>239</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3230604</v>
      </c>
      <c r="BH12" s="624"/>
      <c r="BI12" s="624"/>
      <c r="BJ12" s="624"/>
      <c r="BK12" s="624"/>
      <c r="BL12" s="624"/>
      <c r="BM12" s="624"/>
      <c r="BN12" s="625"/>
      <c r="BO12" s="626">
        <v>37.6</v>
      </c>
      <c r="BP12" s="626"/>
      <c r="BQ12" s="626"/>
      <c r="BR12" s="626"/>
      <c r="BS12" s="627" t="s">
        <v>239</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548005</v>
      </c>
      <c r="CS12" s="624"/>
      <c r="CT12" s="624"/>
      <c r="CU12" s="624"/>
      <c r="CV12" s="624"/>
      <c r="CW12" s="624"/>
      <c r="CX12" s="624"/>
      <c r="CY12" s="625"/>
      <c r="CZ12" s="626">
        <v>2.2000000000000002</v>
      </c>
      <c r="DA12" s="626"/>
      <c r="DB12" s="626"/>
      <c r="DC12" s="626"/>
      <c r="DD12" s="632" t="s">
        <v>239</v>
      </c>
      <c r="DE12" s="624"/>
      <c r="DF12" s="624"/>
      <c r="DG12" s="624"/>
      <c r="DH12" s="624"/>
      <c r="DI12" s="624"/>
      <c r="DJ12" s="624"/>
      <c r="DK12" s="624"/>
      <c r="DL12" s="624"/>
      <c r="DM12" s="624"/>
      <c r="DN12" s="624"/>
      <c r="DO12" s="624"/>
      <c r="DP12" s="625"/>
      <c r="DQ12" s="632">
        <v>544469</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179</v>
      </c>
      <c r="S13" s="624"/>
      <c r="T13" s="624"/>
      <c r="U13" s="624"/>
      <c r="V13" s="624"/>
      <c r="W13" s="624"/>
      <c r="X13" s="624"/>
      <c r="Y13" s="625"/>
      <c r="Z13" s="626" t="s">
        <v>179</v>
      </c>
      <c r="AA13" s="626"/>
      <c r="AB13" s="626"/>
      <c r="AC13" s="626"/>
      <c r="AD13" s="627" t="s">
        <v>179</v>
      </c>
      <c r="AE13" s="627"/>
      <c r="AF13" s="627"/>
      <c r="AG13" s="627"/>
      <c r="AH13" s="627"/>
      <c r="AI13" s="627"/>
      <c r="AJ13" s="627"/>
      <c r="AK13" s="627"/>
      <c r="AL13" s="628" t="s">
        <v>239</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3197597</v>
      </c>
      <c r="BH13" s="624"/>
      <c r="BI13" s="624"/>
      <c r="BJ13" s="624"/>
      <c r="BK13" s="624"/>
      <c r="BL13" s="624"/>
      <c r="BM13" s="624"/>
      <c r="BN13" s="625"/>
      <c r="BO13" s="626">
        <v>37.299999999999997</v>
      </c>
      <c r="BP13" s="626"/>
      <c r="BQ13" s="626"/>
      <c r="BR13" s="626"/>
      <c r="BS13" s="627" t="s">
        <v>179</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1816527</v>
      </c>
      <c r="CS13" s="624"/>
      <c r="CT13" s="624"/>
      <c r="CU13" s="624"/>
      <c r="CV13" s="624"/>
      <c r="CW13" s="624"/>
      <c r="CX13" s="624"/>
      <c r="CY13" s="625"/>
      <c r="CZ13" s="626">
        <v>7.3</v>
      </c>
      <c r="DA13" s="626"/>
      <c r="DB13" s="626"/>
      <c r="DC13" s="626"/>
      <c r="DD13" s="632">
        <v>72160</v>
      </c>
      <c r="DE13" s="624"/>
      <c r="DF13" s="624"/>
      <c r="DG13" s="624"/>
      <c r="DH13" s="624"/>
      <c r="DI13" s="624"/>
      <c r="DJ13" s="624"/>
      <c r="DK13" s="624"/>
      <c r="DL13" s="624"/>
      <c r="DM13" s="624"/>
      <c r="DN13" s="624"/>
      <c r="DO13" s="624"/>
      <c r="DP13" s="625"/>
      <c r="DQ13" s="632">
        <v>1704466</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775</v>
      </c>
      <c r="S14" s="624"/>
      <c r="T14" s="624"/>
      <c r="U14" s="624"/>
      <c r="V14" s="624"/>
      <c r="W14" s="624"/>
      <c r="X14" s="624"/>
      <c r="Y14" s="625"/>
      <c r="Z14" s="626">
        <v>0</v>
      </c>
      <c r="AA14" s="626"/>
      <c r="AB14" s="626"/>
      <c r="AC14" s="626"/>
      <c r="AD14" s="627">
        <v>775</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113399</v>
      </c>
      <c r="BH14" s="624"/>
      <c r="BI14" s="624"/>
      <c r="BJ14" s="624"/>
      <c r="BK14" s="624"/>
      <c r="BL14" s="624"/>
      <c r="BM14" s="624"/>
      <c r="BN14" s="625"/>
      <c r="BO14" s="626">
        <v>1.3</v>
      </c>
      <c r="BP14" s="626"/>
      <c r="BQ14" s="626"/>
      <c r="BR14" s="626"/>
      <c r="BS14" s="627" t="s">
        <v>179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849098</v>
      </c>
      <c r="CS14" s="624"/>
      <c r="CT14" s="624"/>
      <c r="CU14" s="624"/>
      <c r="CV14" s="624"/>
      <c r="CW14" s="624"/>
      <c r="CX14" s="624"/>
      <c r="CY14" s="625"/>
      <c r="CZ14" s="626">
        <v>3.4</v>
      </c>
      <c r="DA14" s="626"/>
      <c r="DB14" s="626"/>
      <c r="DC14" s="626"/>
      <c r="DD14" s="632" t="s">
        <v>179</v>
      </c>
      <c r="DE14" s="624"/>
      <c r="DF14" s="624"/>
      <c r="DG14" s="624"/>
      <c r="DH14" s="624"/>
      <c r="DI14" s="624"/>
      <c r="DJ14" s="624"/>
      <c r="DK14" s="624"/>
      <c r="DL14" s="624"/>
      <c r="DM14" s="624"/>
      <c r="DN14" s="624"/>
      <c r="DO14" s="624"/>
      <c r="DP14" s="625"/>
      <c r="DQ14" s="632">
        <v>833871</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239</v>
      </c>
      <c r="S15" s="624"/>
      <c r="T15" s="624"/>
      <c r="U15" s="624"/>
      <c r="V15" s="624"/>
      <c r="W15" s="624"/>
      <c r="X15" s="624"/>
      <c r="Y15" s="625"/>
      <c r="Z15" s="626" t="s">
        <v>239</v>
      </c>
      <c r="AA15" s="626"/>
      <c r="AB15" s="626"/>
      <c r="AC15" s="626"/>
      <c r="AD15" s="627" t="s">
        <v>179</v>
      </c>
      <c r="AE15" s="627"/>
      <c r="AF15" s="627"/>
      <c r="AG15" s="627"/>
      <c r="AH15" s="627"/>
      <c r="AI15" s="627"/>
      <c r="AJ15" s="627"/>
      <c r="AK15" s="627"/>
      <c r="AL15" s="628" t="s">
        <v>239</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444906</v>
      </c>
      <c r="BH15" s="624"/>
      <c r="BI15" s="624"/>
      <c r="BJ15" s="624"/>
      <c r="BK15" s="624"/>
      <c r="BL15" s="624"/>
      <c r="BM15" s="624"/>
      <c r="BN15" s="625"/>
      <c r="BO15" s="626">
        <v>5.2</v>
      </c>
      <c r="BP15" s="626"/>
      <c r="BQ15" s="626"/>
      <c r="BR15" s="626"/>
      <c r="BS15" s="627" t="s">
        <v>179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2176699</v>
      </c>
      <c r="CS15" s="624"/>
      <c r="CT15" s="624"/>
      <c r="CU15" s="624"/>
      <c r="CV15" s="624"/>
      <c r="CW15" s="624"/>
      <c r="CX15" s="624"/>
      <c r="CY15" s="625"/>
      <c r="CZ15" s="626">
        <v>8.6999999999999993</v>
      </c>
      <c r="DA15" s="626"/>
      <c r="DB15" s="626"/>
      <c r="DC15" s="626"/>
      <c r="DD15" s="632">
        <v>77807</v>
      </c>
      <c r="DE15" s="624"/>
      <c r="DF15" s="624"/>
      <c r="DG15" s="624"/>
      <c r="DH15" s="624"/>
      <c r="DI15" s="624"/>
      <c r="DJ15" s="624"/>
      <c r="DK15" s="624"/>
      <c r="DL15" s="624"/>
      <c r="DM15" s="624"/>
      <c r="DN15" s="624"/>
      <c r="DO15" s="624"/>
      <c r="DP15" s="625"/>
      <c r="DQ15" s="632">
        <v>1978251</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23182</v>
      </c>
      <c r="S16" s="624"/>
      <c r="T16" s="624"/>
      <c r="U16" s="624"/>
      <c r="V16" s="624"/>
      <c r="W16" s="624"/>
      <c r="X16" s="624"/>
      <c r="Y16" s="625"/>
      <c r="Z16" s="626">
        <v>0.1</v>
      </c>
      <c r="AA16" s="626"/>
      <c r="AB16" s="626"/>
      <c r="AC16" s="626"/>
      <c r="AD16" s="627">
        <v>23182</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179</v>
      </c>
      <c r="BH16" s="624"/>
      <c r="BI16" s="624"/>
      <c r="BJ16" s="624"/>
      <c r="BK16" s="624"/>
      <c r="BL16" s="624"/>
      <c r="BM16" s="624"/>
      <c r="BN16" s="625"/>
      <c r="BO16" s="626" t="s">
        <v>179</v>
      </c>
      <c r="BP16" s="626"/>
      <c r="BQ16" s="626"/>
      <c r="BR16" s="626"/>
      <c r="BS16" s="627" t="s">
        <v>179</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179</v>
      </c>
      <c r="CS16" s="624"/>
      <c r="CT16" s="624"/>
      <c r="CU16" s="624"/>
      <c r="CV16" s="624"/>
      <c r="CW16" s="624"/>
      <c r="CX16" s="624"/>
      <c r="CY16" s="625"/>
      <c r="CZ16" s="626" t="s">
        <v>179</v>
      </c>
      <c r="DA16" s="626"/>
      <c r="DB16" s="626"/>
      <c r="DC16" s="626"/>
      <c r="DD16" s="632" t="s">
        <v>239</v>
      </c>
      <c r="DE16" s="624"/>
      <c r="DF16" s="624"/>
      <c r="DG16" s="624"/>
      <c r="DH16" s="624"/>
      <c r="DI16" s="624"/>
      <c r="DJ16" s="624"/>
      <c r="DK16" s="624"/>
      <c r="DL16" s="624"/>
      <c r="DM16" s="624"/>
      <c r="DN16" s="624"/>
      <c r="DO16" s="624"/>
      <c r="DP16" s="625"/>
      <c r="DQ16" s="632" t="s">
        <v>179</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127680</v>
      </c>
      <c r="S17" s="624"/>
      <c r="T17" s="624"/>
      <c r="U17" s="624"/>
      <c r="V17" s="624"/>
      <c r="W17" s="624"/>
      <c r="X17" s="624"/>
      <c r="Y17" s="625"/>
      <c r="Z17" s="626">
        <v>0.5</v>
      </c>
      <c r="AA17" s="626"/>
      <c r="AB17" s="626"/>
      <c r="AC17" s="626"/>
      <c r="AD17" s="627">
        <v>127680</v>
      </c>
      <c r="AE17" s="627"/>
      <c r="AF17" s="627"/>
      <c r="AG17" s="627"/>
      <c r="AH17" s="627"/>
      <c r="AI17" s="627"/>
      <c r="AJ17" s="627"/>
      <c r="AK17" s="627"/>
      <c r="AL17" s="628">
        <v>0.9</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239</v>
      </c>
      <c r="BP17" s="626"/>
      <c r="BQ17" s="626"/>
      <c r="BR17" s="626"/>
      <c r="BS17" s="627" t="s">
        <v>179</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1774294</v>
      </c>
      <c r="CS17" s="624"/>
      <c r="CT17" s="624"/>
      <c r="CU17" s="624"/>
      <c r="CV17" s="624"/>
      <c r="CW17" s="624"/>
      <c r="CX17" s="624"/>
      <c r="CY17" s="625"/>
      <c r="CZ17" s="626">
        <v>7.1</v>
      </c>
      <c r="DA17" s="626"/>
      <c r="DB17" s="626"/>
      <c r="DC17" s="626"/>
      <c r="DD17" s="632" t="s">
        <v>179</v>
      </c>
      <c r="DE17" s="624"/>
      <c r="DF17" s="624"/>
      <c r="DG17" s="624"/>
      <c r="DH17" s="624"/>
      <c r="DI17" s="624"/>
      <c r="DJ17" s="624"/>
      <c r="DK17" s="624"/>
      <c r="DL17" s="624"/>
      <c r="DM17" s="624"/>
      <c r="DN17" s="624"/>
      <c r="DO17" s="624"/>
      <c r="DP17" s="625"/>
      <c r="DQ17" s="632">
        <v>1696904</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60811</v>
      </c>
      <c r="S18" s="624"/>
      <c r="T18" s="624"/>
      <c r="U18" s="624"/>
      <c r="V18" s="624"/>
      <c r="W18" s="624"/>
      <c r="X18" s="624"/>
      <c r="Y18" s="625"/>
      <c r="Z18" s="626">
        <v>0.2</v>
      </c>
      <c r="AA18" s="626"/>
      <c r="AB18" s="626"/>
      <c r="AC18" s="626"/>
      <c r="AD18" s="627">
        <v>60811</v>
      </c>
      <c r="AE18" s="627"/>
      <c r="AF18" s="627"/>
      <c r="AG18" s="627"/>
      <c r="AH18" s="627"/>
      <c r="AI18" s="627"/>
      <c r="AJ18" s="627"/>
      <c r="AK18" s="627"/>
      <c r="AL18" s="628">
        <v>0.4</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179</v>
      </c>
      <c r="BH18" s="624"/>
      <c r="BI18" s="624"/>
      <c r="BJ18" s="624"/>
      <c r="BK18" s="624"/>
      <c r="BL18" s="624"/>
      <c r="BM18" s="624"/>
      <c r="BN18" s="625"/>
      <c r="BO18" s="626" t="s">
        <v>179</v>
      </c>
      <c r="BP18" s="626"/>
      <c r="BQ18" s="626"/>
      <c r="BR18" s="626"/>
      <c r="BS18" s="627" t="s">
        <v>239</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179</v>
      </c>
      <c r="DA18" s="626"/>
      <c r="DB18" s="626"/>
      <c r="DC18" s="626"/>
      <c r="DD18" s="632" t="s">
        <v>179</v>
      </c>
      <c r="DE18" s="624"/>
      <c r="DF18" s="624"/>
      <c r="DG18" s="624"/>
      <c r="DH18" s="624"/>
      <c r="DI18" s="624"/>
      <c r="DJ18" s="624"/>
      <c r="DK18" s="624"/>
      <c r="DL18" s="624"/>
      <c r="DM18" s="624"/>
      <c r="DN18" s="624"/>
      <c r="DO18" s="624"/>
      <c r="DP18" s="625"/>
      <c r="DQ18" s="632" t="s">
        <v>179</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60374</v>
      </c>
      <c r="S19" s="624"/>
      <c r="T19" s="624"/>
      <c r="U19" s="624"/>
      <c r="V19" s="624"/>
      <c r="W19" s="624"/>
      <c r="X19" s="624"/>
      <c r="Y19" s="625"/>
      <c r="Z19" s="626">
        <v>0.2</v>
      </c>
      <c r="AA19" s="626"/>
      <c r="AB19" s="626"/>
      <c r="AC19" s="626"/>
      <c r="AD19" s="627">
        <v>60374</v>
      </c>
      <c r="AE19" s="627"/>
      <c r="AF19" s="627"/>
      <c r="AG19" s="627"/>
      <c r="AH19" s="627"/>
      <c r="AI19" s="627"/>
      <c r="AJ19" s="627"/>
      <c r="AK19" s="627"/>
      <c r="AL19" s="628">
        <v>0.4</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722363</v>
      </c>
      <c r="BH19" s="624"/>
      <c r="BI19" s="624"/>
      <c r="BJ19" s="624"/>
      <c r="BK19" s="624"/>
      <c r="BL19" s="624"/>
      <c r="BM19" s="624"/>
      <c r="BN19" s="625"/>
      <c r="BO19" s="626">
        <v>8.4</v>
      </c>
      <c r="BP19" s="626"/>
      <c r="BQ19" s="626"/>
      <c r="BR19" s="626"/>
      <c r="BS19" s="627" t="s">
        <v>179</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179</v>
      </c>
      <c r="CS19" s="624"/>
      <c r="CT19" s="624"/>
      <c r="CU19" s="624"/>
      <c r="CV19" s="624"/>
      <c r="CW19" s="624"/>
      <c r="CX19" s="624"/>
      <c r="CY19" s="625"/>
      <c r="CZ19" s="626" t="s">
        <v>179</v>
      </c>
      <c r="DA19" s="626"/>
      <c r="DB19" s="626"/>
      <c r="DC19" s="626"/>
      <c r="DD19" s="632" t="s">
        <v>179</v>
      </c>
      <c r="DE19" s="624"/>
      <c r="DF19" s="624"/>
      <c r="DG19" s="624"/>
      <c r="DH19" s="624"/>
      <c r="DI19" s="624"/>
      <c r="DJ19" s="624"/>
      <c r="DK19" s="624"/>
      <c r="DL19" s="624"/>
      <c r="DM19" s="624"/>
      <c r="DN19" s="624"/>
      <c r="DO19" s="624"/>
      <c r="DP19" s="625"/>
      <c r="DQ19" s="632" t="s">
        <v>239</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437</v>
      </c>
      <c r="S20" s="624"/>
      <c r="T20" s="624"/>
      <c r="U20" s="624"/>
      <c r="V20" s="624"/>
      <c r="W20" s="624"/>
      <c r="X20" s="624"/>
      <c r="Y20" s="625"/>
      <c r="Z20" s="626">
        <v>0</v>
      </c>
      <c r="AA20" s="626"/>
      <c r="AB20" s="626"/>
      <c r="AC20" s="626"/>
      <c r="AD20" s="627">
        <v>437</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722363</v>
      </c>
      <c r="BH20" s="624"/>
      <c r="BI20" s="624"/>
      <c r="BJ20" s="624"/>
      <c r="BK20" s="624"/>
      <c r="BL20" s="624"/>
      <c r="BM20" s="624"/>
      <c r="BN20" s="625"/>
      <c r="BO20" s="626">
        <v>8.4</v>
      </c>
      <c r="BP20" s="626"/>
      <c r="BQ20" s="626"/>
      <c r="BR20" s="626"/>
      <c r="BS20" s="627" t="s">
        <v>239</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25049099</v>
      </c>
      <c r="CS20" s="624"/>
      <c r="CT20" s="624"/>
      <c r="CU20" s="624"/>
      <c r="CV20" s="624"/>
      <c r="CW20" s="624"/>
      <c r="CX20" s="624"/>
      <c r="CY20" s="625"/>
      <c r="CZ20" s="626">
        <v>100</v>
      </c>
      <c r="DA20" s="626"/>
      <c r="DB20" s="626"/>
      <c r="DC20" s="626"/>
      <c r="DD20" s="632">
        <v>245362</v>
      </c>
      <c r="DE20" s="624"/>
      <c r="DF20" s="624"/>
      <c r="DG20" s="624"/>
      <c r="DH20" s="624"/>
      <c r="DI20" s="624"/>
      <c r="DJ20" s="624"/>
      <c r="DK20" s="624"/>
      <c r="DL20" s="624"/>
      <c r="DM20" s="624"/>
      <c r="DN20" s="624"/>
      <c r="DO20" s="624"/>
      <c r="DP20" s="625"/>
      <c r="DQ20" s="632">
        <v>16865035</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5156406</v>
      </c>
      <c r="S21" s="624"/>
      <c r="T21" s="624"/>
      <c r="U21" s="624"/>
      <c r="V21" s="624"/>
      <c r="W21" s="624"/>
      <c r="X21" s="624"/>
      <c r="Y21" s="625"/>
      <c r="Z21" s="626">
        <v>20.3</v>
      </c>
      <c r="AA21" s="626"/>
      <c r="AB21" s="626"/>
      <c r="AC21" s="626"/>
      <c r="AD21" s="627">
        <v>4992653</v>
      </c>
      <c r="AE21" s="627"/>
      <c r="AF21" s="627"/>
      <c r="AG21" s="627"/>
      <c r="AH21" s="627"/>
      <c r="AI21" s="627"/>
      <c r="AJ21" s="627"/>
      <c r="AK21" s="627"/>
      <c r="AL21" s="628">
        <v>33.6</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179</v>
      </c>
      <c r="BH21" s="624"/>
      <c r="BI21" s="624"/>
      <c r="BJ21" s="624"/>
      <c r="BK21" s="624"/>
      <c r="BL21" s="624"/>
      <c r="BM21" s="624"/>
      <c r="BN21" s="625"/>
      <c r="BO21" s="626" t="s">
        <v>179</v>
      </c>
      <c r="BP21" s="626"/>
      <c r="BQ21" s="626"/>
      <c r="BR21" s="626"/>
      <c r="BS21" s="627" t="s">
        <v>239</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4992653</v>
      </c>
      <c r="S22" s="624"/>
      <c r="T22" s="624"/>
      <c r="U22" s="624"/>
      <c r="V22" s="624"/>
      <c r="W22" s="624"/>
      <c r="X22" s="624"/>
      <c r="Y22" s="625"/>
      <c r="Z22" s="626">
        <v>19.600000000000001</v>
      </c>
      <c r="AA22" s="626"/>
      <c r="AB22" s="626"/>
      <c r="AC22" s="626"/>
      <c r="AD22" s="627">
        <v>4992653</v>
      </c>
      <c r="AE22" s="627"/>
      <c r="AF22" s="627"/>
      <c r="AG22" s="627"/>
      <c r="AH22" s="627"/>
      <c r="AI22" s="627"/>
      <c r="AJ22" s="627"/>
      <c r="AK22" s="627"/>
      <c r="AL22" s="628">
        <v>33.6</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239</v>
      </c>
      <c r="BH22" s="624"/>
      <c r="BI22" s="624"/>
      <c r="BJ22" s="624"/>
      <c r="BK22" s="624"/>
      <c r="BL22" s="624"/>
      <c r="BM22" s="624"/>
      <c r="BN22" s="625"/>
      <c r="BO22" s="626" t="s">
        <v>239</v>
      </c>
      <c r="BP22" s="626"/>
      <c r="BQ22" s="626"/>
      <c r="BR22" s="626"/>
      <c r="BS22" s="627" t="s">
        <v>179</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163753</v>
      </c>
      <c r="S23" s="624"/>
      <c r="T23" s="624"/>
      <c r="U23" s="624"/>
      <c r="V23" s="624"/>
      <c r="W23" s="624"/>
      <c r="X23" s="624"/>
      <c r="Y23" s="625"/>
      <c r="Z23" s="626">
        <v>0.6</v>
      </c>
      <c r="AA23" s="626"/>
      <c r="AB23" s="626"/>
      <c r="AC23" s="626"/>
      <c r="AD23" s="627" t="s">
        <v>239</v>
      </c>
      <c r="AE23" s="627"/>
      <c r="AF23" s="627"/>
      <c r="AG23" s="627"/>
      <c r="AH23" s="627"/>
      <c r="AI23" s="627"/>
      <c r="AJ23" s="627"/>
      <c r="AK23" s="627"/>
      <c r="AL23" s="628" t="s">
        <v>179</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722363</v>
      </c>
      <c r="BH23" s="624"/>
      <c r="BI23" s="624"/>
      <c r="BJ23" s="624"/>
      <c r="BK23" s="624"/>
      <c r="BL23" s="624"/>
      <c r="BM23" s="624"/>
      <c r="BN23" s="625"/>
      <c r="BO23" s="626">
        <v>8.4</v>
      </c>
      <c r="BP23" s="626"/>
      <c r="BQ23" s="626"/>
      <c r="BR23" s="626"/>
      <c r="BS23" s="627" t="s">
        <v>239</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2" t="s">
        <v>292</v>
      </c>
      <c r="DM23" s="653"/>
      <c r="DN23" s="653"/>
      <c r="DO23" s="653"/>
      <c r="DP23" s="653"/>
      <c r="DQ23" s="653"/>
      <c r="DR23" s="653"/>
      <c r="DS23" s="653"/>
      <c r="DT23" s="653"/>
      <c r="DU23" s="653"/>
      <c r="DV23" s="654"/>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179</v>
      </c>
      <c r="S24" s="624"/>
      <c r="T24" s="624"/>
      <c r="U24" s="624"/>
      <c r="V24" s="624"/>
      <c r="W24" s="624"/>
      <c r="X24" s="624"/>
      <c r="Y24" s="625"/>
      <c r="Z24" s="626" t="s">
        <v>179</v>
      </c>
      <c r="AA24" s="626"/>
      <c r="AB24" s="626"/>
      <c r="AC24" s="626"/>
      <c r="AD24" s="627" t="s">
        <v>179</v>
      </c>
      <c r="AE24" s="627"/>
      <c r="AF24" s="627"/>
      <c r="AG24" s="627"/>
      <c r="AH24" s="627"/>
      <c r="AI24" s="627"/>
      <c r="AJ24" s="627"/>
      <c r="AK24" s="627"/>
      <c r="AL24" s="628" t="s">
        <v>239</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179</v>
      </c>
      <c r="BH24" s="624"/>
      <c r="BI24" s="624"/>
      <c r="BJ24" s="624"/>
      <c r="BK24" s="624"/>
      <c r="BL24" s="624"/>
      <c r="BM24" s="624"/>
      <c r="BN24" s="625"/>
      <c r="BO24" s="626" t="s">
        <v>239</v>
      </c>
      <c r="BP24" s="626"/>
      <c r="BQ24" s="626"/>
      <c r="BR24" s="626"/>
      <c r="BS24" s="627" t="s">
        <v>179</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14070508</v>
      </c>
      <c r="CS24" s="613"/>
      <c r="CT24" s="613"/>
      <c r="CU24" s="613"/>
      <c r="CV24" s="613"/>
      <c r="CW24" s="613"/>
      <c r="CX24" s="613"/>
      <c r="CY24" s="614"/>
      <c r="CZ24" s="617">
        <v>56.2</v>
      </c>
      <c r="DA24" s="618"/>
      <c r="DB24" s="618"/>
      <c r="DC24" s="634"/>
      <c r="DD24" s="655">
        <v>7830179</v>
      </c>
      <c r="DE24" s="613"/>
      <c r="DF24" s="613"/>
      <c r="DG24" s="613"/>
      <c r="DH24" s="613"/>
      <c r="DI24" s="613"/>
      <c r="DJ24" s="613"/>
      <c r="DK24" s="614"/>
      <c r="DL24" s="655">
        <v>7567419</v>
      </c>
      <c r="DM24" s="613"/>
      <c r="DN24" s="613"/>
      <c r="DO24" s="613"/>
      <c r="DP24" s="613"/>
      <c r="DQ24" s="613"/>
      <c r="DR24" s="613"/>
      <c r="DS24" s="613"/>
      <c r="DT24" s="613"/>
      <c r="DU24" s="613"/>
      <c r="DV24" s="614"/>
      <c r="DW24" s="617">
        <v>50</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15643014</v>
      </c>
      <c r="S25" s="624"/>
      <c r="T25" s="624"/>
      <c r="U25" s="624"/>
      <c r="V25" s="624"/>
      <c r="W25" s="624"/>
      <c r="X25" s="624"/>
      <c r="Y25" s="625"/>
      <c r="Z25" s="626">
        <v>61.5</v>
      </c>
      <c r="AA25" s="626"/>
      <c r="AB25" s="626"/>
      <c r="AC25" s="626"/>
      <c r="AD25" s="627">
        <v>14756898</v>
      </c>
      <c r="AE25" s="627"/>
      <c r="AF25" s="627"/>
      <c r="AG25" s="627"/>
      <c r="AH25" s="627"/>
      <c r="AI25" s="627"/>
      <c r="AJ25" s="627"/>
      <c r="AK25" s="627"/>
      <c r="AL25" s="628">
        <v>99.3</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179</v>
      </c>
      <c r="BP25" s="626"/>
      <c r="BQ25" s="626"/>
      <c r="BR25" s="626"/>
      <c r="BS25" s="627" t="s">
        <v>179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4417010</v>
      </c>
      <c r="CS25" s="644"/>
      <c r="CT25" s="644"/>
      <c r="CU25" s="644"/>
      <c r="CV25" s="644"/>
      <c r="CW25" s="644"/>
      <c r="CX25" s="644"/>
      <c r="CY25" s="645"/>
      <c r="CZ25" s="628">
        <v>17.600000000000001</v>
      </c>
      <c r="DA25" s="656"/>
      <c r="DB25" s="656"/>
      <c r="DC25" s="658"/>
      <c r="DD25" s="632">
        <v>3922776</v>
      </c>
      <c r="DE25" s="644"/>
      <c r="DF25" s="644"/>
      <c r="DG25" s="644"/>
      <c r="DH25" s="644"/>
      <c r="DI25" s="644"/>
      <c r="DJ25" s="644"/>
      <c r="DK25" s="645"/>
      <c r="DL25" s="632">
        <v>3729704</v>
      </c>
      <c r="DM25" s="644"/>
      <c r="DN25" s="644"/>
      <c r="DO25" s="644"/>
      <c r="DP25" s="644"/>
      <c r="DQ25" s="644"/>
      <c r="DR25" s="644"/>
      <c r="DS25" s="644"/>
      <c r="DT25" s="644"/>
      <c r="DU25" s="644"/>
      <c r="DV25" s="645"/>
      <c r="DW25" s="628">
        <v>24.6</v>
      </c>
      <c r="DX25" s="656"/>
      <c r="DY25" s="656"/>
      <c r="DZ25" s="656"/>
      <c r="EA25" s="656"/>
      <c r="EB25" s="656"/>
      <c r="EC25" s="657"/>
    </row>
    <row r="26" spans="2:133" ht="11.25" customHeight="1" x14ac:dyDescent="0.2">
      <c r="B26" s="620" t="s">
        <v>300</v>
      </c>
      <c r="C26" s="621"/>
      <c r="D26" s="621"/>
      <c r="E26" s="621"/>
      <c r="F26" s="621"/>
      <c r="G26" s="621"/>
      <c r="H26" s="621"/>
      <c r="I26" s="621"/>
      <c r="J26" s="621"/>
      <c r="K26" s="621"/>
      <c r="L26" s="621"/>
      <c r="M26" s="621"/>
      <c r="N26" s="621"/>
      <c r="O26" s="621"/>
      <c r="P26" s="621"/>
      <c r="Q26" s="622"/>
      <c r="R26" s="623">
        <v>8075</v>
      </c>
      <c r="S26" s="624"/>
      <c r="T26" s="624"/>
      <c r="U26" s="624"/>
      <c r="V26" s="624"/>
      <c r="W26" s="624"/>
      <c r="X26" s="624"/>
      <c r="Y26" s="625"/>
      <c r="Z26" s="626">
        <v>0</v>
      </c>
      <c r="AA26" s="626"/>
      <c r="AB26" s="626"/>
      <c r="AC26" s="626"/>
      <c r="AD26" s="627">
        <v>8075</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179</v>
      </c>
      <c r="BH26" s="624"/>
      <c r="BI26" s="624"/>
      <c r="BJ26" s="624"/>
      <c r="BK26" s="624"/>
      <c r="BL26" s="624"/>
      <c r="BM26" s="624"/>
      <c r="BN26" s="625"/>
      <c r="BO26" s="626" t="s">
        <v>239</v>
      </c>
      <c r="BP26" s="626"/>
      <c r="BQ26" s="626"/>
      <c r="BR26" s="626"/>
      <c r="BS26" s="627" t="s">
        <v>239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2593767</v>
      </c>
      <c r="CS26" s="624"/>
      <c r="CT26" s="624"/>
      <c r="CU26" s="624"/>
      <c r="CV26" s="624"/>
      <c r="CW26" s="624"/>
      <c r="CX26" s="624"/>
      <c r="CY26" s="625"/>
      <c r="CZ26" s="628">
        <v>10.4</v>
      </c>
      <c r="DA26" s="656"/>
      <c r="DB26" s="656"/>
      <c r="DC26" s="658"/>
      <c r="DD26" s="632">
        <v>2368370</v>
      </c>
      <c r="DE26" s="624"/>
      <c r="DF26" s="624"/>
      <c r="DG26" s="624"/>
      <c r="DH26" s="624"/>
      <c r="DI26" s="624"/>
      <c r="DJ26" s="624"/>
      <c r="DK26" s="625"/>
      <c r="DL26" s="632" t="s">
        <v>179</v>
      </c>
      <c r="DM26" s="624"/>
      <c r="DN26" s="624"/>
      <c r="DO26" s="624"/>
      <c r="DP26" s="624"/>
      <c r="DQ26" s="624"/>
      <c r="DR26" s="624"/>
      <c r="DS26" s="624"/>
      <c r="DT26" s="624"/>
      <c r="DU26" s="624"/>
      <c r="DV26" s="625"/>
      <c r="DW26" s="628" t="s">
        <v>239</v>
      </c>
      <c r="DX26" s="656"/>
      <c r="DY26" s="656"/>
      <c r="DZ26" s="656"/>
      <c r="EA26" s="656"/>
      <c r="EB26" s="656"/>
      <c r="EC26" s="657"/>
    </row>
    <row r="27" spans="2:133" ht="11.25" customHeight="1" x14ac:dyDescent="0.2">
      <c r="B27" s="620" t="s">
        <v>303</v>
      </c>
      <c r="C27" s="621"/>
      <c r="D27" s="621"/>
      <c r="E27" s="621"/>
      <c r="F27" s="621"/>
      <c r="G27" s="621"/>
      <c r="H27" s="621"/>
      <c r="I27" s="621"/>
      <c r="J27" s="621"/>
      <c r="K27" s="621"/>
      <c r="L27" s="621"/>
      <c r="M27" s="621"/>
      <c r="N27" s="621"/>
      <c r="O27" s="621"/>
      <c r="P27" s="621"/>
      <c r="Q27" s="622"/>
      <c r="R27" s="623">
        <v>91031</v>
      </c>
      <c r="S27" s="624"/>
      <c r="T27" s="624"/>
      <c r="U27" s="624"/>
      <c r="V27" s="624"/>
      <c r="W27" s="624"/>
      <c r="X27" s="624"/>
      <c r="Y27" s="625"/>
      <c r="Z27" s="626">
        <v>0.4</v>
      </c>
      <c r="AA27" s="626"/>
      <c r="AB27" s="626"/>
      <c r="AC27" s="626"/>
      <c r="AD27" s="627" t="s">
        <v>179</v>
      </c>
      <c r="AE27" s="627"/>
      <c r="AF27" s="627"/>
      <c r="AG27" s="627"/>
      <c r="AH27" s="627"/>
      <c r="AI27" s="627"/>
      <c r="AJ27" s="627"/>
      <c r="AK27" s="627"/>
      <c r="AL27" s="628" t="s">
        <v>179</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8581845</v>
      </c>
      <c r="BH27" s="624"/>
      <c r="BI27" s="624"/>
      <c r="BJ27" s="624"/>
      <c r="BK27" s="624"/>
      <c r="BL27" s="624"/>
      <c r="BM27" s="624"/>
      <c r="BN27" s="625"/>
      <c r="BO27" s="626">
        <v>100</v>
      </c>
      <c r="BP27" s="626"/>
      <c r="BQ27" s="626"/>
      <c r="BR27" s="626"/>
      <c r="BS27" s="627">
        <v>84111</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7879223</v>
      </c>
      <c r="CS27" s="644"/>
      <c r="CT27" s="644"/>
      <c r="CU27" s="644"/>
      <c r="CV27" s="644"/>
      <c r="CW27" s="644"/>
      <c r="CX27" s="644"/>
      <c r="CY27" s="645"/>
      <c r="CZ27" s="628">
        <v>31.5</v>
      </c>
      <c r="DA27" s="656"/>
      <c r="DB27" s="656"/>
      <c r="DC27" s="658"/>
      <c r="DD27" s="632">
        <v>2210518</v>
      </c>
      <c r="DE27" s="644"/>
      <c r="DF27" s="644"/>
      <c r="DG27" s="644"/>
      <c r="DH27" s="644"/>
      <c r="DI27" s="644"/>
      <c r="DJ27" s="644"/>
      <c r="DK27" s="645"/>
      <c r="DL27" s="632">
        <v>2143209</v>
      </c>
      <c r="DM27" s="644"/>
      <c r="DN27" s="644"/>
      <c r="DO27" s="644"/>
      <c r="DP27" s="644"/>
      <c r="DQ27" s="644"/>
      <c r="DR27" s="644"/>
      <c r="DS27" s="644"/>
      <c r="DT27" s="644"/>
      <c r="DU27" s="644"/>
      <c r="DV27" s="645"/>
      <c r="DW27" s="628">
        <v>14.2</v>
      </c>
      <c r="DX27" s="656"/>
      <c r="DY27" s="656"/>
      <c r="DZ27" s="656"/>
      <c r="EA27" s="656"/>
      <c r="EB27" s="656"/>
      <c r="EC27" s="657"/>
    </row>
    <row r="28" spans="2:133" ht="11.25" customHeight="1" x14ac:dyDescent="0.2">
      <c r="B28" s="620" t="s">
        <v>306</v>
      </c>
      <c r="C28" s="621"/>
      <c r="D28" s="621"/>
      <c r="E28" s="621"/>
      <c r="F28" s="621"/>
      <c r="G28" s="621"/>
      <c r="H28" s="621"/>
      <c r="I28" s="621"/>
      <c r="J28" s="621"/>
      <c r="K28" s="621"/>
      <c r="L28" s="621"/>
      <c r="M28" s="621"/>
      <c r="N28" s="621"/>
      <c r="O28" s="621"/>
      <c r="P28" s="621"/>
      <c r="Q28" s="622"/>
      <c r="R28" s="623">
        <v>304414</v>
      </c>
      <c r="S28" s="624"/>
      <c r="T28" s="624"/>
      <c r="U28" s="624"/>
      <c r="V28" s="624"/>
      <c r="W28" s="624"/>
      <c r="X28" s="624"/>
      <c r="Y28" s="625"/>
      <c r="Z28" s="626">
        <v>1.2</v>
      </c>
      <c r="AA28" s="626"/>
      <c r="AB28" s="626"/>
      <c r="AC28" s="626"/>
      <c r="AD28" s="627">
        <v>80706</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1774275</v>
      </c>
      <c r="CS28" s="624"/>
      <c r="CT28" s="624"/>
      <c r="CU28" s="624"/>
      <c r="CV28" s="624"/>
      <c r="CW28" s="624"/>
      <c r="CX28" s="624"/>
      <c r="CY28" s="625"/>
      <c r="CZ28" s="628">
        <v>7.1</v>
      </c>
      <c r="DA28" s="656"/>
      <c r="DB28" s="656"/>
      <c r="DC28" s="658"/>
      <c r="DD28" s="632">
        <v>1696885</v>
      </c>
      <c r="DE28" s="624"/>
      <c r="DF28" s="624"/>
      <c r="DG28" s="624"/>
      <c r="DH28" s="624"/>
      <c r="DI28" s="624"/>
      <c r="DJ28" s="624"/>
      <c r="DK28" s="625"/>
      <c r="DL28" s="632">
        <v>1694506</v>
      </c>
      <c r="DM28" s="624"/>
      <c r="DN28" s="624"/>
      <c r="DO28" s="624"/>
      <c r="DP28" s="624"/>
      <c r="DQ28" s="624"/>
      <c r="DR28" s="624"/>
      <c r="DS28" s="624"/>
      <c r="DT28" s="624"/>
      <c r="DU28" s="624"/>
      <c r="DV28" s="625"/>
      <c r="DW28" s="628">
        <v>11.2</v>
      </c>
      <c r="DX28" s="656"/>
      <c r="DY28" s="656"/>
      <c r="DZ28" s="656"/>
      <c r="EA28" s="656"/>
      <c r="EB28" s="656"/>
      <c r="EC28" s="657"/>
    </row>
    <row r="29" spans="2:133" ht="11.25" customHeight="1" x14ac:dyDescent="0.2">
      <c r="B29" s="620" t="s">
        <v>308</v>
      </c>
      <c r="C29" s="621"/>
      <c r="D29" s="621"/>
      <c r="E29" s="621"/>
      <c r="F29" s="621"/>
      <c r="G29" s="621"/>
      <c r="H29" s="621"/>
      <c r="I29" s="621"/>
      <c r="J29" s="621"/>
      <c r="K29" s="621"/>
      <c r="L29" s="621"/>
      <c r="M29" s="621"/>
      <c r="N29" s="621"/>
      <c r="O29" s="621"/>
      <c r="P29" s="621"/>
      <c r="Q29" s="622"/>
      <c r="R29" s="623">
        <v>39835</v>
      </c>
      <c r="S29" s="624"/>
      <c r="T29" s="624"/>
      <c r="U29" s="624"/>
      <c r="V29" s="624"/>
      <c r="W29" s="624"/>
      <c r="X29" s="624"/>
      <c r="Y29" s="625"/>
      <c r="Z29" s="626">
        <v>0.2</v>
      </c>
      <c r="AA29" s="626"/>
      <c r="AB29" s="626"/>
      <c r="AC29" s="626"/>
      <c r="AD29" s="627" t="s">
        <v>239</v>
      </c>
      <c r="AE29" s="627"/>
      <c r="AF29" s="627"/>
      <c r="AG29" s="627"/>
      <c r="AH29" s="627"/>
      <c r="AI29" s="627"/>
      <c r="AJ29" s="627"/>
      <c r="AK29" s="627"/>
      <c r="AL29" s="628" t="s">
        <v>179</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72</v>
      </c>
      <c r="CG29" s="621"/>
      <c r="CH29" s="621"/>
      <c r="CI29" s="621"/>
      <c r="CJ29" s="621"/>
      <c r="CK29" s="621"/>
      <c r="CL29" s="621"/>
      <c r="CM29" s="621"/>
      <c r="CN29" s="621"/>
      <c r="CO29" s="621"/>
      <c r="CP29" s="621"/>
      <c r="CQ29" s="622"/>
      <c r="CR29" s="623">
        <v>1774065</v>
      </c>
      <c r="CS29" s="644"/>
      <c r="CT29" s="644"/>
      <c r="CU29" s="644"/>
      <c r="CV29" s="644"/>
      <c r="CW29" s="644"/>
      <c r="CX29" s="644"/>
      <c r="CY29" s="645"/>
      <c r="CZ29" s="628">
        <v>7.1</v>
      </c>
      <c r="DA29" s="656"/>
      <c r="DB29" s="656"/>
      <c r="DC29" s="658"/>
      <c r="DD29" s="632">
        <v>1696675</v>
      </c>
      <c r="DE29" s="644"/>
      <c r="DF29" s="644"/>
      <c r="DG29" s="644"/>
      <c r="DH29" s="644"/>
      <c r="DI29" s="644"/>
      <c r="DJ29" s="644"/>
      <c r="DK29" s="645"/>
      <c r="DL29" s="632">
        <v>1694296</v>
      </c>
      <c r="DM29" s="644"/>
      <c r="DN29" s="644"/>
      <c r="DO29" s="644"/>
      <c r="DP29" s="644"/>
      <c r="DQ29" s="644"/>
      <c r="DR29" s="644"/>
      <c r="DS29" s="644"/>
      <c r="DT29" s="644"/>
      <c r="DU29" s="644"/>
      <c r="DV29" s="645"/>
      <c r="DW29" s="628">
        <v>11.2</v>
      </c>
      <c r="DX29" s="656"/>
      <c r="DY29" s="656"/>
      <c r="DZ29" s="656"/>
      <c r="EA29" s="656"/>
      <c r="EB29" s="656"/>
      <c r="EC29" s="657"/>
    </row>
    <row r="30" spans="2:133" ht="11.25" customHeight="1" x14ac:dyDescent="0.2">
      <c r="B30" s="620" t="s">
        <v>310</v>
      </c>
      <c r="C30" s="621"/>
      <c r="D30" s="621"/>
      <c r="E30" s="621"/>
      <c r="F30" s="621"/>
      <c r="G30" s="621"/>
      <c r="H30" s="621"/>
      <c r="I30" s="621"/>
      <c r="J30" s="621"/>
      <c r="K30" s="621"/>
      <c r="L30" s="621"/>
      <c r="M30" s="621"/>
      <c r="N30" s="621"/>
      <c r="O30" s="621"/>
      <c r="P30" s="621"/>
      <c r="Q30" s="622"/>
      <c r="R30" s="623">
        <v>6596957</v>
      </c>
      <c r="S30" s="624"/>
      <c r="T30" s="624"/>
      <c r="U30" s="624"/>
      <c r="V30" s="624"/>
      <c r="W30" s="624"/>
      <c r="X30" s="624"/>
      <c r="Y30" s="625"/>
      <c r="Z30" s="626">
        <v>25.9</v>
      </c>
      <c r="AA30" s="626"/>
      <c r="AB30" s="626"/>
      <c r="AC30" s="626"/>
      <c r="AD30" s="627" t="s">
        <v>179</v>
      </c>
      <c r="AE30" s="627"/>
      <c r="AF30" s="627"/>
      <c r="AG30" s="627"/>
      <c r="AH30" s="627"/>
      <c r="AI30" s="627"/>
      <c r="AJ30" s="627"/>
      <c r="AK30" s="627"/>
      <c r="AL30" s="628" t="s">
        <v>239</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1701860</v>
      </c>
      <c r="CS30" s="624"/>
      <c r="CT30" s="624"/>
      <c r="CU30" s="624"/>
      <c r="CV30" s="624"/>
      <c r="CW30" s="624"/>
      <c r="CX30" s="624"/>
      <c r="CY30" s="625"/>
      <c r="CZ30" s="628">
        <v>6.8</v>
      </c>
      <c r="DA30" s="656"/>
      <c r="DB30" s="656"/>
      <c r="DC30" s="658"/>
      <c r="DD30" s="632">
        <v>1626835</v>
      </c>
      <c r="DE30" s="624"/>
      <c r="DF30" s="624"/>
      <c r="DG30" s="624"/>
      <c r="DH30" s="624"/>
      <c r="DI30" s="624"/>
      <c r="DJ30" s="624"/>
      <c r="DK30" s="625"/>
      <c r="DL30" s="632">
        <v>1624461</v>
      </c>
      <c r="DM30" s="624"/>
      <c r="DN30" s="624"/>
      <c r="DO30" s="624"/>
      <c r="DP30" s="624"/>
      <c r="DQ30" s="624"/>
      <c r="DR30" s="624"/>
      <c r="DS30" s="624"/>
      <c r="DT30" s="624"/>
      <c r="DU30" s="624"/>
      <c r="DV30" s="625"/>
      <c r="DW30" s="628">
        <v>10.7</v>
      </c>
      <c r="DX30" s="656"/>
      <c r="DY30" s="656"/>
      <c r="DZ30" s="656"/>
      <c r="EA30" s="656"/>
      <c r="EB30" s="656"/>
      <c r="EC30" s="657"/>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239</v>
      </c>
      <c r="S31" s="624"/>
      <c r="T31" s="624"/>
      <c r="U31" s="624"/>
      <c r="V31" s="624"/>
      <c r="W31" s="624"/>
      <c r="X31" s="624"/>
      <c r="Y31" s="625"/>
      <c r="Z31" s="626" t="s">
        <v>179</v>
      </c>
      <c r="AA31" s="626"/>
      <c r="AB31" s="626"/>
      <c r="AC31" s="626"/>
      <c r="AD31" s="627" t="s">
        <v>179</v>
      </c>
      <c r="AE31" s="627"/>
      <c r="AF31" s="627"/>
      <c r="AG31" s="627"/>
      <c r="AH31" s="627"/>
      <c r="AI31" s="627"/>
      <c r="AJ31" s="627"/>
      <c r="AK31" s="627"/>
      <c r="AL31" s="628" t="s">
        <v>239</v>
      </c>
      <c r="AM31" s="629"/>
      <c r="AN31" s="629"/>
      <c r="AO31" s="630"/>
      <c r="AP31" s="671" t="s">
        <v>315</v>
      </c>
      <c r="AQ31" s="672"/>
      <c r="AR31" s="672"/>
      <c r="AS31" s="672"/>
      <c r="AT31" s="677" t="s">
        <v>316</v>
      </c>
      <c r="AU31" s="218"/>
      <c r="AV31" s="218"/>
      <c r="AW31" s="218"/>
      <c r="AX31" s="609" t="s">
        <v>191</v>
      </c>
      <c r="AY31" s="610"/>
      <c r="AZ31" s="610"/>
      <c r="BA31" s="610"/>
      <c r="BB31" s="610"/>
      <c r="BC31" s="610"/>
      <c r="BD31" s="610"/>
      <c r="BE31" s="610"/>
      <c r="BF31" s="611"/>
      <c r="BG31" s="670">
        <v>99.6</v>
      </c>
      <c r="BH31" s="667"/>
      <c r="BI31" s="667"/>
      <c r="BJ31" s="667"/>
      <c r="BK31" s="667"/>
      <c r="BL31" s="667"/>
      <c r="BM31" s="618">
        <v>99.2</v>
      </c>
      <c r="BN31" s="667"/>
      <c r="BO31" s="667"/>
      <c r="BP31" s="667"/>
      <c r="BQ31" s="668"/>
      <c r="BR31" s="670">
        <v>99.5</v>
      </c>
      <c r="BS31" s="667"/>
      <c r="BT31" s="667"/>
      <c r="BU31" s="667"/>
      <c r="BV31" s="667"/>
      <c r="BW31" s="667"/>
      <c r="BX31" s="618">
        <v>99.1</v>
      </c>
      <c r="BY31" s="667"/>
      <c r="BZ31" s="667"/>
      <c r="CA31" s="667"/>
      <c r="CB31" s="668"/>
      <c r="CD31" s="663"/>
      <c r="CE31" s="664"/>
      <c r="CF31" s="620" t="s">
        <v>317</v>
      </c>
      <c r="CG31" s="621"/>
      <c r="CH31" s="621"/>
      <c r="CI31" s="621"/>
      <c r="CJ31" s="621"/>
      <c r="CK31" s="621"/>
      <c r="CL31" s="621"/>
      <c r="CM31" s="621"/>
      <c r="CN31" s="621"/>
      <c r="CO31" s="621"/>
      <c r="CP31" s="621"/>
      <c r="CQ31" s="622"/>
      <c r="CR31" s="623">
        <v>72205</v>
      </c>
      <c r="CS31" s="644"/>
      <c r="CT31" s="644"/>
      <c r="CU31" s="644"/>
      <c r="CV31" s="644"/>
      <c r="CW31" s="644"/>
      <c r="CX31" s="644"/>
      <c r="CY31" s="645"/>
      <c r="CZ31" s="628">
        <v>0.3</v>
      </c>
      <c r="DA31" s="656"/>
      <c r="DB31" s="656"/>
      <c r="DC31" s="658"/>
      <c r="DD31" s="632">
        <v>69840</v>
      </c>
      <c r="DE31" s="644"/>
      <c r="DF31" s="644"/>
      <c r="DG31" s="644"/>
      <c r="DH31" s="644"/>
      <c r="DI31" s="644"/>
      <c r="DJ31" s="644"/>
      <c r="DK31" s="645"/>
      <c r="DL31" s="632">
        <v>69835</v>
      </c>
      <c r="DM31" s="644"/>
      <c r="DN31" s="644"/>
      <c r="DO31" s="644"/>
      <c r="DP31" s="644"/>
      <c r="DQ31" s="644"/>
      <c r="DR31" s="644"/>
      <c r="DS31" s="644"/>
      <c r="DT31" s="644"/>
      <c r="DU31" s="644"/>
      <c r="DV31" s="645"/>
      <c r="DW31" s="628">
        <v>0.5</v>
      </c>
      <c r="DX31" s="656"/>
      <c r="DY31" s="656"/>
      <c r="DZ31" s="656"/>
      <c r="EA31" s="656"/>
      <c r="EB31" s="656"/>
      <c r="EC31" s="657"/>
    </row>
    <row r="32" spans="2:133" ht="11.25" customHeight="1" x14ac:dyDescent="0.2">
      <c r="B32" s="620" t="s">
        <v>318</v>
      </c>
      <c r="C32" s="621"/>
      <c r="D32" s="621"/>
      <c r="E32" s="621"/>
      <c r="F32" s="621"/>
      <c r="G32" s="621"/>
      <c r="H32" s="621"/>
      <c r="I32" s="621"/>
      <c r="J32" s="621"/>
      <c r="K32" s="621"/>
      <c r="L32" s="621"/>
      <c r="M32" s="621"/>
      <c r="N32" s="621"/>
      <c r="O32" s="621"/>
      <c r="P32" s="621"/>
      <c r="Q32" s="622"/>
      <c r="R32" s="623">
        <v>1894126</v>
      </c>
      <c r="S32" s="624"/>
      <c r="T32" s="624"/>
      <c r="U32" s="624"/>
      <c r="V32" s="624"/>
      <c r="W32" s="624"/>
      <c r="X32" s="624"/>
      <c r="Y32" s="625"/>
      <c r="Z32" s="626">
        <v>7.4</v>
      </c>
      <c r="AA32" s="626"/>
      <c r="AB32" s="626"/>
      <c r="AC32" s="626"/>
      <c r="AD32" s="627" t="s">
        <v>239</v>
      </c>
      <c r="AE32" s="627"/>
      <c r="AF32" s="627"/>
      <c r="AG32" s="627"/>
      <c r="AH32" s="627"/>
      <c r="AI32" s="627"/>
      <c r="AJ32" s="627"/>
      <c r="AK32" s="627"/>
      <c r="AL32" s="628" t="s">
        <v>239</v>
      </c>
      <c r="AM32" s="629"/>
      <c r="AN32" s="629"/>
      <c r="AO32" s="630"/>
      <c r="AP32" s="673"/>
      <c r="AQ32" s="674"/>
      <c r="AR32" s="674"/>
      <c r="AS32" s="674"/>
      <c r="AT32" s="678"/>
      <c r="AU32" s="214" t="s">
        <v>319</v>
      </c>
      <c r="AX32" s="620" t="s">
        <v>320</v>
      </c>
      <c r="AY32" s="621"/>
      <c r="AZ32" s="621"/>
      <c r="BA32" s="621"/>
      <c r="BB32" s="621"/>
      <c r="BC32" s="621"/>
      <c r="BD32" s="621"/>
      <c r="BE32" s="621"/>
      <c r="BF32" s="622"/>
      <c r="BG32" s="680">
        <v>99.3</v>
      </c>
      <c r="BH32" s="644"/>
      <c r="BI32" s="644"/>
      <c r="BJ32" s="644"/>
      <c r="BK32" s="644"/>
      <c r="BL32" s="644"/>
      <c r="BM32" s="629">
        <v>99.3</v>
      </c>
      <c r="BN32" s="644"/>
      <c r="BO32" s="644"/>
      <c r="BP32" s="644"/>
      <c r="BQ32" s="669"/>
      <c r="BR32" s="680">
        <v>99.3</v>
      </c>
      <c r="BS32" s="644"/>
      <c r="BT32" s="644"/>
      <c r="BU32" s="644"/>
      <c r="BV32" s="644"/>
      <c r="BW32" s="644"/>
      <c r="BX32" s="629">
        <v>99.2</v>
      </c>
      <c r="BY32" s="644"/>
      <c r="BZ32" s="644"/>
      <c r="CA32" s="644"/>
      <c r="CB32" s="669"/>
      <c r="CD32" s="665"/>
      <c r="CE32" s="666"/>
      <c r="CF32" s="620" t="s">
        <v>321</v>
      </c>
      <c r="CG32" s="621"/>
      <c r="CH32" s="621"/>
      <c r="CI32" s="621"/>
      <c r="CJ32" s="621"/>
      <c r="CK32" s="621"/>
      <c r="CL32" s="621"/>
      <c r="CM32" s="621"/>
      <c r="CN32" s="621"/>
      <c r="CO32" s="621"/>
      <c r="CP32" s="621"/>
      <c r="CQ32" s="622"/>
      <c r="CR32" s="623">
        <v>210</v>
      </c>
      <c r="CS32" s="624"/>
      <c r="CT32" s="624"/>
      <c r="CU32" s="624"/>
      <c r="CV32" s="624"/>
      <c r="CW32" s="624"/>
      <c r="CX32" s="624"/>
      <c r="CY32" s="625"/>
      <c r="CZ32" s="628">
        <v>0</v>
      </c>
      <c r="DA32" s="656"/>
      <c r="DB32" s="656"/>
      <c r="DC32" s="658"/>
      <c r="DD32" s="632">
        <v>210</v>
      </c>
      <c r="DE32" s="624"/>
      <c r="DF32" s="624"/>
      <c r="DG32" s="624"/>
      <c r="DH32" s="624"/>
      <c r="DI32" s="624"/>
      <c r="DJ32" s="624"/>
      <c r="DK32" s="625"/>
      <c r="DL32" s="632">
        <v>210</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
      <c r="B33" s="620" t="s">
        <v>322</v>
      </c>
      <c r="C33" s="621"/>
      <c r="D33" s="621"/>
      <c r="E33" s="621"/>
      <c r="F33" s="621"/>
      <c r="G33" s="621"/>
      <c r="H33" s="621"/>
      <c r="I33" s="621"/>
      <c r="J33" s="621"/>
      <c r="K33" s="621"/>
      <c r="L33" s="621"/>
      <c r="M33" s="621"/>
      <c r="N33" s="621"/>
      <c r="O33" s="621"/>
      <c r="P33" s="621"/>
      <c r="Q33" s="622"/>
      <c r="R33" s="623">
        <v>19197</v>
      </c>
      <c r="S33" s="624"/>
      <c r="T33" s="624"/>
      <c r="U33" s="624"/>
      <c r="V33" s="624"/>
      <c r="W33" s="624"/>
      <c r="X33" s="624"/>
      <c r="Y33" s="625"/>
      <c r="Z33" s="626">
        <v>0.1</v>
      </c>
      <c r="AA33" s="626"/>
      <c r="AB33" s="626"/>
      <c r="AC33" s="626"/>
      <c r="AD33" s="627">
        <v>18230</v>
      </c>
      <c r="AE33" s="627"/>
      <c r="AF33" s="627"/>
      <c r="AG33" s="627"/>
      <c r="AH33" s="627"/>
      <c r="AI33" s="627"/>
      <c r="AJ33" s="627"/>
      <c r="AK33" s="627"/>
      <c r="AL33" s="628">
        <v>0.1</v>
      </c>
      <c r="AM33" s="629"/>
      <c r="AN33" s="629"/>
      <c r="AO33" s="630"/>
      <c r="AP33" s="675"/>
      <c r="AQ33" s="676"/>
      <c r="AR33" s="676"/>
      <c r="AS33" s="676"/>
      <c r="AT33" s="679"/>
      <c r="AU33" s="219"/>
      <c r="AV33" s="219"/>
      <c r="AW33" s="219"/>
      <c r="AX33" s="646" t="s">
        <v>323</v>
      </c>
      <c r="AY33" s="647"/>
      <c r="AZ33" s="647"/>
      <c r="BA33" s="647"/>
      <c r="BB33" s="647"/>
      <c r="BC33" s="647"/>
      <c r="BD33" s="647"/>
      <c r="BE33" s="647"/>
      <c r="BF33" s="648"/>
      <c r="BG33" s="681">
        <v>99.7</v>
      </c>
      <c r="BH33" s="682"/>
      <c r="BI33" s="682"/>
      <c r="BJ33" s="682"/>
      <c r="BK33" s="682"/>
      <c r="BL33" s="682"/>
      <c r="BM33" s="683">
        <v>99.2</v>
      </c>
      <c r="BN33" s="682"/>
      <c r="BO33" s="682"/>
      <c r="BP33" s="682"/>
      <c r="BQ33" s="684"/>
      <c r="BR33" s="681">
        <v>99.7</v>
      </c>
      <c r="BS33" s="682"/>
      <c r="BT33" s="682"/>
      <c r="BU33" s="682"/>
      <c r="BV33" s="682"/>
      <c r="BW33" s="682"/>
      <c r="BX33" s="683">
        <v>99</v>
      </c>
      <c r="BY33" s="682"/>
      <c r="BZ33" s="682"/>
      <c r="CA33" s="682"/>
      <c r="CB33" s="684"/>
      <c r="CD33" s="620" t="s">
        <v>324</v>
      </c>
      <c r="CE33" s="621"/>
      <c r="CF33" s="621"/>
      <c r="CG33" s="621"/>
      <c r="CH33" s="621"/>
      <c r="CI33" s="621"/>
      <c r="CJ33" s="621"/>
      <c r="CK33" s="621"/>
      <c r="CL33" s="621"/>
      <c r="CM33" s="621"/>
      <c r="CN33" s="621"/>
      <c r="CO33" s="621"/>
      <c r="CP33" s="621"/>
      <c r="CQ33" s="622"/>
      <c r="CR33" s="623">
        <v>10733229</v>
      </c>
      <c r="CS33" s="644"/>
      <c r="CT33" s="644"/>
      <c r="CU33" s="644"/>
      <c r="CV33" s="644"/>
      <c r="CW33" s="644"/>
      <c r="CX33" s="644"/>
      <c r="CY33" s="645"/>
      <c r="CZ33" s="628">
        <v>42.8</v>
      </c>
      <c r="DA33" s="656"/>
      <c r="DB33" s="656"/>
      <c r="DC33" s="658"/>
      <c r="DD33" s="632">
        <v>8950215</v>
      </c>
      <c r="DE33" s="644"/>
      <c r="DF33" s="644"/>
      <c r="DG33" s="644"/>
      <c r="DH33" s="644"/>
      <c r="DI33" s="644"/>
      <c r="DJ33" s="644"/>
      <c r="DK33" s="645"/>
      <c r="DL33" s="632">
        <v>7053610</v>
      </c>
      <c r="DM33" s="644"/>
      <c r="DN33" s="644"/>
      <c r="DO33" s="644"/>
      <c r="DP33" s="644"/>
      <c r="DQ33" s="644"/>
      <c r="DR33" s="644"/>
      <c r="DS33" s="644"/>
      <c r="DT33" s="644"/>
      <c r="DU33" s="644"/>
      <c r="DV33" s="645"/>
      <c r="DW33" s="628">
        <v>46.6</v>
      </c>
      <c r="DX33" s="656"/>
      <c r="DY33" s="656"/>
      <c r="DZ33" s="656"/>
      <c r="EA33" s="656"/>
      <c r="EB33" s="656"/>
      <c r="EC33" s="657"/>
    </row>
    <row r="34" spans="2:133" ht="11.25" customHeight="1" x14ac:dyDescent="0.2">
      <c r="B34" s="620" t="s">
        <v>325</v>
      </c>
      <c r="C34" s="621"/>
      <c r="D34" s="621"/>
      <c r="E34" s="621"/>
      <c r="F34" s="621"/>
      <c r="G34" s="621"/>
      <c r="H34" s="621"/>
      <c r="I34" s="621"/>
      <c r="J34" s="621"/>
      <c r="K34" s="621"/>
      <c r="L34" s="621"/>
      <c r="M34" s="621"/>
      <c r="N34" s="621"/>
      <c r="O34" s="621"/>
      <c r="P34" s="621"/>
      <c r="Q34" s="622"/>
      <c r="R34" s="623">
        <v>61580</v>
      </c>
      <c r="S34" s="624"/>
      <c r="T34" s="624"/>
      <c r="U34" s="624"/>
      <c r="V34" s="624"/>
      <c r="W34" s="624"/>
      <c r="X34" s="624"/>
      <c r="Y34" s="625"/>
      <c r="Z34" s="626">
        <v>0.2</v>
      </c>
      <c r="AA34" s="626"/>
      <c r="AB34" s="626"/>
      <c r="AC34" s="626"/>
      <c r="AD34" s="627" t="s">
        <v>179</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3423086</v>
      </c>
      <c r="CS34" s="624"/>
      <c r="CT34" s="624"/>
      <c r="CU34" s="624"/>
      <c r="CV34" s="624"/>
      <c r="CW34" s="624"/>
      <c r="CX34" s="624"/>
      <c r="CY34" s="625"/>
      <c r="CZ34" s="628">
        <v>13.7</v>
      </c>
      <c r="DA34" s="656"/>
      <c r="DB34" s="656"/>
      <c r="DC34" s="658"/>
      <c r="DD34" s="632">
        <v>2523805</v>
      </c>
      <c r="DE34" s="624"/>
      <c r="DF34" s="624"/>
      <c r="DG34" s="624"/>
      <c r="DH34" s="624"/>
      <c r="DI34" s="624"/>
      <c r="DJ34" s="624"/>
      <c r="DK34" s="625"/>
      <c r="DL34" s="632">
        <v>2010615</v>
      </c>
      <c r="DM34" s="624"/>
      <c r="DN34" s="624"/>
      <c r="DO34" s="624"/>
      <c r="DP34" s="624"/>
      <c r="DQ34" s="624"/>
      <c r="DR34" s="624"/>
      <c r="DS34" s="624"/>
      <c r="DT34" s="624"/>
      <c r="DU34" s="624"/>
      <c r="DV34" s="625"/>
      <c r="DW34" s="628">
        <v>13.3</v>
      </c>
      <c r="DX34" s="656"/>
      <c r="DY34" s="656"/>
      <c r="DZ34" s="656"/>
      <c r="EA34" s="656"/>
      <c r="EB34" s="656"/>
      <c r="EC34" s="657"/>
    </row>
    <row r="35" spans="2:133" ht="11.25" customHeight="1" x14ac:dyDescent="0.2">
      <c r="B35" s="620" t="s">
        <v>327</v>
      </c>
      <c r="C35" s="621"/>
      <c r="D35" s="621"/>
      <c r="E35" s="621"/>
      <c r="F35" s="621"/>
      <c r="G35" s="621"/>
      <c r="H35" s="621"/>
      <c r="I35" s="621"/>
      <c r="J35" s="621"/>
      <c r="K35" s="621"/>
      <c r="L35" s="621"/>
      <c r="M35" s="621"/>
      <c r="N35" s="621"/>
      <c r="O35" s="621"/>
      <c r="P35" s="621"/>
      <c r="Q35" s="622"/>
      <c r="R35" s="623">
        <v>63974</v>
      </c>
      <c r="S35" s="624"/>
      <c r="T35" s="624"/>
      <c r="U35" s="624"/>
      <c r="V35" s="624"/>
      <c r="W35" s="624"/>
      <c r="X35" s="624"/>
      <c r="Y35" s="625"/>
      <c r="Z35" s="626">
        <v>0.3</v>
      </c>
      <c r="AA35" s="626"/>
      <c r="AB35" s="626"/>
      <c r="AC35" s="626"/>
      <c r="AD35" s="627" t="s">
        <v>239</v>
      </c>
      <c r="AE35" s="627"/>
      <c r="AF35" s="627"/>
      <c r="AG35" s="627"/>
      <c r="AH35" s="627"/>
      <c r="AI35" s="627"/>
      <c r="AJ35" s="627"/>
      <c r="AK35" s="627"/>
      <c r="AL35" s="628" t="s">
        <v>179</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84574</v>
      </c>
      <c r="CS35" s="644"/>
      <c r="CT35" s="644"/>
      <c r="CU35" s="644"/>
      <c r="CV35" s="644"/>
      <c r="CW35" s="644"/>
      <c r="CX35" s="644"/>
      <c r="CY35" s="645"/>
      <c r="CZ35" s="628">
        <v>0.3</v>
      </c>
      <c r="DA35" s="656"/>
      <c r="DB35" s="656"/>
      <c r="DC35" s="658"/>
      <c r="DD35" s="632">
        <v>84272</v>
      </c>
      <c r="DE35" s="644"/>
      <c r="DF35" s="644"/>
      <c r="DG35" s="644"/>
      <c r="DH35" s="644"/>
      <c r="DI35" s="644"/>
      <c r="DJ35" s="644"/>
      <c r="DK35" s="645"/>
      <c r="DL35" s="632">
        <v>84272</v>
      </c>
      <c r="DM35" s="644"/>
      <c r="DN35" s="644"/>
      <c r="DO35" s="644"/>
      <c r="DP35" s="644"/>
      <c r="DQ35" s="644"/>
      <c r="DR35" s="644"/>
      <c r="DS35" s="644"/>
      <c r="DT35" s="644"/>
      <c r="DU35" s="644"/>
      <c r="DV35" s="645"/>
      <c r="DW35" s="628">
        <v>0.6</v>
      </c>
      <c r="DX35" s="656"/>
      <c r="DY35" s="656"/>
      <c r="DZ35" s="656"/>
      <c r="EA35" s="656"/>
      <c r="EB35" s="656"/>
      <c r="EC35" s="657"/>
    </row>
    <row r="36" spans="2:133" ht="11.25" customHeight="1" x14ac:dyDescent="0.2">
      <c r="B36" s="620" t="s">
        <v>331</v>
      </c>
      <c r="C36" s="621"/>
      <c r="D36" s="621"/>
      <c r="E36" s="621"/>
      <c r="F36" s="621"/>
      <c r="G36" s="621"/>
      <c r="H36" s="621"/>
      <c r="I36" s="621"/>
      <c r="J36" s="621"/>
      <c r="K36" s="621"/>
      <c r="L36" s="621"/>
      <c r="M36" s="621"/>
      <c r="N36" s="621"/>
      <c r="O36" s="621"/>
      <c r="P36" s="621"/>
      <c r="Q36" s="622"/>
      <c r="R36" s="623">
        <v>179664</v>
      </c>
      <c r="S36" s="624"/>
      <c r="T36" s="624"/>
      <c r="U36" s="624"/>
      <c r="V36" s="624"/>
      <c r="W36" s="624"/>
      <c r="X36" s="624"/>
      <c r="Y36" s="625"/>
      <c r="Z36" s="626">
        <v>0.7</v>
      </c>
      <c r="AA36" s="626"/>
      <c r="AB36" s="626"/>
      <c r="AC36" s="626"/>
      <c r="AD36" s="627" t="s">
        <v>239</v>
      </c>
      <c r="AE36" s="627"/>
      <c r="AF36" s="627"/>
      <c r="AG36" s="627"/>
      <c r="AH36" s="627"/>
      <c r="AI36" s="627"/>
      <c r="AJ36" s="627"/>
      <c r="AK36" s="627"/>
      <c r="AL36" s="628" t="s">
        <v>239</v>
      </c>
      <c r="AM36" s="629"/>
      <c r="AN36" s="629"/>
      <c r="AO36" s="630"/>
      <c r="AP36" s="222"/>
      <c r="AQ36" s="689" t="s">
        <v>332</v>
      </c>
      <c r="AR36" s="690"/>
      <c r="AS36" s="690"/>
      <c r="AT36" s="690"/>
      <c r="AU36" s="690"/>
      <c r="AV36" s="690"/>
      <c r="AW36" s="690"/>
      <c r="AX36" s="690"/>
      <c r="AY36" s="691"/>
      <c r="AZ36" s="612">
        <v>4098600</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657340</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4373416</v>
      </c>
      <c r="CS36" s="624"/>
      <c r="CT36" s="624"/>
      <c r="CU36" s="624"/>
      <c r="CV36" s="624"/>
      <c r="CW36" s="624"/>
      <c r="CX36" s="624"/>
      <c r="CY36" s="625"/>
      <c r="CZ36" s="628">
        <v>17.5</v>
      </c>
      <c r="DA36" s="656"/>
      <c r="DB36" s="656"/>
      <c r="DC36" s="658"/>
      <c r="DD36" s="632">
        <v>4138875</v>
      </c>
      <c r="DE36" s="624"/>
      <c r="DF36" s="624"/>
      <c r="DG36" s="624"/>
      <c r="DH36" s="624"/>
      <c r="DI36" s="624"/>
      <c r="DJ36" s="624"/>
      <c r="DK36" s="625"/>
      <c r="DL36" s="632">
        <v>2943796</v>
      </c>
      <c r="DM36" s="624"/>
      <c r="DN36" s="624"/>
      <c r="DO36" s="624"/>
      <c r="DP36" s="624"/>
      <c r="DQ36" s="624"/>
      <c r="DR36" s="624"/>
      <c r="DS36" s="624"/>
      <c r="DT36" s="624"/>
      <c r="DU36" s="624"/>
      <c r="DV36" s="625"/>
      <c r="DW36" s="628">
        <v>19.399999999999999</v>
      </c>
      <c r="DX36" s="656"/>
      <c r="DY36" s="656"/>
      <c r="DZ36" s="656"/>
      <c r="EA36" s="656"/>
      <c r="EB36" s="656"/>
      <c r="EC36" s="657"/>
    </row>
    <row r="37" spans="2:133" ht="11.25" customHeight="1" x14ac:dyDescent="0.2">
      <c r="B37" s="620" t="s">
        <v>335</v>
      </c>
      <c r="C37" s="621"/>
      <c r="D37" s="621"/>
      <c r="E37" s="621"/>
      <c r="F37" s="621"/>
      <c r="G37" s="621"/>
      <c r="H37" s="621"/>
      <c r="I37" s="621"/>
      <c r="J37" s="621"/>
      <c r="K37" s="621"/>
      <c r="L37" s="621"/>
      <c r="M37" s="621"/>
      <c r="N37" s="621"/>
      <c r="O37" s="621"/>
      <c r="P37" s="621"/>
      <c r="Q37" s="622"/>
      <c r="R37" s="623">
        <v>190774</v>
      </c>
      <c r="S37" s="624"/>
      <c r="T37" s="624"/>
      <c r="U37" s="624"/>
      <c r="V37" s="624"/>
      <c r="W37" s="624"/>
      <c r="X37" s="624"/>
      <c r="Y37" s="625"/>
      <c r="Z37" s="626">
        <v>0.7</v>
      </c>
      <c r="AA37" s="626"/>
      <c r="AB37" s="626"/>
      <c r="AC37" s="626"/>
      <c r="AD37" s="627">
        <v>21</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1212178</v>
      </c>
      <c r="BA37" s="624"/>
      <c r="BB37" s="624"/>
      <c r="BC37" s="624"/>
      <c r="BD37" s="644"/>
      <c r="BE37" s="644"/>
      <c r="BF37" s="669"/>
      <c r="BG37" s="620" t="s">
        <v>337</v>
      </c>
      <c r="BH37" s="621"/>
      <c r="BI37" s="621"/>
      <c r="BJ37" s="621"/>
      <c r="BK37" s="621"/>
      <c r="BL37" s="621"/>
      <c r="BM37" s="621"/>
      <c r="BN37" s="621"/>
      <c r="BO37" s="621"/>
      <c r="BP37" s="621"/>
      <c r="BQ37" s="621"/>
      <c r="BR37" s="621"/>
      <c r="BS37" s="621"/>
      <c r="BT37" s="621"/>
      <c r="BU37" s="622"/>
      <c r="BV37" s="623">
        <v>512214</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1692677</v>
      </c>
      <c r="CS37" s="644"/>
      <c r="CT37" s="644"/>
      <c r="CU37" s="644"/>
      <c r="CV37" s="644"/>
      <c r="CW37" s="644"/>
      <c r="CX37" s="644"/>
      <c r="CY37" s="645"/>
      <c r="CZ37" s="628">
        <v>6.8</v>
      </c>
      <c r="DA37" s="656"/>
      <c r="DB37" s="656"/>
      <c r="DC37" s="658"/>
      <c r="DD37" s="632">
        <v>1692545</v>
      </c>
      <c r="DE37" s="644"/>
      <c r="DF37" s="644"/>
      <c r="DG37" s="644"/>
      <c r="DH37" s="644"/>
      <c r="DI37" s="644"/>
      <c r="DJ37" s="644"/>
      <c r="DK37" s="645"/>
      <c r="DL37" s="632">
        <v>1608036</v>
      </c>
      <c r="DM37" s="644"/>
      <c r="DN37" s="644"/>
      <c r="DO37" s="644"/>
      <c r="DP37" s="644"/>
      <c r="DQ37" s="644"/>
      <c r="DR37" s="644"/>
      <c r="DS37" s="644"/>
      <c r="DT37" s="644"/>
      <c r="DU37" s="644"/>
      <c r="DV37" s="645"/>
      <c r="DW37" s="628">
        <v>10.6</v>
      </c>
      <c r="DX37" s="656"/>
      <c r="DY37" s="656"/>
      <c r="DZ37" s="656"/>
      <c r="EA37" s="656"/>
      <c r="EB37" s="656"/>
      <c r="EC37" s="657"/>
    </row>
    <row r="38" spans="2:133" ht="11.25" customHeight="1" x14ac:dyDescent="0.2">
      <c r="B38" s="620" t="s">
        <v>339</v>
      </c>
      <c r="C38" s="621"/>
      <c r="D38" s="621"/>
      <c r="E38" s="621"/>
      <c r="F38" s="621"/>
      <c r="G38" s="621"/>
      <c r="H38" s="621"/>
      <c r="I38" s="621"/>
      <c r="J38" s="621"/>
      <c r="K38" s="621"/>
      <c r="L38" s="621"/>
      <c r="M38" s="621"/>
      <c r="N38" s="621"/>
      <c r="O38" s="621"/>
      <c r="P38" s="621"/>
      <c r="Q38" s="622"/>
      <c r="R38" s="623">
        <v>351800</v>
      </c>
      <c r="S38" s="624"/>
      <c r="T38" s="624"/>
      <c r="U38" s="624"/>
      <c r="V38" s="624"/>
      <c r="W38" s="624"/>
      <c r="X38" s="624"/>
      <c r="Y38" s="625"/>
      <c r="Z38" s="626">
        <v>1.4</v>
      </c>
      <c r="AA38" s="626"/>
      <c r="AB38" s="626"/>
      <c r="AC38" s="626"/>
      <c r="AD38" s="627" t="s">
        <v>239</v>
      </c>
      <c r="AE38" s="627"/>
      <c r="AF38" s="627"/>
      <c r="AG38" s="627"/>
      <c r="AH38" s="627"/>
      <c r="AI38" s="627"/>
      <c r="AJ38" s="627"/>
      <c r="AK38" s="627"/>
      <c r="AL38" s="628" t="s">
        <v>179</v>
      </c>
      <c r="AM38" s="629"/>
      <c r="AN38" s="629"/>
      <c r="AO38" s="630"/>
      <c r="AQ38" s="686" t="s">
        <v>340</v>
      </c>
      <c r="AR38" s="687"/>
      <c r="AS38" s="687"/>
      <c r="AT38" s="687"/>
      <c r="AU38" s="687"/>
      <c r="AV38" s="687"/>
      <c r="AW38" s="687"/>
      <c r="AX38" s="687"/>
      <c r="AY38" s="688"/>
      <c r="AZ38" s="623">
        <v>132110</v>
      </c>
      <c r="BA38" s="624"/>
      <c r="BB38" s="624"/>
      <c r="BC38" s="624"/>
      <c r="BD38" s="644"/>
      <c r="BE38" s="644"/>
      <c r="BF38" s="669"/>
      <c r="BG38" s="620" t="s">
        <v>341</v>
      </c>
      <c r="BH38" s="621"/>
      <c r="BI38" s="621"/>
      <c r="BJ38" s="621"/>
      <c r="BK38" s="621"/>
      <c r="BL38" s="621"/>
      <c r="BM38" s="621"/>
      <c r="BN38" s="621"/>
      <c r="BO38" s="621"/>
      <c r="BP38" s="621"/>
      <c r="BQ38" s="621"/>
      <c r="BR38" s="621"/>
      <c r="BS38" s="621"/>
      <c r="BT38" s="621"/>
      <c r="BU38" s="622"/>
      <c r="BV38" s="623">
        <v>8368</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2754312</v>
      </c>
      <c r="CS38" s="624"/>
      <c r="CT38" s="624"/>
      <c r="CU38" s="624"/>
      <c r="CV38" s="624"/>
      <c r="CW38" s="624"/>
      <c r="CX38" s="624"/>
      <c r="CY38" s="625"/>
      <c r="CZ38" s="628">
        <v>11</v>
      </c>
      <c r="DA38" s="656"/>
      <c r="DB38" s="656"/>
      <c r="DC38" s="658"/>
      <c r="DD38" s="632">
        <v>2166334</v>
      </c>
      <c r="DE38" s="624"/>
      <c r="DF38" s="624"/>
      <c r="DG38" s="624"/>
      <c r="DH38" s="624"/>
      <c r="DI38" s="624"/>
      <c r="DJ38" s="624"/>
      <c r="DK38" s="625"/>
      <c r="DL38" s="632">
        <v>2014927</v>
      </c>
      <c r="DM38" s="624"/>
      <c r="DN38" s="624"/>
      <c r="DO38" s="624"/>
      <c r="DP38" s="624"/>
      <c r="DQ38" s="624"/>
      <c r="DR38" s="624"/>
      <c r="DS38" s="624"/>
      <c r="DT38" s="624"/>
      <c r="DU38" s="624"/>
      <c r="DV38" s="625"/>
      <c r="DW38" s="628">
        <v>13.3</v>
      </c>
      <c r="DX38" s="656"/>
      <c r="DY38" s="656"/>
      <c r="DZ38" s="656"/>
      <c r="EA38" s="656"/>
      <c r="EB38" s="656"/>
      <c r="EC38" s="657"/>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179</v>
      </c>
      <c r="S39" s="624"/>
      <c r="T39" s="624"/>
      <c r="U39" s="624"/>
      <c r="V39" s="624"/>
      <c r="W39" s="624"/>
      <c r="X39" s="624"/>
      <c r="Y39" s="625"/>
      <c r="Z39" s="626" t="s">
        <v>239</v>
      </c>
      <c r="AA39" s="626"/>
      <c r="AB39" s="626"/>
      <c r="AC39" s="626"/>
      <c r="AD39" s="627" t="s">
        <v>239</v>
      </c>
      <c r="AE39" s="627"/>
      <c r="AF39" s="627"/>
      <c r="AG39" s="627"/>
      <c r="AH39" s="627"/>
      <c r="AI39" s="627"/>
      <c r="AJ39" s="627"/>
      <c r="AK39" s="627"/>
      <c r="AL39" s="628" t="s">
        <v>239</v>
      </c>
      <c r="AM39" s="629"/>
      <c r="AN39" s="629"/>
      <c r="AO39" s="630"/>
      <c r="AQ39" s="686" t="s">
        <v>344</v>
      </c>
      <c r="AR39" s="687"/>
      <c r="AS39" s="687"/>
      <c r="AT39" s="687"/>
      <c r="AU39" s="687"/>
      <c r="AV39" s="687"/>
      <c r="AW39" s="687"/>
      <c r="AX39" s="687"/>
      <c r="AY39" s="688"/>
      <c r="AZ39" s="623" t="s">
        <v>179</v>
      </c>
      <c r="BA39" s="624"/>
      <c r="BB39" s="624"/>
      <c r="BC39" s="624"/>
      <c r="BD39" s="644"/>
      <c r="BE39" s="644"/>
      <c r="BF39" s="669"/>
      <c r="BG39" s="620" t="s">
        <v>345</v>
      </c>
      <c r="BH39" s="621"/>
      <c r="BI39" s="621"/>
      <c r="BJ39" s="621"/>
      <c r="BK39" s="621"/>
      <c r="BL39" s="621"/>
      <c r="BM39" s="621"/>
      <c r="BN39" s="621"/>
      <c r="BO39" s="621"/>
      <c r="BP39" s="621"/>
      <c r="BQ39" s="621"/>
      <c r="BR39" s="621"/>
      <c r="BS39" s="621"/>
      <c r="BT39" s="621"/>
      <c r="BU39" s="622"/>
      <c r="BV39" s="623">
        <v>12736</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97841</v>
      </c>
      <c r="CS39" s="644"/>
      <c r="CT39" s="644"/>
      <c r="CU39" s="644"/>
      <c r="CV39" s="644"/>
      <c r="CW39" s="644"/>
      <c r="CX39" s="644"/>
      <c r="CY39" s="645"/>
      <c r="CZ39" s="628">
        <v>0.4</v>
      </c>
      <c r="DA39" s="656"/>
      <c r="DB39" s="656"/>
      <c r="DC39" s="658"/>
      <c r="DD39" s="632">
        <v>36929</v>
      </c>
      <c r="DE39" s="644"/>
      <c r="DF39" s="644"/>
      <c r="DG39" s="644"/>
      <c r="DH39" s="644"/>
      <c r="DI39" s="644"/>
      <c r="DJ39" s="644"/>
      <c r="DK39" s="645"/>
      <c r="DL39" s="632" t="s">
        <v>239</v>
      </c>
      <c r="DM39" s="644"/>
      <c r="DN39" s="644"/>
      <c r="DO39" s="644"/>
      <c r="DP39" s="644"/>
      <c r="DQ39" s="644"/>
      <c r="DR39" s="644"/>
      <c r="DS39" s="644"/>
      <c r="DT39" s="644"/>
      <c r="DU39" s="644"/>
      <c r="DV39" s="645"/>
      <c r="DW39" s="628" t="s">
        <v>239</v>
      </c>
      <c r="DX39" s="656"/>
      <c r="DY39" s="656"/>
      <c r="DZ39" s="656"/>
      <c r="EA39" s="656"/>
      <c r="EB39" s="656"/>
      <c r="EC39" s="657"/>
    </row>
    <row r="40" spans="2:133" ht="11.25" customHeight="1" x14ac:dyDescent="0.2">
      <c r="B40" s="620" t="s">
        <v>347</v>
      </c>
      <c r="C40" s="621"/>
      <c r="D40" s="621"/>
      <c r="E40" s="621"/>
      <c r="F40" s="621"/>
      <c r="G40" s="621"/>
      <c r="H40" s="621"/>
      <c r="I40" s="621"/>
      <c r="J40" s="621"/>
      <c r="K40" s="621"/>
      <c r="L40" s="621"/>
      <c r="M40" s="621"/>
      <c r="N40" s="621"/>
      <c r="O40" s="621"/>
      <c r="P40" s="621"/>
      <c r="Q40" s="622"/>
      <c r="R40" s="623">
        <v>271900</v>
      </c>
      <c r="S40" s="624"/>
      <c r="T40" s="624"/>
      <c r="U40" s="624"/>
      <c r="V40" s="624"/>
      <c r="W40" s="624"/>
      <c r="X40" s="624"/>
      <c r="Y40" s="625"/>
      <c r="Z40" s="626">
        <v>1.1000000000000001</v>
      </c>
      <c r="AA40" s="626"/>
      <c r="AB40" s="626"/>
      <c r="AC40" s="626"/>
      <c r="AD40" s="627" t="s">
        <v>239</v>
      </c>
      <c r="AE40" s="627"/>
      <c r="AF40" s="627"/>
      <c r="AG40" s="627"/>
      <c r="AH40" s="627"/>
      <c r="AI40" s="627"/>
      <c r="AJ40" s="627"/>
      <c r="AK40" s="627"/>
      <c r="AL40" s="628" t="s">
        <v>239</v>
      </c>
      <c r="AM40" s="629"/>
      <c r="AN40" s="629"/>
      <c r="AO40" s="630"/>
      <c r="AQ40" s="686" t="s">
        <v>348</v>
      </c>
      <c r="AR40" s="687"/>
      <c r="AS40" s="687"/>
      <c r="AT40" s="687"/>
      <c r="AU40" s="687"/>
      <c r="AV40" s="687"/>
      <c r="AW40" s="687"/>
      <c r="AX40" s="687"/>
      <c r="AY40" s="688"/>
      <c r="AZ40" s="623" t="s">
        <v>239</v>
      </c>
      <c r="BA40" s="624"/>
      <c r="BB40" s="624"/>
      <c r="BC40" s="624"/>
      <c r="BD40" s="644"/>
      <c r="BE40" s="644"/>
      <c r="BF40" s="669"/>
      <c r="BG40" s="673" t="s">
        <v>349</v>
      </c>
      <c r="BH40" s="674"/>
      <c r="BI40" s="674"/>
      <c r="BJ40" s="674"/>
      <c r="BK40" s="674"/>
      <c r="BL40" s="223"/>
      <c r="BM40" s="621" t="s">
        <v>350</v>
      </c>
      <c r="BN40" s="621"/>
      <c r="BO40" s="621"/>
      <c r="BP40" s="621"/>
      <c r="BQ40" s="621"/>
      <c r="BR40" s="621"/>
      <c r="BS40" s="621"/>
      <c r="BT40" s="621"/>
      <c r="BU40" s="622"/>
      <c r="BV40" s="623">
        <v>108</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179</v>
      </c>
      <c r="CS40" s="624"/>
      <c r="CT40" s="624"/>
      <c r="CU40" s="624"/>
      <c r="CV40" s="624"/>
      <c r="CW40" s="624"/>
      <c r="CX40" s="624"/>
      <c r="CY40" s="625"/>
      <c r="CZ40" s="628" t="s">
        <v>179</v>
      </c>
      <c r="DA40" s="656"/>
      <c r="DB40" s="656"/>
      <c r="DC40" s="658"/>
      <c r="DD40" s="632" t="s">
        <v>179</v>
      </c>
      <c r="DE40" s="624"/>
      <c r="DF40" s="624"/>
      <c r="DG40" s="624"/>
      <c r="DH40" s="624"/>
      <c r="DI40" s="624"/>
      <c r="DJ40" s="624"/>
      <c r="DK40" s="625"/>
      <c r="DL40" s="632" t="s">
        <v>179</v>
      </c>
      <c r="DM40" s="624"/>
      <c r="DN40" s="624"/>
      <c r="DO40" s="624"/>
      <c r="DP40" s="624"/>
      <c r="DQ40" s="624"/>
      <c r="DR40" s="624"/>
      <c r="DS40" s="624"/>
      <c r="DT40" s="624"/>
      <c r="DU40" s="624"/>
      <c r="DV40" s="625"/>
      <c r="DW40" s="628" t="s">
        <v>239</v>
      </c>
      <c r="DX40" s="656"/>
      <c r="DY40" s="656"/>
      <c r="DZ40" s="656"/>
      <c r="EA40" s="656"/>
      <c r="EB40" s="656"/>
      <c r="EC40" s="657"/>
    </row>
    <row r="41" spans="2:133" ht="11.25" customHeight="1" x14ac:dyDescent="0.2">
      <c r="B41" s="646" t="s">
        <v>352</v>
      </c>
      <c r="C41" s="647"/>
      <c r="D41" s="647"/>
      <c r="E41" s="647"/>
      <c r="F41" s="647"/>
      <c r="G41" s="647"/>
      <c r="H41" s="647"/>
      <c r="I41" s="647"/>
      <c r="J41" s="647"/>
      <c r="K41" s="647"/>
      <c r="L41" s="647"/>
      <c r="M41" s="647"/>
      <c r="N41" s="647"/>
      <c r="O41" s="647"/>
      <c r="P41" s="647"/>
      <c r="Q41" s="648"/>
      <c r="R41" s="695">
        <v>25444441</v>
      </c>
      <c r="S41" s="696"/>
      <c r="T41" s="696"/>
      <c r="U41" s="696"/>
      <c r="V41" s="696"/>
      <c r="W41" s="696"/>
      <c r="X41" s="696"/>
      <c r="Y41" s="700"/>
      <c r="Z41" s="701">
        <v>100</v>
      </c>
      <c r="AA41" s="701"/>
      <c r="AB41" s="701"/>
      <c r="AC41" s="701"/>
      <c r="AD41" s="702">
        <v>14863930</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781852</v>
      </c>
      <c r="BA41" s="624"/>
      <c r="BB41" s="624"/>
      <c r="BC41" s="624"/>
      <c r="BD41" s="644"/>
      <c r="BE41" s="644"/>
      <c r="BF41" s="669"/>
      <c r="BG41" s="673"/>
      <c r="BH41" s="674"/>
      <c r="BI41" s="674"/>
      <c r="BJ41" s="674"/>
      <c r="BK41" s="674"/>
      <c r="BL41" s="223"/>
      <c r="BM41" s="621" t="s">
        <v>354</v>
      </c>
      <c r="BN41" s="621"/>
      <c r="BO41" s="621"/>
      <c r="BP41" s="621"/>
      <c r="BQ41" s="621"/>
      <c r="BR41" s="621"/>
      <c r="BS41" s="621"/>
      <c r="BT41" s="621"/>
      <c r="BU41" s="622"/>
      <c r="BV41" s="623" t="s">
        <v>179</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239</v>
      </c>
      <c r="CS41" s="644"/>
      <c r="CT41" s="644"/>
      <c r="CU41" s="644"/>
      <c r="CV41" s="644"/>
      <c r="CW41" s="644"/>
      <c r="CX41" s="644"/>
      <c r="CY41" s="645"/>
      <c r="CZ41" s="628" t="s">
        <v>179</v>
      </c>
      <c r="DA41" s="656"/>
      <c r="DB41" s="656"/>
      <c r="DC41" s="658"/>
      <c r="DD41" s="632" t="s">
        <v>239</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1972460</v>
      </c>
      <c r="BA42" s="696"/>
      <c r="BB42" s="696"/>
      <c r="BC42" s="696"/>
      <c r="BD42" s="682"/>
      <c r="BE42" s="682"/>
      <c r="BF42" s="684"/>
      <c r="BG42" s="675"/>
      <c r="BH42" s="676"/>
      <c r="BI42" s="676"/>
      <c r="BJ42" s="676"/>
      <c r="BK42" s="676"/>
      <c r="BL42" s="224"/>
      <c r="BM42" s="647" t="s">
        <v>357</v>
      </c>
      <c r="BN42" s="647"/>
      <c r="BO42" s="647"/>
      <c r="BP42" s="647"/>
      <c r="BQ42" s="647"/>
      <c r="BR42" s="647"/>
      <c r="BS42" s="647"/>
      <c r="BT42" s="647"/>
      <c r="BU42" s="648"/>
      <c r="BV42" s="695">
        <v>376</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245362</v>
      </c>
      <c r="CS42" s="644"/>
      <c r="CT42" s="644"/>
      <c r="CU42" s="644"/>
      <c r="CV42" s="644"/>
      <c r="CW42" s="644"/>
      <c r="CX42" s="644"/>
      <c r="CY42" s="645"/>
      <c r="CZ42" s="628">
        <v>1</v>
      </c>
      <c r="DA42" s="656"/>
      <c r="DB42" s="656"/>
      <c r="DC42" s="658"/>
      <c r="DD42" s="632">
        <v>84641</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27528</v>
      </c>
      <c r="CS43" s="644"/>
      <c r="CT43" s="644"/>
      <c r="CU43" s="644"/>
      <c r="CV43" s="644"/>
      <c r="CW43" s="644"/>
      <c r="CX43" s="644"/>
      <c r="CY43" s="645"/>
      <c r="CZ43" s="628">
        <v>0.1</v>
      </c>
      <c r="DA43" s="656"/>
      <c r="DB43" s="656"/>
      <c r="DC43" s="658"/>
      <c r="DD43" s="632">
        <v>27528</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362</v>
      </c>
      <c r="CG44" s="621"/>
      <c r="CH44" s="621"/>
      <c r="CI44" s="621"/>
      <c r="CJ44" s="621"/>
      <c r="CK44" s="621"/>
      <c r="CL44" s="621"/>
      <c r="CM44" s="621"/>
      <c r="CN44" s="621"/>
      <c r="CO44" s="621"/>
      <c r="CP44" s="621"/>
      <c r="CQ44" s="622"/>
      <c r="CR44" s="623">
        <v>245362</v>
      </c>
      <c r="CS44" s="624"/>
      <c r="CT44" s="624"/>
      <c r="CU44" s="624"/>
      <c r="CV44" s="624"/>
      <c r="CW44" s="624"/>
      <c r="CX44" s="624"/>
      <c r="CY44" s="625"/>
      <c r="CZ44" s="628">
        <v>1</v>
      </c>
      <c r="DA44" s="629"/>
      <c r="DB44" s="629"/>
      <c r="DC44" s="635"/>
      <c r="DD44" s="632">
        <v>84641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125562</v>
      </c>
      <c r="CS45" s="644"/>
      <c r="CT45" s="644"/>
      <c r="CU45" s="644"/>
      <c r="CV45" s="644"/>
      <c r="CW45" s="644"/>
      <c r="CX45" s="644"/>
      <c r="CY45" s="645"/>
      <c r="CZ45" s="628">
        <v>0.5</v>
      </c>
      <c r="DA45" s="656"/>
      <c r="DB45" s="656"/>
      <c r="DC45" s="658"/>
      <c r="DD45" s="632">
        <v>31496</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365</v>
      </c>
      <c r="CG46" s="621"/>
      <c r="CH46" s="621"/>
      <c r="CI46" s="621"/>
      <c r="CJ46" s="621"/>
      <c r="CK46" s="621"/>
      <c r="CL46" s="621"/>
      <c r="CM46" s="621"/>
      <c r="CN46" s="621"/>
      <c r="CO46" s="621"/>
      <c r="CP46" s="621"/>
      <c r="CQ46" s="622"/>
      <c r="CR46" s="623">
        <v>119800</v>
      </c>
      <c r="CS46" s="624"/>
      <c r="CT46" s="624"/>
      <c r="CU46" s="624"/>
      <c r="CV46" s="624"/>
      <c r="CW46" s="624"/>
      <c r="CX46" s="624"/>
      <c r="CY46" s="625"/>
      <c r="CZ46" s="628">
        <v>0.5</v>
      </c>
      <c r="DA46" s="629"/>
      <c r="DB46" s="629"/>
      <c r="DC46" s="635"/>
      <c r="DD46" s="632">
        <v>53145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366</v>
      </c>
      <c r="CG47" s="621"/>
      <c r="CH47" s="621"/>
      <c r="CI47" s="621"/>
      <c r="CJ47" s="621"/>
      <c r="CK47" s="621"/>
      <c r="CL47" s="621"/>
      <c r="CM47" s="621"/>
      <c r="CN47" s="621"/>
      <c r="CO47" s="621"/>
      <c r="CP47" s="621"/>
      <c r="CQ47" s="622"/>
      <c r="CR47" s="623" t="s">
        <v>239</v>
      </c>
      <c r="CS47" s="644"/>
      <c r="CT47" s="644"/>
      <c r="CU47" s="644"/>
      <c r="CV47" s="644"/>
      <c r="CW47" s="644"/>
      <c r="CX47" s="644"/>
      <c r="CY47" s="645"/>
      <c r="CZ47" s="628" t="s">
        <v>239</v>
      </c>
      <c r="DA47" s="656"/>
      <c r="DB47" s="656"/>
      <c r="DC47" s="658"/>
      <c r="DD47" s="632" t="s">
        <v>179</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367</v>
      </c>
      <c r="CG48" s="621"/>
      <c r="CH48" s="621"/>
      <c r="CI48" s="621"/>
      <c r="CJ48" s="621"/>
      <c r="CK48" s="621"/>
      <c r="CL48" s="621"/>
      <c r="CM48" s="621"/>
      <c r="CN48" s="621"/>
      <c r="CO48" s="621"/>
      <c r="CP48" s="621"/>
      <c r="CQ48" s="622"/>
      <c r="CR48" s="623" t="s">
        <v>179</v>
      </c>
      <c r="CS48" s="624"/>
      <c r="CT48" s="624"/>
      <c r="CU48" s="624"/>
      <c r="CV48" s="624"/>
      <c r="CW48" s="624"/>
      <c r="CX48" s="624"/>
      <c r="CY48" s="625"/>
      <c r="CZ48" s="628" t="s">
        <v>179</v>
      </c>
      <c r="DA48" s="629"/>
      <c r="DB48" s="629"/>
      <c r="DC48" s="635"/>
      <c r="DD48" s="632" t="s">
        <v>239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368</v>
      </c>
      <c r="CE49" s="647"/>
      <c r="CF49" s="647"/>
      <c r="CG49" s="647"/>
      <c r="CH49" s="647"/>
      <c r="CI49" s="647"/>
      <c r="CJ49" s="647"/>
      <c r="CK49" s="647"/>
      <c r="CL49" s="647"/>
      <c r="CM49" s="647"/>
      <c r="CN49" s="647"/>
      <c r="CO49" s="647"/>
      <c r="CP49" s="647"/>
      <c r="CQ49" s="648"/>
      <c r="CR49" s="695">
        <v>25049099</v>
      </c>
      <c r="CS49" s="682"/>
      <c r="CT49" s="682"/>
      <c r="CU49" s="682"/>
      <c r="CV49" s="682"/>
      <c r="CW49" s="682"/>
      <c r="CX49" s="682"/>
      <c r="CY49" s="711"/>
      <c r="CZ49" s="703">
        <v>100</v>
      </c>
      <c r="DA49" s="712"/>
      <c r="DB49" s="712"/>
      <c r="DC49" s="713"/>
      <c r="DD49" s="714">
        <v>16865035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9N3fxy9qJo9XNBdMPsc9eBqul2Yqr9hkt4ua1jhtMavVu/g9JGTCjEzkdR8GHkund6wcwhXnWCOd0ARgDaAjw==" saltValue="r+InCq/yIvpgyArqV93vR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25444</v>
      </c>
      <c r="R7" s="753"/>
      <c r="S7" s="753"/>
      <c r="T7" s="753"/>
      <c r="U7" s="753"/>
      <c r="V7" s="753">
        <v>25049</v>
      </c>
      <c r="W7" s="753"/>
      <c r="X7" s="753"/>
      <c r="Y7" s="753"/>
      <c r="Z7" s="753"/>
      <c r="AA7" s="753">
        <v>395</v>
      </c>
      <c r="AB7" s="753"/>
      <c r="AC7" s="753"/>
      <c r="AD7" s="753"/>
      <c r="AE7" s="754"/>
      <c r="AF7" s="755">
        <v>379</v>
      </c>
      <c r="AG7" s="756"/>
      <c r="AH7" s="756"/>
      <c r="AI7" s="756"/>
      <c r="AJ7" s="757"/>
      <c r="AK7" s="758" t="s">
        <v>598</v>
      </c>
      <c r="AL7" s="759"/>
      <c r="AM7" s="759"/>
      <c r="AN7" s="759"/>
      <c r="AO7" s="759"/>
      <c r="AP7" s="759">
        <v>17385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588</v>
      </c>
      <c r="BT7" s="747"/>
      <c r="BU7" s="747"/>
      <c r="BV7" s="747"/>
      <c r="BW7" s="747"/>
      <c r="BX7" s="747"/>
      <c r="BY7" s="747"/>
      <c r="BZ7" s="747"/>
      <c r="CA7" s="747"/>
      <c r="CB7" s="747"/>
      <c r="CC7" s="747"/>
      <c r="CD7" s="747"/>
      <c r="CE7" s="747"/>
      <c r="CF7" s="747"/>
      <c r="CG7" s="762"/>
      <c r="CH7" s="743">
        <v>0</v>
      </c>
      <c r="CI7" s="744"/>
      <c r="CJ7" s="744"/>
      <c r="CK7" s="744"/>
      <c r="CL7" s="745"/>
      <c r="CM7" s="743">
        <v>111</v>
      </c>
      <c r="CN7" s="744"/>
      <c r="CO7" s="744"/>
      <c r="CP7" s="744"/>
      <c r="CQ7" s="745"/>
      <c r="CR7" s="743">
        <v>100</v>
      </c>
      <c r="CS7" s="744"/>
      <c r="CT7" s="744"/>
      <c r="CU7" s="744"/>
      <c r="CV7" s="745"/>
      <c r="CW7" s="743" t="s">
        <v>599</v>
      </c>
      <c r="CX7" s="744"/>
      <c r="CY7" s="744"/>
      <c r="CZ7" s="744"/>
      <c r="DA7" s="745"/>
      <c r="DB7" s="743" t="s">
        <v>599</v>
      </c>
      <c r="DC7" s="744"/>
      <c r="DD7" s="744"/>
      <c r="DE7" s="744"/>
      <c r="DF7" s="745"/>
      <c r="DG7" s="743" t="s">
        <v>599</v>
      </c>
      <c r="DH7" s="744"/>
      <c r="DI7" s="744"/>
      <c r="DJ7" s="744"/>
      <c r="DK7" s="745"/>
      <c r="DL7" s="743" t="s">
        <v>599</v>
      </c>
      <c r="DM7" s="744"/>
      <c r="DN7" s="744"/>
      <c r="DO7" s="744"/>
      <c r="DP7" s="745"/>
      <c r="DQ7" s="743" t="s">
        <v>599</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589</v>
      </c>
      <c r="BT8" s="774"/>
      <c r="BU8" s="774"/>
      <c r="BV8" s="774"/>
      <c r="BW8" s="774"/>
      <c r="BX8" s="774"/>
      <c r="BY8" s="774"/>
      <c r="BZ8" s="774"/>
      <c r="CA8" s="774"/>
      <c r="CB8" s="774"/>
      <c r="CC8" s="774"/>
      <c r="CD8" s="774"/>
      <c r="CE8" s="774"/>
      <c r="CF8" s="774"/>
      <c r="CG8" s="775"/>
      <c r="CH8" s="776">
        <v>0</v>
      </c>
      <c r="CI8" s="777"/>
      <c r="CJ8" s="777"/>
      <c r="CK8" s="777"/>
      <c r="CL8" s="778"/>
      <c r="CM8" s="776">
        <v>32</v>
      </c>
      <c r="CN8" s="777"/>
      <c r="CO8" s="777"/>
      <c r="CP8" s="777"/>
      <c r="CQ8" s="778"/>
      <c r="CR8" s="776">
        <v>5</v>
      </c>
      <c r="CS8" s="777"/>
      <c r="CT8" s="777"/>
      <c r="CU8" s="777"/>
      <c r="CV8" s="778"/>
      <c r="CW8" s="776">
        <v>5</v>
      </c>
      <c r="CX8" s="777"/>
      <c r="CY8" s="777"/>
      <c r="CZ8" s="777"/>
      <c r="DA8" s="778"/>
      <c r="DB8" s="776" t="s">
        <v>599</v>
      </c>
      <c r="DC8" s="777"/>
      <c r="DD8" s="777"/>
      <c r="DE8" s="777"/>
      <c r="DF8" s="778"/>
      <c r="DG8" s="776" t="s">
        <v>599</v>
      </c>
      <c r="DH8" s="777"/>
      <c r="DI8" s="777"/>
      <c r="DJ8" s="777"/>
      <c r="DK8" s="778"/>
      <c r="DL8" s="776" t="s">
        <v>599</v>
      </c>
      <c r="DM8" s="777"/>
      <c r="DN8" s="777"/>
      <c r="DO8" s="777"/>
      <c r="DP8" s="778"/>
      <c r="DQ8" s="776" t="s">
        <v>599</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v>25444</v>
      </c>
      <c r="R23" s="793"/>
      <c r="S23" s="793"/>
      <c r="T23" s="793"/>
      <c r="U23" s="793"/>
      <c r="V23" s="793">
        <v>25049</v>
      </c>
      <c r="W23" s="793"/>
      <c r="X23" s="793"/>
      <c r="Y23" s="793"/>
      <c r="Z23" s="793"/>
      <c r="AA23" s="793">
        <v>395</v>
      </c>
      <c r="AB23" s="793"/>
      <c r="AC23" s="793"/>
      <c r="AD23" s="793"/>
      <c r="AE23" s="794"/>
      <c r="AF23" s="795">
        <v>379</v>
      </c>
      <c r="AG23" s="793"/>
      <c r="AH23" s="793"/>
      <c r="AI23" s="793"/>
      <c r="AJ23" s="796"/>
      <c r="AK23" s="797"/>
      <c r="AL23" s="798"/>
      <c r="AM23" s="798"/>
      <c r="AN23" s="798"/>
      <c r="AO23" s="798"/>
      <c r="AP23" s="793">
        <v>17385</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406</v>
      </c>
      <c r="C28" s="750"/>
      <c r="D28" s="750"/>
      <c r="E28" s="750"/>
      <c r="F28" s="750"/>
      <c r="G28" s="750"/>
      <c r="H28" s="750"/>
      <c r="I28" s="750"/>
      <c r="J28" s="750"/>
      <c r="K28" s="750"/>
      <c r="L28" s="750"/>
      <c r="M28" s="750"/>
      <c r="N28" s="750"/>
      <c r="O28" s="750"/>
      <c r="P28" s="751"/>
      <c r="Q28" s="822">
        <v>7645</v>
      </c>
      <c r="R28" s="823"/>
      <c r="S28" s="823"/>
      <c r="T28" s="823"/>
      <c r="U28" s="823"/>
      <c r="V28" s="823">
        <v>6988</v>
      </c>
      <c r="W28" s="823"/>
      <c r="X28" s="823"/>
      <c r="Y28" s="823"/>
      <c r="Z28" s="823"/>
      <c r="AA28" s="823">
        <v>657</v>
      </c>
      <c r="AB28" s="823"/>
      <c r="AC28" s="823"/>
      <c r="AD28" s="823"/>
      <c r="AE28" s="824"/>
      <c r="AF28" s="825">
        <v>657</v>
      </c>
      <c r="AG28" s="823"/>
      <c r="AH28" s="823"/>
      <c r="AI28" s="823"/>
      <c r="AJ28" s="826"/>
      <c r="AK28" s="827">
        <v>782</v>
      </c>
      <c r="AL28" s="828"/>
      <c r="AM28" s="828"/>
      <c r="AN28" s="828"/>
      <c r="AO28" s="828"/>
      <c r="AP28" s="828" t="s">
        <v>598</v>
      </c>
      <c r="AQ28" s="828"/>
      <c r="AR28" s="828"/>
      <c r="AS28" s="828"/>
      <c r="AT28" s="828"/>
      <c r="AU28" s="828" t="s">
        <v>598</v>
      </c>
      <c r="AV28" s="828"/>
      <c r="AW28" s="828"/>
      <c r="AX28" s="828"/>
      <c r="AY28" s="828"/>
      <c r="AZ28" s="829" t="s">
        <v>598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407</v>
      </c>
      <c r="C29" s="781"/>
      <c r="D29" s="781"/>
      <c r="E29" s="781"/>
      <c r="F29" s="781"/>
      <c r="G29" s="781"/>
      <c r="H29" s="781"/>
      <c r="I29" s="781"/>
      <c r="J29" s="781"/>
      <c r="K29" s="781"/>
      <c r="L29" s="781"/>
      <c r="M29" s="781"/>
      <c r="N29" s="781"/>
      <c r="O29" s="781"/>
      <c r="P29" s="782"/>
      <c r="Q29" s="783">
        <v>6486</v>
      </c>
      <c r="R29" s="784"/>
      <c r="S29" s="784"/>
      <c r="T29" s="784"/>
      <c r="U29" s="784"/>
      <c r="V29" s="784">
        <v>6402</v>
      </c>
      <c r="W29" s="784"/>
      <c r="X29" s="784"/>
      <c r="Y29" s="784"/>
      <c r="Z29" s="784"/>
      <c r="AA29" s="784">
        <v>84</v>
      </c>
      <c r="AB29" s="784"/>
      <c r="AC29" s="784"/>
      <c r="AD29" s="784"/>
      <c r="AE29" s="785"/>
      <c r="AF29" s="786">
        <v>84</v>
      </c>
      <c r="AG29" s="787"/>
      <c r="AH29" s="787"/>
      <c r="AI29" s="787"/>
      <c r="AJ29" s="788"/>
      <c r="AK29" s="834">
        <v>1012</v>
      </c>
      <c r="AL29" s="830"/>
      <c r="AM29" s="830"/>
      <c r="AN29" s="830"/>
      <c r="AO29" s="830"/>
      <c r="AP29" s="830" t="s">
        <v>598</v>
      </c>
      <c r="AQ29" s="830"/>
      <c r="AR29" s="830"/>
      <c r="AS29" s="830"/>
      <c r="AT29" s="830"/>
      <c r="AU29" s="830" t="s">
        <v>598</v>
      </c>
      <c r="AV29" s="830"/>
      <c r="AW29" s="830"/>
      <c r="AX29" s="830"/>
      <c r="AY29" s="830"/>
      <c r="AZ29" s="831" t="s">
        <v>598</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408</v>
      </c>
      <c r="C30" s="781"/>
      <c r="D30" s="781"/>
      <c r="E30" s="781"/>
      <c r="F30" s="781"/>
      <c r="G30" s="781"/>
      <c r="H30" s="781"/>
      <c r="I30" s="781"/>
      <c r="J30" s="781"/>
      <c r="K30" s="781"/>
      <c r="L30" s="781"/>
      <c r="M30" s="781"/>
      <c r="N30" s="781"/>
      <c r="O30" s="781"/>
      <c r="P30" s="782"/>
      <c r="Q30" s="783">
        <v>1171</v>
      </c>
      <c r="R30" s="784"/>
      <c r="S30" s="784"/>
      <c r="T30" s="784"/>
      <c r="U30" s="784"/>
      <c r="V30" s="784">
        <v>1127</v>
      </c>
      <c r="W30" s="784"/>
      <c r="X30" s="784"/>
      <c r="Y30" s="784"/>
      <c r="Z30" s="784"/>
      <c r="AA30" s="784">
        <v>44</v>
      </c>
      <c r="AB30" s="784"/>
      <c r="AC30" s="784"/>
      <c r="AD30" s="784"/>
      <c r="AE30" s="785"/>
      <c r="AF30" s="786">
        <v>44</v>
      </c>
      <c r="AG30" s="787"/>
      <c r="AH30" s="787"/>
      <c r="AI30" s="787"/>
      <c r="AJ30" s="788"/>
      <c r="AK30" s="834">
        <v>206</v>
      </c>
      <c r="AL30" s="830"/>
      <c r="AM30" s="830"/>
      <c r="AN30" s="830"/>
      <c r="AO30" s="830"/>
      <c r="AP30" s="830" t="s">
        <v>598</v>
      </c>
      <c r="AQ30" s="830"/>
      <c r="AR30" s="830"/>
      <c r="AS30" s="830"/>
      <c r="AT30" s="830"/>
      <c r="AU30" s="830" t="s">
        <v>598</v>
      </c>
      <c r="AV30" s="830"/>
      <c r="AW30" s="830"/>
      <c r="AX30" s="830"/>
      <c r="AY30" s="830"/>
      <c r="AZ30" s="831" t="s">
        <v>598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409</v>
      </c>
      <c r="C31" s="781"/>
      <c r="D31" s="781"/>
      <c r="E31" s="781"/>
      <c r="F31" s="781"/>
      <c r="G31" s="781"/>
      <c r="H31" s="781"/>
      <c r="I31" s="781"/>
      <c r="J31" s="781"/>
      <c r="K31" s="781"/>
      <c r="L31" s="781"/>
      <c r="M31" s="781"/>
      <c r="N31" s="781"/>
      <c r="O31" s="781"/>
      <c r="P31" s="782"/>
      <c r="Q31" s="783">
        <v>1929</v>
      </c>
      <c r="R31" s="784"/>
      <c r="S31" s="784"/>
      <c r="T31" s="784"/>
      <c r="U31" s="784"/>
      <c r="V31" s="784">
        <v>2111</v>
      </c>
      <c r="W31" s="784"/>
      <c r="X31" s="784"/>
      <c r="Y31" s="784"/>
      <c r="Z31" s="784"/>
      <c r="AA31" s="784">
        <v>-182</v>
      </c>
      <c r="AB31" s="784"/>
      <c r="AC31" s="784"/>
      <c r="AD31" s="784"/>
      <c r="AE31" s="785"/>
      <c r="AF31" s="786">
        <v>725</v>
      </c>
      <c r="AG31" s="787"/>
      <c r="AH31" s="787"/>
      <c r="AI31" s="787"/>
      <c r="AJ31" s="788"/>
      <c r="AK31" s="834">
        <v>132</v>
      </c>
      <c r="AL31" s="830"/>
      <c r="AM31" s="830"/>
      <c r="AN31" s="830"/>
      <c r="AO31" s="830"/>
      <c r="AP31" s="830">
        <v>842</v>
      </c>
      <c r="AQ31" s="830"/>
      <c r="AR31" s="830"/>
      <c r="AS31" s="830"/>
      <c r="AT31" s="830"/>
      <c r="AU31" s="830">
        <v>347</v>
      </c>
      <c r="AV31" s="830"/>
      <c r="AW31" s="830"/>
      <c r="AX31" s="830"/>
      <c r="AY31" s="830"/>
      <c r="AZ31" s="831" t="s">
        <v>599</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1992</v>
      </c>
      <c r="R32" s="784"/>
      <c r="S32" s="784"/>
      <c r="T32" s="784"/>
      <c r="U32" s="784"/>
      <c r="V32" s="784">
        <v>1898</v>
      </c>
      <c r="W32" s="784"/>
      <c r="X32" s="784"/>
      <c r="Y32" s="784"/>
      <c r="Z32" s="784"/>
      <c r="AA32" s="784">
        <v>94</v>
      </c>
      <c r="AB32" s="784"/>
      <c r="AC32" s="784"/>
      <c r="AD32" s="784"/>
      <c r="AE32" s="785"/>
      <c r="AF32" s="786">
        <v>525</v>
      </c>
      <c r="AG32" s="787"/>
      <c r="AH32" s="787"/>
      <c r="AI32" s="787"/>
      <c r="AJ32" s="788"/>
      <c r="AK32" s="834">
        <v>1212</v>
      </c>
      <c r="AL32" s="830"/>
      <c r="AM32" s="830"/>
      <c r="AN32" s="830"/>
      <c r="AO32" s="830"/>
      <c r="AP32" s="830">
        <v>16703</v>
      </c>
      <c r="AQ32" s="830"/>
      <c r="AR32" s="830"/>
      <c r="AS32" s="830"/>
      <c r="AT32" s="830"/>
      <c r="AU32" s="830">
        <v>12511</v>
      </c>
      <c r="AV32" s="830"/>
      <c r="AW32" s="830"/>
      <c r="AX32" s="830"/>
      <c r="AY32" s="830"/>
      <c r="AZ32" s="831" t="s">
        <v>599</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393</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2036</v>
      </c>
      <c r="AG63" s="844"/>
      <c r="AH63" s="844"/>
      <c r="AI63" s="844"/>
      <c r="AJ63" s="845"/>
      <c r="AK63" s="846"/>
      <c r="AL63" s="841"/>
      <c r="AM63" s="841"/>
      <c r="AN63" s="841"/>
      <c r="AO63" s="841"/>
      <c r="AP63" s="844">
        <v>17545</v>
      </c>
      <c r="AQ63" s="844"/>
      <c r="AR63" s="844"/>
      <c r="AS63" s="844"/>
      <c r="AT63" s="844"/>
      <c r="AU63" s="844">
        <v>12858</v>
      </c>
      <c r="AV63" s="844"/>
      <c r="AW63" s="844"/>
      <c r="AX63" s="844"/>
      <c r="AY63" s="844"/>
      <c r="AZ63" s="848"/>
      <c r="BA63" s="848"/>
      <c r="BB63" s="848"/>
      <c r="BC63" s="848"/>
      <c r="BD63" s="848"/>
      <c r="BE63" s="849"/>
      <c r="BF63" s="849"/>
      <c r="BG63" s="849"/>
      <c r="BH63" s="849"/>
      <c r="BI63" s="850"/>
      <c r="BJ63" s="851" t="s">
        <v>415</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419</v>
      </c>
      <c r="W66" s="734"/>
      <c r="X66" s="734"/>
      <c r="Y66" s="734"/>
      <c r="Z66" s="735"/>
      <c r="AA66" s="733" t="s">
        <v>420</v>
      </c>
      <c r="AB66" s="734"/>
      <c r="AC66" s="734"/>
      <c r="AD66" s="734"/>
      <c r="AE66" s="735"/>
      <c r="AF66" s="854" t="s">
        <v>421</v>
      </c>
      <c r="AG66" s="815"/>
      <c r="AH66" s="815"/>
      <c r="AI66" s="815"/>
      <c r="AJ66" s="855"/>
      <c r="AK66" s="733" t="s">
        <v>422</v>
      </c>
      <c r="AL66" s="728"/>
      <c r="AM66" s="728"/>
      <c r="AN66" s="728"/>
      <c r="AO66" s="729"/>
      <c r="AP66" s="733" t="s">
        <v>423</v>
      </c>
      <c r="AQ66" s="734"/>
      <c r="AR66" s="734"/>
      <c r="AS66" s="734"/>
      <c r="AT66" s="735"/>
      <c r="AU66" s="733" t="s">
        <v>424</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590</v>
      </c>
      <c r="C68" s="870"/>
      <c r="D68" s="870"/>
      <c r="E68" s="870"/>
      <c r="F68" s="870"/>
      <c r="G68" s="870"/>
      <c r="H68" s="870"/>
      <c r="I68" s="870"/>
      <c r="J68" s="870"/>
      <c r="K68" s="870"/>
      <c r="L68" s="870"/>
      <c r="M68" s="870"/>
      <c r="N68" s="870"/>
      <c r="O68" s="870"/>
      <c r="P68" s="871"/>
      <c r="Q68" s="872">
        <v>637</v>
      </c>
      <c r="R68" s="866"/>
      <c r="S68" s="866"/>
      <c r="T68" s="866"/>
      <c r="U68" s="866"/>
      <c r="V68" s="866">
        <v>628</v>
      </c>
      <c r="W68" s="866"/>
      <c r="X68" s="866"/>
      <c r="Y68" s="866"/>
      <c r="Z68" s="866"/>
      <c r="AA68" s="866">
        <v>9</v>
      </c>
      <c r="AB68" s="866"/>
      <c r="AC68" s="866"/>
      <c r="AD68" s="866"/>
      <c r="AE68" s="866"/>
      <c r="AF68" s="866">
        <v>9</v>
      </c>
      <c r="AG68" s="866"/>
      <c r="AH68" s="866"/>
      <c r="AI68" s="866"/>
      <c r="AJ68" s="866"/>
      <c r="AK68" s="866" t="s">
        <v>599</v>
      </c>
      <c r="AL68" s="866"/>
      <c r="AM68" s="866"/>
      <c r="AN68" s="866"/>
      <c r="AO68" s="866"/>
      <c r="AP68" s="866">
        <v>118</v>
      </c>
      <c r="AQ68" s="866"/>
      <c r="AR68" s="866"/>
      <c r="AS68" s="866"/>
      <c r="AT68" s="866"/>
      <c r="AU68" s="866">
        <v>59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591</v>
      </c>
      <c r="C69" s="874"/>
      <c r="D69" s="874"/>
      <c r="E69" s="874"/>
      <c r="F69" s="874"/>
      <c r="G69" s="874"/>
      <c r="H69" s="874"/>
      <c r="I69" s="874"/>
      <c r="J69" s="874"/>
      <c r="K69" s="874"/>
      <c r="L69" s="874"/>
      <c r="M69" s="874"/>
      <c r="N69" s="874"/>
      <c r="O69" s="874"/>
      <c r="P69" s="875"/>
      <c r="Q69" s="876">
        <v>3125</v>
      </c>
      <c r="R69" s="830"/>
      <c r="S69" s="830"/>
      <c r="T69" s="830"/>
      <c r="U69" s="830"/>
      <c r="V69" s="830">
        <v>3099</v>
      </c>
      <c r="W69" s="830"/>
      <c r="X69" s="830"/>
      <c r="Y69" s="830"/>
      <c r="Z69" s="830"/>
      <c r="AA69" s="830">
        <v>26</v>
      </c>
      <c r="AB69" s="830"/>
      <c r="AC69" s="830"/>
      <c r="AD69" s="830"/>
      <c r="AE69" s="830"/>
      <c r="AF69" s="830">
        <v>26</v>
      </c>
      <c r="AG69" s="830"/>
      <c r="AH69" s="830"/>
      <c r="AI69" s="830"/>
      <c r="AJ69" s="830"/>
      <c r="AK69" s="830" t="s">
        <v>599</v>
      </c>
      <c r="AL69" s="830"/>
      <c r="AM69" s="830"/>
      <c r="AN69" s="830"/>
      <c r="AO69" s="830"/>
      <c r="AP69" s="830">
        <v>980</v>
      </c>
      <c r="AQ69" s="830"/>
      <c r="AR69" s="830"/>
      <c r="AS69" s="830"/>
      <c r="AT69" s="830"/>
      <c r="AU69" s="830">
        <v>272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592</v>
      </c>
      <c r="C70" s="874"/>
      <c r="D70" s="874"/>
      <c r="E70" s="874"/>
      <c r="F70" s="874"/>
      <c r="G70" s="874"/>
      <c r="H70" s="874"/>
      <c r="I70" s="874"/>
      <c r="J70" s="874"/>
      <c r="K70" s="874"/>
      <c r="L70" s="874"/>
      <c r="M70" s="874"/>
      <c r="N70" s="874"/>
      <c r="O70" s="874"/>
      <c r="P70" s="875"/>
      <c r="Q70" s="876">
        <v>2779</v>
      </c>
      <c r="R70" s="830"/>
      <c r="S70" s="830"/>
      <c r="T70" s="830"/>
      <c r="U70" s="830"/>
      <c r="V70" s="830">
        <v>2682</v>
      </c>
      <c r="W70" s="830"/>
      <c r="X70" s="830"/>
      <c r="Y70" s="830"/>
      <c r="Z70" s="830"/>
      <c r="AA70" s="830">
        <v>97</v>
      </c>
      <c r="AB70" s="830"/>
      <c r="AC70" s="830"/>
      <c r="AD70" s="830"/>
      <c r="AE70" s="830"/>
      <c r="AF70" s="830">
        <v>97</v>
      </c>
      <c r="AG70" s="830"/>
      <c r="AH70" s="830"/>
      <c r="AI70" s="830"/>
      <c r="AJ70" s="830"/>
      <c r="AK70" s="830">
        <v>36</v>
      </c>
      <c r="AL70" s="830"/>
      <c r="AM70" s="830"/>
      <c r="AN70" s="830"/>
      <c r="AO70" s="830"/>
      <c r="AP70" s="830">
        <v>1619</v>
      </c>
      <c r="AQ70" s="830"/>
      <c r="AR70" s="830"/>
      <c r="AS70" s="830"/>
      <c r="AT70" s="830"/>
      <c r="AU70" s="830">
        <v>476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593</v>
      </c>
      <c r="C71" s="874"/>
      <c r="D71" s="874"/>
      <c r="E71" s="874"/>
      <c r="F71" s="874"/>
      <c r="G71" s="874"/>
      <c r="H71" s="874"/>
      <c r="I71" s="874"/>
      <c r="J71" s="874"/>
      <c r="K71" s="874"/>
      <c r="L71" s="874"/>
      <c r="M71" s="874"/>
      <c r="N71" s="874"/>
      <c r="O71" s="874"/>
      <c r="P71" s="875"/>
      <c r="Q71" s="876">
        <v>99</v>
      </c>
      <c r="R71" s="830"/>
      <c r="S71" s="830"/>
      <c r="T71" s="830"/>
      <c r="U71" s="830"/>
      <c r="V71" s="830">
        <v>96</v>
      </c>
      <c r="W71" s="830"/>
      <c r="X71" s="830"/>
      <c r="Y71" s="830"/>
      <c r="Z71" s="830"/>
      <c r="AA71" s="830">
        <v>3</v>
      </c>
      <c r="AB71" s="830"/>
      <c r="AC71" s="830"/>
      <c r="AD71" s="830"/>
      <c r="AE71" s="830"/>
      <c r="AF71" s="830">
        <v>3</v>
      </c>
      <c r="AG71" s="830"/>
      <c r="AH71" s="830"/>
      <c r="AI71" s="830"/>
      <c r="AJ71" s="830"/>
      <c r="AK71" s="830" t="s">
        <v>599</v>
      </c>
      <c r="AL71" s="830"/>
      <c r="AM71" s="830"/>
      <c r="AN71" s="830"/>
      <c r="AO71" s="830"/>
      <c r="AP71" s="830" t="s">
        <v>599</v>
      </c>
      <c r="AQ71" s="830"/>
      <c r="AR71" s="830"/>
      <c r="AS71" s="830"/>
      <c r="AT71" s="830"/>
      <c r="AU71" s="830" t="s">
        <v>599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594</v>
      </c>
      <c r="C72" s="874"/>
      <c r="D72" s="874"/>
      <c r="E72" s="874"/>
      <c r="F72" s="874"/>
      <c r="G72" s="874"/>
      <c r="H72" s="874"/>
      <c r="I72" s="874"/>
      <c r="J72" s="874"/>
      <c r="K72" s="874"/>
      <c r="L72" s="874"/>
      <c r="M72" s="874"/>
      <c r="N72" s="874"/>
      <c r="O72" s="874"/>
      <c r="P72" s="875"/>
      <c r="Q72" s="876">
        <v>194</v>
      </c>
      <c r="R72" s="830"/>
      <c r="S72" s="830"/>
      <c r="T72" s="830"/>
      <c r="U72" s="830"/>
      <c r="V72" s="830">
        <v>178</v>
      </c>
      <c r="W72" s="830"/>
      <c r="X72" s="830"/>
      <c r="Y72" s="830"/>
      <c r="Z72" s="830"/>
      <c r="AA72" s="830">
        <v>16</v>
      </c>
      <c r="AB72" s="830"/>
      <c r="AC72" s="830"/>
      <c r="AD72" s="830"/>
      <c r="AE72" s="830"/>
      <c r="AF72" s="830">
        <v>16</v>
      </c>
      <c r="AG72" s="830"/>
      <c r="AH72" s="830"/>
      <c r="AI72" s="830"/>
      <c r="AJ72" s="830"/>
      <c r="AK72" s="830" t="s">
        <v>599</v>
      </c>
      <c r="AL72" s="830"/>
      <c r="AM72" s="830"/>
      <c r="AN72" s="830"/>
      <c r="AO72" s="830"/>
      <c r="AP72" s="830" t="s">
        <v>599</v>
      </c>
      <c r="AQ72" s="830"/>
      <c r="AR72" s="830"/>
      <c r="AS72" s="830"/>
      <c r="AT72" s="830"/>
      <c r="AU72" s="830" t="s">
        <v>599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595</v>
      </c>
      <c r="C73" s="874"/>
      <c r="D73" s="874"/>
      <c r="E73" s="874"/>
      <c r="F73" s="874"/>
      <c r="G73" s="874"/>
      <c r="H73" s="874"/>
      <c r="I73" s="874"/>
      <c r="J73" s="874"/>
      <c r="K73" s="874"/>
      <c r="L73" s="874"/>
      <c r="M73" s="874"/>
      <c r="N73" s="874"/>
      <c r="O73" s="874"/>
      <c r="P73" s="875"/>
      <c r="Q73" s="876">
        <v>1305178</v>
      </c>
      <c r="R73" s="830"/>
      <c r="S73" s="830"/>
      <c r="T73" s="830"/>
      <c r="U73" s="830"/>
      <c r="V73" s="830">
        <v>1290844</v>
      </c>
      <c r="W73" s="830"/>
      <c r="X73" s="830"/>
      <c r="Y73" s="830"/>
      <c r="Z73" s="830"/>
      <c r="AA73" s="830">
        <v>14334</v>
      </c>
      <c r="AB73" s="830"/>
      <c r="AC73" s="830"/>
      <c r="AD73" s="830"/>
      <c r="AE73" s="830"/>
      <c r="AF73" s="830">
        <v>14334</v>
      </c>
      <c r="AG73" s="830"/>
      <c r="AH73" s="830"/>
      <c r="AI73" s="830"/>
      <c r="AJ73" s="830"/>
      <c r="AK73" s="830">
        <v>9500</v>
      </c>
      <c r="AL73" s="830"/>
      <c r="AM73" s="830"/>
      <c r="AN73" s="830"/>
      <c r="AO73" s="830"/>
      <c r="AP73" s="830" t="s">
        <v>599</v>
      </c>
      <c r="AQ73" s="830"/>
      <c r="AR73" s="830"/>
      <c r="AS73" s="830"/>
      <c r="AT73" s="830"/>
      <c r="AU73" s="830" t="s">
        <v>599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596</v>
      </c>
      <c r="C74" s="874"/>
      <c r="D74" s="874"/>
      <c r="E74" s="874"/>
      <c r="F74" s="874"/>
      <c r="G74" s="874"/>
      <c r="H74" s="874"/>
      <c r="I74" s="874"/>
      <c r="J74" s="874"/>
      <c r="K74" s="874"/>
      <c r="L74" s="874"/>
      <c r="M74" s="874"/>
      <c r="N74" s="874"/>
      <c r="O74" s="874"/>
      <c r="P74" s="875"/>
      <c r="Q74" s="876">
        <v>39180</v>
      </c>
      <c r="R74" s="830"/>
      <c r="S74" s="830"/>
      <c r="T74" s="830"/>
      <c r="U74" s="830"/>
      <c r="V74" s="830">
        <v>36872</v>
      </c>
      <c r="W74" s="830"/>
      <c r="X74" s="830"/>
      <c r="Y74" s="830"/>
      <c r="Z74" s="830"/>
      <c r="AA74" s="830">
        <v>2308</v>
      </c>
      <c r="AB74" s="830"/>
      <c r="AC74" s="830"/>
      <c r="AD74" s="830"/>
      <c r="AE74" s="830"/>
      <c r="AF74" s="830">
        <v>23683</v>
      </c>
      <c r="AG74" s="830"/>
      <c r="AH74" s="830"/>
      <c r="AI74" s="830"/>
      <c r="AJ74" s="830"/>
      <c r="AK74" s="830" t="s">
        <v>599</v>
      </c>
      <c r="AL74" s="830"/>
      <c r="AM74" s="830"/>
      <c r="AN74" s="830"/>
      <c r="AO74" s="830"/>
      <c r="AP74" s="830">
        <v>98164</v>
      </c>
      <c r="AQ74" s="830"/>
      <c r="AR74" s="830"/>
      <c r="AS74" s="830"/>
      <c r="AT74" s="830"/>
      <c r="AU74" s="830" t="s">
        <v>599</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597</v>
      </c>
      <c r="C75" s="874"/>
      <c r="D75" s="874"/>
      <c r="E75" s="874"/>
      <c r="F75" s="874"/>
      <c r="G75" s="874"/>
      <c r="H75" s="874"/>
      <c r="I75" s="874"/>
      <c r="J75" s="874"/>
      <c r="K75" s="874"/>
      <c r="L75" s="874"/>
      <c r="M75" s="874"/>
      <c r="N75" s="874"/>
      <c r="O75" s="874"/>
      <c r="P75" s="875"/>
      <c r="Q75" s="877">
        <v>6632</v>
      </c>
      <c r="R75" s="878"/>
      <c r="S75" s="878"/>
      <c r="T75" s="878"/>
      <c r="U75" s="834"/>
      <c r="V75" s="879">
        <v>5979</v>
      </c>
      <c r="W75" s="878"/>
      <c r="X75" s="878"/>
      <c r="Y75" s="878"/>
      <c r="Z75" s="834"/>
      <c r="AA75" s="879">
        <v>653</v>
      </c>
      <c r="AB75" s="878"/>
      <c r="AC75" s="878"/>
      <c r="AD75" s="878"/>
      <c r="AE75" s="834"/>
      <c r="AF75" s="879">
        <v>19383</v>
      </c>
      <c r="AG75" s="878"/>
      <c r="AH75" s="878"/>
      <c r="AI75" s="878"/>
      <c r="AJ75" s="834"/>
      <c r="AK75" s="879" t="s">
        <v>599</v>
      </c>
      <c r="AL75" s="878"/>
      <c r="AM75" s="878"/>
      <c r="AN75" s="878"/>
      <c r="AO75" s="834"/>
      <c r="AP75" s="879">
        <v>20120</v>
      </c>
      <c r="AQ75" s="878"/>
      <c r="AR75" s="878"/>
      <c r="AS75" s="878"/>
      <c r="AT75" s="834"/>
      <c r="AU75" s="879" t="s">
        <v>599</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600</v>
      </c>
      <c r="C76" s="874"/>
      <c r="D76" s="874"/>
      <c r="E76" s="874"/>
      <c r="F76" s="874"/>
      <c r="G76" s="874"/>
      <c r="H76" s="874"/>
      <c r="I76" s="874"/>
      <c r="J76" s="874"/>
      <c r="K76" s="874"/>
      <c r="L76" s="874"/>
      <c r="M76" s="874"/>
      <c r="N76" s="874"/>
      <c r="O76" s="874"/>
      <c r="P76" s="875"/>
      <c r="Q76" s="877">
        <v>1334</v>
      </c>
      <c r="R76" s="878"/>
      <c r="S76" s="878"/>
      <c r="T76" s="878"/>
      <c r="U76" s="834"/>
      <c r="V76" s="879">
        <v>1125</v>
      </c>
      <c r="W76" s="878"/>
      <c r="X76" s="878"/>
      <c r="Y76" s="878"/>
      <c r="Z76" s="834"/>
      <c r="AA76" s="879">
        <v>209</v>
      </c>
      <c r="AB76" s="878"/>
      <c r="AC76" s="878"/>
      <c r="AD76" s="878"/>
      <c r="AE76" s="834"/>
      <c r="AF76" s="879">
        <v>1581</v>
      </c>
      <c r="AG76" s="878"/>
      <c r="AH76" s="878"/>
      <c r="AI76" s="878"/>
      <c r="AJ76" s="834"/>
      <c r="AK76" s="879">
        <v>6</v>
      </c>
      <c r="AL76" s="878"/>
      <c r="AM76" s="878"/>
      <c r="AN76" s="878"/>
      <c r="AO76" s="834"/>
      <c r="AP76" s="879">
        <v>2730</v>
      </c>
      <c r="AQ76" s="878"/>
      <c r="AR76" s="878"/>
      <c r="AS76" s="878"/>
      <c r="AT76" s="834"/>
      <c r="AU76" s="879" t="s">
        <v>599</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59132</v>
      </c>
      <c r="AG88" s="844"/>
      <c r="AH88" s="844"/>
      <c r="AI88" s="844"/>
      <c r="AJ88" s="844"/>
      <c r="AK88" s="841"/>
      <c r="AL88" s="841"/>
      <c r="AM88" s="841"/>
      <c r="AN88" s="841"/>
      <c r="AO88" s="841"/>
      <c r="AP88" s="844">
        <v>123731</v>
      </c>
      <c r="AQ88" s="844"/>
      <c r="AR88" s="844"/>
      <c r="AS88" s="844"/>
      <c r="AT88" s="844"/>
      <c r="AU88" s="844">
        <v>807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105</v>
      </c>
      <c r="CS102" s="852"/>
      <c r="CT102" s="852"/>
      <c r="CU102" s="852"/>
      <c r="CV102" s="891"/>
      <c r="CW102" s="890">
        <v>5</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311</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311</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311</v>
      </c>
      <c r="DR109" s="893"/>
      <c r="DS109" s="893"/>
      <c r="DT109" s="893"/>
      <c r="DU109" s="894"/>
      <c r="DV109" s="892" t="s">
        <v>436</v>
      </c>
      <c r="DW109" s="893"/>
      <c r="DX109" s="893"/>
      <c r="DY109" s="893"/>
      <c r="DZ109" s="895"/>
    </row>
    <row r="110" spans="1:131" s="230" customFormat="1" ht="26.25" customHeight="1" x14ac:dyDescent="0.2">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1465684</v>
      </c>
      <c r="AB110" s="900"/>
      <c r="AC110" s="900"/>
      <c r="AD110" s="900"/>
      <c r="AE110" s="901"/>
      <c r="AF110" s="902">
        <v>1684575</v>
      </c>
      <c r="AG110" s="900"/>
      <c r="AH110" s="900"/>
      <c r="AI110" s="900"/>
      <c r="AJ110" s="901"/>
      <c r="AK110" s="902">
        <v>1771686</v>
      </c>
      <c r="AL110" s="900"/>
      <c r="AM110" s="900"/>
      <c r="AN110" s="900"/>
      <c r="AO110" s="901"/>
      <c r="AP110" s="903">
        <v>13.7</v>
      </c>
      <c r="AQ110" s="904"/>
      <c r="AR110" s="904"/>
      <c r="AS110" s="904"/>
      <c r="AT110" s="905"/>
      <c r="AU110" s="906" t="s">
        <v>75</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19236516</v>
      </c>
      <c r="BR110" s="931"/>
      <c r="BS110" s="931"/>
      <c r="BT110" s="931"/>
      <c r="BU110" s="931"/>
      <c r="BV110" s="931">
        <v>18735553</v>
      </c>
      <c r="BW110" s="931"/>
      <c r="BX110" s="931"/>
      <c r="BY110" s="931"/>
      <c r="BZ110" s="931"/>
      <c r="CA110" s="931">
        <v>17385493</v>
      </c>
      <c r="CB110" s="931"/>
      <c r="CC110" s="931"/>
      <c r="CD110" s="931"/>
      <c r="CE110" s="931"/>
      <c r="CF110" s="944">
        <v>134.80000000000001</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4416</v>
      </c>
      <c r="DH110" s="931"/>
      <c r="DI110" s="931"/>
      <c r="DJ110" s="931"/>
      <c r="DK110" s="931"/>
      <c r="DL110" s="931">
        <v>3666</v>
      </c>
      <c r="DM110" s="931"/>
      <c r="DN110" s="931"/>
      <c r="DO110" s="931"/>
      <c r="DP110" s="931"/>
      <c r="DQ110" s="931">
        <v>2986</v>
      </c>
      <c r="DR110" s="931"/>
      <c r="DS110" s="931"/>
      <c r="DT110" s="931"/>
      <c r="DU110" s="931"/>
      <c r="DV110" s="932">
        <v>0</v>
      </c>
      <c r="DW110" s="932"/>
      <c r="DX110" s="932"/>
      <c r="DY110" s="932"/>
      <c r="DZ110" s="933"/>
    </row>
    <row r="111" spans="1:131" s="230" customFormat="1" ht="26.25" customHeight="1" x14ac:dyDescent="0.2">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415</v>
      </c>
      <c r="AB111" s="938"/>
      <c r="AC111" s="938"/>
      <c r="AD111" s="938"/>
      <c r="AE111" s="939"/>
      <c r="AF111" s="940" t="s">
        <v>415</v>
      </c>
      <c r="AG111" s="938"/>
      <c r="AH111" s="938"/>
      <c r="AI111" s="938"/>
      <c r="AJ111" s="939"/>
      <c r="AK111" s="940" t="s">
        <v>415</v>
      </c>
      <c r="AL111" s="938"/>
      <c r="AM111" s="938"/>
      <c r="AN111" s="938"/>
      <c r="AO111" s="939"/>
      <c r="AP111" s="941" t="s">
        <v>415</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v>4416</v>
      </c>
      <c r="BR111" s="926"/>
      <c r="BS111" s="926"/>
      <c r="BT111" s="926"/>
      <c r="BU111" s="926"/>
      <c r="BV111" s="926">
        <v>3666</v>
      </c>
      <c r="BW111" s="926"/>
      <c r="BX111" s="926"/>
      <c r="BY111" s="926"/>
      <c r="BZ111" s="926"/>
      <c r="CA111" s="926">
        <v>2986</v>
      </c>
      <c r="CB111" s="926"/>
      <c r="CC111" s="926"/>
      <c r="CD111" s="926"/>
      <c r="CE111" s="926"/>
      <c r="CF111" s="920">
        <v>0</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415</v>
      </c>
      <c r="DH111" s="926"/>
      <c r="DI111" s="926"/>
      <c r="DJ111" s="926"/>
      <c r="DK111" s="926"/>
      <c r="DL111" s="926" t="s">
        <v>445</v>
      </c>
      <c r="DM111" s="926"/>
      <c r="DN111" s="926"/>
      <c r="DO111" s="926"/>
      <c r="DP111" s="926"/>
      <c r="DQ111" s="926" t="s">
        <v>415</v>
      </c>
      <c r="DR111" s="926"/>
      <c r="DS111" s="926"/>
      <c r="DT111" s="926"/>
      <c r="DU111" s="926"/>
      <c r="DV111" s="927" t="s">
        <v>446</v>
      </c>
      <c r="DW111" s="927"/>
      <c r="DX111" s="927"/>
      <c r="DY111" s="927"/>
      <c r="DZ111" s="928"/>
    </row>
    <row r="112" spans="1:131" s="230" customFormat="1" ht="26.25" customHeight="1" x14ac:dyDescent="0.2">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446</v>
      </c>
      <c r="AB112" s="959"/>
      <c r="AC112" s="959"/>
      <c r="AD112" s="959"/>
      <c r="AE112" s="960"/>
      <c r="AF112" s="961" t="s">
        <v>446</v>
      </c>
      <c r="AG112" s="959"/>
      <c r="AH112" s="959"/>
      <c r="AI112" s="959"/>
      <c r="AJ112" s="960"/>
      <c r="AK112" s="961" t="s">
        <v>415</v>
      </c>
      <c r="AL112" s="959"/>
      <c r="AM112" s="959"/>
      <c r="AN112" s="959"/>
      <c r="AO112" s="960"/>
      <c r="AP112" s="962" t="s">
        <v>415</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15295421</v>
      </c>
      <c r="BR112" s="926"/>
      <c r="BS112" s="926"/>
      <c r="BT112" s="926"/>
      <c r="BU112" s="926"/>
      <c r="BV112" s="926">
        <v>13680017</v>
      </c>
      <c r="BW112" s="926"/>
      <c r="BX112" s="926"/>
      <c r="BY112" s="926"/>
      <c r="BZ112" s="926"/>
      <c r="CA112" s="926">
        <v>12857564</v>
      </c>
      <c r="CB112" s="926"/>
      <c r="CC112" s="926"/>
      <c r="CD112" s="926"/>
      <c r="CE112" s="926"/>
      <c r="CF112" s="920">
        <v>99.7</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415</v>
      </c>
      <c r="DH112" s="926"/>
      <c r="DI112" s="926"/>
      <c r="DJ112" s="926"/>
      <c r="DK112" s="926"/>
      <c r="DL112" s="926" t="s">
        <v>415</v>
      </c>
      <c r="DM112" s="926"/>
      <c r="DN112" s="926"/>
      <c r="DO112" s="926"/>
      <c r="DP112" s="926"/>
      <c r="DQ112" s="926" t="s">
        <v>415</v>
      </c>
      <c r="DR112" s="926"/>
      <c r="DS112" s="926"/>
      <c r="DT112" s="926"/>
      <c r="DU112" s="926"/>
      <c r="DV112" s="927" t="s">
        <v>415</v>
      </c>
      <c r="DW112" s="927"/>
      <c r="DX112" s="927"/>
      <c r="DY112" s="927"/>
      <c r="DZ112" s="928"/>
    </row>
    <row r="113" spans="1:130" s="230" customFormat="1" ht="26.25" customHeight="1" x14ac:dyDescent="0.2">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1072618</v>
      </c>
      <c r="AB113" s="938"/>
      <c r="AC113" s="938"/>
      <c r="AD113" s="938"/>
      <c r="AE113" s="939"/>
      <c r="AF113" s="940">
        <v>1024223</v>
      </c>
      <c r="AG113" s="938"/>
      <c r="AH113" s="938"/>
      <c r="AI113" s="938"/>
      <c r="AJ113" s="939"/>
      <c r="AK113" s="940">
        <v>1033400</v>
      </c>
      <c r="AL113" s="938"/>
      <c r="AM113" s="938"/>
      <c r="AN113" s="938"/>
      <c r="AO113" s="939"/>
      <c r="AP113" s="941">
        <v>8</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781364</v>
      </c>
      <c r="BR113" s="926"/>
      <c r="BS113" s="926"/>
      <c r="BT113" s="926"/>
      <c r="BU113" s="926"/>
      <c r="BV113" s="926">
        <v>796150</v>
      </c>
      <c r="BW113" s="926"/>
      <c r="BX113" s="926"/>
      <c r="BY113" s="926"/>
      <c r="BZ113" s="926"/>
      <c r="CA113" s="926">
        <v>806112</v>
      </c>
      <c r="CB113" s="926"/>
      <c r="CC113" s="926"/>
      <c r="CD113" s="926"/>
      <c r="CE113" s="926"/>
      <c r="CF113" s="920">
        <v>6.3</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415</v>
      </c>
      <c r="DH113" s="959"/>
      <c r="DI113" s="959"/>
      <c r="DJ113" s="959"/>
      <c r="DK113" s="960"/>
      <c r="DL113" s="961" t="s">
        <v>415</v>
      </c>
      <c r="DM113" s="959"/>
      <c r="DN113" s="959"/>
      <c r="DO113" s="959"/>
      <c r="DP113" s="960"/>
      <c r="DQ113" s="961" t="s">
        <v>415</v>
      </c>
      <c r="DR113" s="959"/>
      <c r="DS113" s="959"/>
      <c r="DT113" s="959"/>
      <c r="DU113" s="960"/>
      <c r="DV113" s="962" t="s">
        <v>446</v>
      </c>
      <c r="DW113" s="963"/>
      <c r="DX113" s="963"/>
      <c r="DY113" s="963"/>
      <c r="DZ113" s="964"/>
    </row>
    <row r="114" spans="1:130" s="230" customFormat="1" ht="26.25" customHeight="1" x14ac:dyDescent="0.2">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95928</v>
      </c>
      <c r="AB114" s="959"/>
      <c r="AC114" s="959"/>
      <c r="AD114" s="959"/>
      <c r="AE114" s="960"/>
      <c r="AF114" s="961">
        <v>111554</v>
      </c>
      <c r="AG114" s="959"/>
      <c r="AH114" s="959"/>
      <c r="AI114" s="959"/>
      <c r="AJ114" s="960"/>
      <c r="AK114" s="961">
        <v>119895</v>
      </c>
      <c r="AL114" s="959"/>
      <c r="AM114" s="959"/>
      <c r="AN114" s="959"/>
      <c r="AO114" s="960"/>
      <c r="AP114" s="962">
        <v>0.9</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2931850</v>
      </c>
      <c r="BR114" s="926"/>
      <c r="BS114" s="926"/>
      <c r="BT114" s="926"/>
      <c r="BU114" s="926"/>
      <c r="BV114" s="926">
        <v>2929269</v>
      </c>
      <c r="BW114" s="926"/>
      <c r="BX114" s="926"/>
      <c r="BY114" s="926"/>
      <c r="BZ114" s="926"/>
      <c r="CA114" s="926">
        <v>2961095</v>
      </c>
      <c r="CB114" s="926"/>
      <c r="CC114" s="926"/>
      <c r="CD114" s="926"/>
      <c r="CE114" s="926"/>
      <c r="CF114" s="920">
        <v>23</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446</v>
      </c>
      <c r="DH114" s="959"/>
      <c r="DI114" s="959"/>
      <c r="DJ114" s="959"/>
      <c r="DK114" s="960"/>
      <c r="DL114" s="961" t="s">
        <v>415</v>
      </c>
      <c r="DM114" s="959"/>
      <c r="DN114" s="959"/>
      <c r="DO114" s="959"/>
      <c r="DP114" s="960"/>
      <c r="DQ114" s="961" t="s">
        <v>446</v>
      </c>
      <c r="DR114" s="959"/>
      <c r="DS114" s="959"/>
      <c r="DT114" s="959"/>
      <c r="DU114" s="960"/>
      <c r="DV114" s="962" t="s">
        <v>415</v>
      </c>
      <c r="DW114" s="963"/>
      <c r="DX114" s="963"/>
      <c r="DY114" s="963"/>
      <c r="DZ114" s="964"/>
    </row>
    <row r="115" spans="1:130" s="230" customFormat="1" ht="26.25" customHeight="1" x14ac:dyDescent="0.2">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820</v>
      </c>
      <c r="AB115" s="938"/>
      <c r="AC115" s="938"/>
      <c r="AD115" s="938"/>
      <c r="AE115" s="939"/>
      <c r="AF115" s="940">
        <v>750</v>
      </c>
      <c r="AG115" s="938"/>
      <c r="AH115" s="938"/>
      <c r="AI115" s="938"/>
      <c r="AJ115" s="939"/>
      <c r="AK115" s="940">
        <v>680</v>
      </c>
      <c r="AL115" s="938"/>
      <c r="AM115" s="938"/>
      <c r="AN115" s="938"/>
      <c r="AO115" s="939"/>
      <c r="AP115" s="941">
        <v>0</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446</v>
      </c>
      <c r="BR115" s="926"/>
      <c r="BS115" s="926"/>
      <c r="BT115" s="926"/>
      <c r="BU115" s="926"/>
      <c r="BV115" s="926" t="s">
        <v>415</v>
      </c>
      <c r="BW115" s="926"/>
      <c r="BX115" s="926"/>
      <c r="BY115" s="926"/>
      <c r="BZ115" s="926"/>
      <c r="CA115" s="926" t="s">
        <v>415</v>
      </c>
      <c r="CB115" s="926"/>
      <c r="CC115" s="926"/>
      <c r="CD115" s="926"/>
      <c r="CE115" s="926"/>
      <c r="CF115" s="920" t="s">
        <v>446</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415</v>
      </c>
      <c r="DH115" s="959"/>
      <c r="DI115" s="959"/>
      <c r="DJ115" s="959"/>
      <c r="DK115" s="960"/>
      <c r="DL115" s="961" t="s">
        <v>415</v>
      </c>
      <c r="DM115" s="959"/>
      <c r="DN115" s="959"/>
      <c r="DO115" s="959"/>
      <c r="DP115" s="960"/>
      <c r="DQ115" s="961" t="s">
        <v>415</v>
      </c>
      <c r="DR115" s="959"/>
      <c r="DS115" s="959"/>
      <c r="DT115" s="959"/>
      <c r="DU115" s="960"/>
      <c r="DV115" s="962" t="s">
        <v>415</v>
      </c>
      <c r="DW115" s="963"/>
      <c r="DX115" s="963"/>
      <c r="DY115" s="963"/>
      <c r="DZ115" s="964"/>
    </row>
    <row r="116" spans="1:130" s="230" customFormat="1" ht="26.25" customHeight="1" x14ac:dyDescent="0.2">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531</v>
      </c>
      <c r="AB116" s="959"/>
      <c r="AC116" s="959"/>
      <c r="AD116" s="959"/>
      <c r="AE116" s="960"/>
      <c r="AF116" s="961">
        <v>358</v>
      </c>
      <c r="AG116" s="959"/>
      <c r="AH116" s="959"/>
      <c r="AI116" s="959"/>
      <c r="AJ116" s="960"/>
      <c r="AK116" s="961">
        <v>210</v>
      </c>
      <c r="AL116" s="959"/>
      <c r="AM116" s="959"/>
      <c r="AN116" s="959"/>
      <c r="AO116" s="960"/>
      <c r="AP116" s="962">
        <v>0</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415</v>
      </c>
      <c r="BR116" s="926"/>
      <c r="BS116" s="926"/>
      <c r="BT116" s="926"/>
      <c r="BU116" s="926"/>
      <c r="BV116" s="926" t="s">
        <v>415</v>
      </c>
      <c r="BW116" s="926"/>
      <c r="BX116" s="926"/>
      <c r="BY116" s="926"/>
      <c r="BZ116" s="926"/>
      <c r="CA116" s="926" t="s">
        <v>415</v>
      </c>
      <c r="CB116" s="926"/>
      <c r="CC116" s="926"/>
      <c r="CD116" s="926"/>
      <c r="CE116" s="926"/>
      <c r="CF116" s="920" t="s">
        <v>415</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415</v>
      </c>
      <c r="DH116" s="959"/>
      <c r="DI116" s="959"/>
      <c r="DJ116" s="959"/>
      <c r="DK116" s="960"/>
      <c r="DL116" s="961" t="s">
        <v>415</v>
      </c>
      <c r="DM116" s="959"/>
      <c r="DN116" s="959"/>
      <c r="DO116" s="959"/>
      <c r="DP116" s="960"/>
      <c r="DQ116" s="961" t="s">
        <v>415</v>
      </c>
      <c r="DR116" s="959"/>
      <c r="DS116" s="959"/>
      <c r="DT116" s="959"/>
      <c r="DU116" s="960"/>
      <c r="DV116" s="962" t="s">
        <v>415</v>
      </c>
      <c r="DW116" s="963"/>
      <c r="DX116" s="963"/>
      <c r="DY116" s="963"/>
      <c r="DZ116" s="964"/>
    </row>
    <row r="117" spans="1:130" s="230"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2635581</v>
      </c>
      <c r="AB117" s="979"/>
      <c r="AC117" s="979"/>
      <c r="AD117" s="979"/>
      <c r="AE117" s="980"/>
      <c r="AF117" s="981">
        <v>2821460</v>
      </c>
      <c r="AG117" s="979"/>
      <c r="AH117" s="979"/>
      <c r="AI117" s="979"/>
      <c r="AJ117" s="980"/>
      <c r="AK117" s="981">
        <v>2925871</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415</v>
      </c>
      <c r="BR117" s="926"/>
      <c r="BS117" s="926"/>
      <c r="BT117" s="926"/>
      <c r="BU117" s="926"/>
      <c r="BV117" s="926" t="s">
        <v>415</v>
      </c>
      <c r="BW117" s="926"/>
      <c r="BX117" s="926"/>
      <c r="BY117" s="926"/>
      <c r="BZ117" s="926"/>
      <c r="CA117" s="926" t="s">
        <v>446</v>
      </c>
      <c r="CB117" s="926"/>
      <c r="CC117" s="926"/>
      <c r="CD117" s="926"/>
      <c r="CE117" s="926"/>
      <c r="CF117" s="920" t="s">
        <v>465</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395</v>
      </c>
      <c r="DH117" s="959"/>
      <c r="DI117" s="959"/>
      <c r="DJ117" s="959"/>
      <c r="DK117" s="960"/>
      <c r="DL117" s="961" t="s">
        <v>467</v>
      </c>
      <c r="DM117" s="959"/>
      <c r="DN117" s="959"/>
      <c r="DO117" s="959"/>
      <c r="DP117" s="960"/>
      <c r="DQ117" s="961" t="s">
        <v>395</v>
      </c>
      <c r="DR117" s="959"/>
      <c r="DS117" s="959"/>
      <c r="DT117" s="959"/>
      <c r="DU117" s="960"/>
      <c r="DV117" s="962" t="s">
        <v>415</v>
      </c>
      <c r="DW117" s="963"/>
      <c r="DX117" s="963"/>
      <c r="DY117" s="963"/>
      <c r="DZ117" s="964"/>
    </row>
    <row r="118" spans="1:130" s="230" customFormat="1" ht="26.25" customHeight="1" x14ac:dyDescent="0.2">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311</v>
      </c>
      <c r="AL118" s="893"/>
      <c r="AM118" s="893"/>
      <c r="AN118" s="893"/>
      <c r="AO118" s="894"/>
      <c r="AP118" s="970" t="s">
        <v>436</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467</v>
      </c>
      <c r="BR118" s="1000"/>
      <c r="BS118" s="1000"/>
      <c r="BT118" s="1000"/>
      <c r="BU118" s="1000"/>
      <c r="BV118" s="1000" t="s">
        <v>415</v>
      </c>
      <c r="BW118" s="1000"/>
      <c r="BX118" s="1000"/>
      <c r="BY118" s="1000"/>
      <c r="BZ118" s="1000"/>
      <c r="CA118" s="1000" t="s">
        <v>415</v>
      </c>
      <c r="CB118" s="1000"/>
      <c r="CC118" s="1000"/>
      <c r="CD118" s="1000"/>
      <c r="CE118" s="1000"/>
      <c r="CF118" s="920" t="s">
        <v>469</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471</v>
      </c>
      <c r="DH118" s="959"/>
      <c r="DI118" s="959"/>
      <c r="DJ118" s="959"/>
      <c r="DK118" s="960"/>
      <c r="DL118" s="961" t="s">
        <v>472</v>
      </c>
      <c r="DM118" s="959"/>
      <c r="DN118" s="959"/>
      <c r="DO118" s="959"/>
      <c r="DP118" s="960"/>
      <c r="DQ118" s="961" t="s">
        <v>467</v>
      </c>
      <c r="DR118" s="959"/>
      <c r="DS118" s="959"/>
      <c r="DT118" s="959"/>
      <c r="DU118" s="960"/>
      <c r="DV118" s="962" t="s">
        <v>473</v>
      </c>
      <c r="DW118" s="963"/>
      <c r="DX118" s="963"/>
      <c r="DY118" s="963"/>
      <c r="DZ118" s="964"/>
    </row>
    <row r="119" spans="1:130" s="230" customFormat="1" ht="26.25" customHeight="1" x14ac:dyDescent="0.2">
      <c r="A119" s="1056"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820</v>
      </c>
      <c r="AB119" s="900"/>
      <c r="AC119" s="900"/>
      <c r="AD119" s="900"/>
      <c r="AE119" s="901"/>
      <c r="AF119" s="902">
        <v>750</v>
      </c>
      <c r="AG119" s="900"/>
      <c r="AH119" s="900"/>
      <c r="AI119" s="900"/>
      <c r="AJ119" s="901"/>
      <c r="AK119" s="902">
        <v>680</v>
      </c>
      <c r="AL119" s="900"/>
      <c r="AM119" s="900"/>
      <c r="AN119" s="900"/>
      <c r="AO119" s="901"/>
      <c r="AP119" s="903">
        <v>0</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474</v>
      </c>
      <c r="BP119" s="1005"/>
      <c r="BQ119" s="999">
        <v>38249567</v>
      </c>
      <c r="BR119" s="1000"/>
      <c r="BS119" s="1000"/>
      <c r="BT119" s="1000"/>
      <c r="BU119" s="1000"/>
      <c r="BV119" s="1000">
        <v>36144655</v>
      </c>
      <c r="BW119" s="1000"/>
      <c r="BX119" s="1000"/>
      <c r="BY119" s="1000"/>
      <c r="BZ119" s="1000"/>
      <c r="CA119" s="1000">
        <v>34013250</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415</v>
      </c>
      <c r="DH119" s="986"/>
      <c r="DI119" s="986"/>
      <c r="DJ119" s="986"/>
      <c r="DK119" s="987"/>
      <c r="DL119" s="985" t="s">
        <v>465</v>
      </c>
      <c r="DM119" s="986"/>
      <c r="DN119" s="986"/>
      <c r="DO119" s="986"/>
      <c r="DP119" s="987"/>
      <c r="DQ119" s="985" t="s">
        <v>415</v>
      </c>
      <c r="DR119" s="986"/>
      <c r="DS119" s="986"/>
      <c r="DT119" s="986"/>
      <c r="DU119" s="987"/>
      <c r="DV119" s="988" t="s">
        <v>469</v>
      </c>
      <c r="DW119" s="989"/>
      <c r="DX119" s="989"/>
      <c r="DY119" s="989"/>
      <c r="DZ119" s="990"/>
    </row>
    <row r="120" spans="1:130" s="230" customFormat="1" ht="26.25" customHeight="1" x14ac:dyDescent="0.2">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476</v>
      </c>
      <c r="AB120" s="959"/>
      <c r="AC120" s="959"/>
      <c r="AD120" s="959"/>
      <c r="AE120" s="960"/>
      <c r="AF120" s="961" t="s">
        <v>469</v>
      </c>
      <c r="AG120" s="959"/>
      <c r="AH120" s="959"/>
      <c r="AI120" s="959"/>
      <c r="AJ120" s="960"/>
      <c r="AK120" s="961" t="s">
        <v>469</v>
      </c>
      <c r="AL120" s="959"/>
      <c r="AM120" s="959"/>
      <c r="AN120" s="959"/>
      <c r="AO120" s="960"/>
      <c r="AP120" s="962" t="s">
        <v>476</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2830359</v>
      </c>
      <c r="BR120" s="931"/>
      <c r="BS120" s="931"/>
      <c r="BT120" s="931"/>
      <c r="BU120" s="931"/>
      <c r="BV120" s="931">
        <v>3699173</v>
      </c>
      <c r="BW120" s="931"/>
      <c r="BX120" s="931"/>
      <c r="BY120" s="931"/>
      <c r="BZ120" s="931"/>
      <c r="CA120" s="931">
        <v>4024572</v>
      </c>
      <c r="CB120" s="931"/>
      <c r="CC120" s="931"/>
      <c r="CD120" s="931"/>
      <c r="CE120" s="931"/>
      <c r="CF120" s="944">
        <v>31.2</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v>14753386</v>
      </c>
      <c r="DH120" s="931"/>
      <c r="DI120" s="931"/>
      <c r="DJ120" s="931"/>
      <c r="DK120" s="931"/>
      <c r="DL120" s="931">
        <v>13238656</v>
      </c>
      <c r="DM120" s="931"/>
      <c r="DN120" s="931"/>
      <c r="DO120" s="931"/>
      <c r="DP120" s="931"/>
      <c r="DQ120" s="931">
        <v>12510565</v>
      </c>
      <c r="DR120" s="931"/>
      <c r="DS120" s="931"/>
      <c r="DT120" s="931"/>
      <c r="DU120" s="931"/>
      <c r="DV120" s="932">
        <v>97</v>
      </c>
      <c r="DW120" s="932"/>
      <c r="DX120" s="932"/>
      <c r="DY120" s="932"/>
      <c r="DZ120" s="933"/>
    </row>
    <row r="121" spans="1:130" s="230" customFormat="1" ht="26.25" customHeight="1" x14ac:dyDescent="0.2">
      <c r="A121" s="1057"/>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465</v>
      </c>
      <c r="AB121" s="959"/>
      <c r="AC121" s="959"/>
      <c r="AD121" s="959"/>
      <c r="AE121" s="960"/>
      <c r="AF121" s="961" t="s">
        <v>415</v>
      </c>
      <c r="AG121" s="959"/>
      <c r="AH121" s="959"/>
      <c r="AI121" s="959"/>
      <c r="AJ121" s="960"/>
      <c r="AK121" s="961" t="s">
        <v>473</v>
      </c>
      <c r="AL121" s="959"/>
      <c r="AM121" s="959"/>
      <c r="AN121" s="959"/>
      <c r="AO121" s="960"/>
      <c r="AP121" s="962" t="s">
        <v>446</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4352532</v>
      </c>
      <c r="BR121" s="926"/>
      <c r="BS121" s="926"/>
      <c r="BT121" s="926"/>
      <c r="BU121" s="926"/>
      <c r="BV121" s="926">
        <v>3702420</v>
      </c>
      <c r="BW121" s="926"/>
      <c r="BX121" s="926"/>
      <c r="BY121" s="926"/>
      <c r="BZ121" s="926"/>
      <c r="CA121" s="926">
        <v>3628226</v>
      </c>
      <c r="CB121" s="926"/>
      <c r="CC121" s="926"/>
      <c r="CD121" s="926"/>
      <c r="CE121" s="926"/>
      <c r="CF121" s="920">
        <v>28.1</v>
      </c>
      <c r="CG121" s="921"/>
      <c r="CH121" s="921"/>
      <c r="CI121" s="921"/>
      <c r="CJ121" s="921"/>
      <c r="CK121" s="1009"/>
      <c r="CL121" s="1010"/>
      <c r="CM121" s="1010"/>
      <c r="CN121" s="1010"/>
      <c r="CO121" s="1011"/>
      <c r="CP121" s="1019" t="s">
        <v>409</v>
      </c>
      <c r="CQ121" s="1020"/>
      <c r="CR121" s="1020"/>
      <c r="CS121" s="1020"/>
      <c r="CT121" s="1020"/>
      <c r="CU121" s="1020"/>
      <c r="CV121" s="1020"/>
      <c r="CW121" s="1020"/>
      <c r="CX121" s="1020"/>
      <c r="CY121" s="1020"/>
      <c r="CZ121" s="1020"/>
      <c r="DA121" s="1020"/>
      <c r="DB121" s="1020"/>
      <c r="DC121" s="1020"/>
      <c r="DD121" s="1020"/>
      <c r="DE121" s="1020"/>
      <c r="DF121" s="1021"/>
      <c r="DG121" s="925">
        <v>527041</v>
      </c>
      <c r="DH121" s="926"/>
      <c r="DI121" s="926"/>
      <c r="DJ121" s="926"/>
      <c r="DK121" s="926"/>
      <c r="DL121" s="926">
        <v>441361</v>
      </c>
      <c r="DM121" s="926"/>
      <c r="DN121" s="926"/>
      <c r="DO121" s="926"/>
      <c r="DP121" s="926"/>
      <c r="DQ121" s="926">
        <v>346999</v>
      </c>
      <c r="DR121" s="926"/>
      <c r="DS121" s="926"/>
      <c r="DT121" s="926"/>
      <c r="DU121" s="926"/>
      <c r="DV121" s="927">
        <v>2.7</v>
      </c>
      <c r="DW121" s="927"/>
      <c r="DX121" s="927"/>
      <c r="DY121" s="927"/>
      <c r="DZ121" s="928"/>
    </row>
    <row r="122" spans="1:130" s="230" customFormat="1" ht="26.25" customHeight="1" x14ac:dyDescent="0.2">
      <c r="A122" s="1057"/>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395</v>
      </c>
      <c r="AB122" s="959"/>
      <c r="AC122" s="959"/>
      <c r="AD122" s="959"/>
      <c r="AE122" s="960"/>
      <c r="AF122" s="961" t="s">
        <v>469</v>
      </c>
      <c r="AG122" s="959"/>
      <c r="AH122" s="959"/>
      <c r="AI122" s="959"/>
      <c r="AJ122" s="960"/>
      <c r="AK122" s="961" t="s">
        <v>469</v>
      </c>
      <c r="AL122" s="959"/>
      <c r="AM122" s="959"/>
      <c r="AN122" s="959"/>
      <c r="AO122" s="960"/>
      <c r="AP122" s="962" t="s">
        <v>446</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22123374</v>
      </c>
      <c r="BR122" s="1000"/>
      <c r="BS122" s="1000"/>
      <c r="BT122" s="1000"/>
      <c r="BU122" s="1000"/>
      <c r="BV122" s="1000">
        <v>21497395</v>
      </c>
      <c r="BW122" s="1000"/>
      <c r="BX122" s="1000"/>
      <c r="BY122" s="1000"/>
      <c r="BZ122" s="1000"/>
      <c r="CA122" s="1000">
        <v>20499890</v>
      </c>
      <c r="CB122" s="1000"/>
      <c r="CC122" s="1000"/>
      <c r="CD122" s="1000"/>
      <c r="CE122" s="1000"/>
      <c r="CF122" s="1017">
        <v>158.9</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t="s">
        <v>395</v>
      </c>
      <c r="DH122" s="926"/>
      <c r="DI122" s="926"/>
      <c r="DJ122" s="926"/>
      <c r="DK122" s="926"/>
      <c r="DL122" s="926" t="s">
        <v>467</v>
      </c>
      <c r="DM122" s="926"/>
      <c r="DN122" s="926"/>
      <c r="DO122" s="926"/>
      <c r="DP122" s="926"/>
      <c r="DQ122" s="926" t="s">
        <v>485</v>
      </c>
      <c r="DR122" s="926"/>
      <c r="DS122" s="926"/>
      <c r="DT122" s="926"/>
      <c r="DU122" s="926"/>
      <c r="DV122" s="927" t="s">
        <v>415</v>
      </c>
      <c r="DW122" s="927"/>
      <c r="DX122" s="927"/>
      <c r="DY122" s="927"/>
      <c r="DZ122" s="928"/>
    </row>
    <row r="123" spans="1:130" s="230" customFormat="1" ht="26.25" customHeight="1" x14ac:dyDescent="0.2">
      <c r="A123" s="1057"/>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465</v>
      </c>
      <c r="AB123" s="959"/>
      <c r="AC123" s="959"/>
      <c r="AD123" s="959"/>
      <c r="AE123" s="960"/>
      <c r="AF123" s="961" t="s">
        <v>486</v>
      </c>
      <c r="AG123" s="959"/>
      <c r="AH123" s="959"/>
      <c r="AI123" s="959"/>
      <c r="AJ123" s="960"/>
      <c r="AK123" s="961" t="s">
        <v>446</v>
      </c>
      <c r="AL123" s="959"/>
      <c r="AM123" s="959"/>
      <c r="AN123" s="959"/>
      <c r="AO123" s="960"/>
      <c r="AP123" s="962" t="s">
        <v>486</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487</v>
      </c>
      <c r="BP123" s="1005"/>
      <c r="BQ123" s="1063">
        <v>29306265</v>
      </c>
      <c r="BR123" s="1064"/>
      <c r="BS123" s="1064"/>
      <c r="BT123" s="1064"/>
      <c r="BU123" s="1064"/>
      <c r="BV123" s="1064">
        <v>28898988</v>
      </c>
      <c r="BW123" s="1064"/>
      <c r="BX123" s="1064"/>
      <c r="BY123" s="1064"/>
      <c r="BZ123" s="1064"/>
      <c r="CA123" s="1064">
        <v>28152688</v>
      </c>
      <c r="CB123" s="1064"/>
      <c r="CC123" s="1064"/>
      <c r="CD123" s="1064"/>
      <c r="CE123" s="1064"/>
      <c r="CF123" s="1001"/>
      <c r="CG123" s="1002"/>
      <c r="CH123" s="1002"/>
      <c r="CI123" s="1002"/>
      <c r="CJ123" s="1003"/>
      <c r="CK123" s="1009"/>
      <c r="CL123" s="1010"/>
      <c r="CM123" s="1010"/>
      <c r="CN123" s="1010"/>
      <c r="CO123" s="1011"/>
      <c r="CP123" s="1019" t="s">
        <v>488</v>
      </c>
      <c r="CQ123" s="1020"/>
      <c r="CR123" s="1020"/>
      <c r="CS123" s="1020"/>
      <c r="CT123" s="1020"/>
      <c r="CU123" s="1020"/>
      <c r="CV123" s="1020"/>
      <c r="CW123" s="1020"/>
      <c r="CX123" s="1020"/>
      <c r="CY123" s="1020"/>
      <c r="CZ123" s="1020"/>
      <c r="DA123" s="1020"/>
      <c r="DB123" s="1020"/>
      <c r="DC123" s="1020"/>
      <c r="DD123" s="1020"/>
      <c r="DE123" s="1020"/>
      <c r="DF123" s="1021"/>
      <c r="DG123" s="958" t="s">
        <v>465</v>
      </c>
      <c r="DH123" s="959"/>
      <c r="DI123" s="959"/>
      <c r="DJ123" s="959"/>
      <c r="DK123" s="960"/>
      <c r="DL123" s="961" t="s">
        <v>472</v>
      </c>
      <c r="DM123" s="959"/>
      <c r="DN123" s="959"/>
      <c r="DO123" s="959"/>
      <c r="DP123" s="960"/>
      <c r="DQ123" s="961" t="s">
        <v>469</v>
      </c>
      <c r="DR123" s="959"/>
      <c r="DS123" s="959"/>
      <c r="DT123" s="959"/>
      <c r="DU123" s="960"/>
      <c r="DV123" s="962" t="s">
        <v>415</v>
      </c>
      <c r="DW123" s="963"/>
      <c r="DX123" s="963"/>
      <c r="DY123" s="963"/>
      <c r="DZ123" s="964"/>
    </row>
    <row r="124" spans="1:130" s="230" customFormat="1" ht="26.25" customHeight="1" thickBot="1" x14ac:dyDescent="0.25">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472</v>
      </c>
      <c r="AB124" s="959"/>
      <c r="AC124" s="959"/>
      <c r="AD124" s="959"/>
      <c r="AE124" s="960"/>
      <c r="AF124" s="961" t="s">
        <v>465</v>
      </c>
      <c r="AG124" s="959"/>
      <c r="AH124" s="959"/>
      <c r="AI124" s="959"/>
      <c r="AJ124" s="960"/>
      <c r="AK124" s="961" t="s">
        <v>415</v>
      </c>
      <c r="AL124" s="959"/>
      <c r="AM124" s="959"/>
      <c r="AN124" s="959"/>
      <c r="AO124" s="960"/>
      <c r="AP124" s="962" t="s">
        <v>469</v>
      </c>
      <c r="AQ124" s="963"/>
      <c r="AR124" s="963"/>
      <c r="AS124" s="963"/>
      <c r="AT124" s="964"/>
      <c r="AU124" s="1059" t="s">
        <v>489</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71.900000000000006</v>
      </c>
      <c r="BR124" s="1027"/>
      <c r="BS124" s="1027"/>
      <c r="BT124" s="1027"/>
      <c r="BU124" s="1027"/>
      <c r="BV124" s="1027">
        <v>54.9</v>
      </c>
      <c r="BW124" s="1027"/>
      <c r="BX124" s="1027"/>
      <c r="BY124" s="1027"/>
      <c r="BZ124" s="1027"/>
      <c r="CA124" s="1027">
        <v>45.4</v>
      </c>
      <c r="CB124" s="1027"/>
      <c r="CC124" s="1027"/>
      <c r="CD124" s="1027"/>
      <c r="CE124" s="1027"/>
      <c r="CF124" s="1028"/>
      <c r="CG124" s="1029"/>
      <c r="CH124" s="1029"/>
      <c r="CI124" s="1029"/>
      <c r="CJ124" s="1030"/>
      <c r="CK124" s="1012"/>
      <c r="CL124" s="1012"/>
      <c r="CM124" s="1012"/>
      <c r="CN124" s="1012"/>
      <c r="CO124" s="1013"/>
      <c r="CP124" s="1019" t="s">
        <v>490</v>
      </c>
      <c r="CQ124" s="1020"/>
      <c r="CR124" s="1020"/>
      <c r="CS124" s="1020"/>
      <c r="CT124" s="1020"/>
      <c r="CU124" s="1020"/>
      <c r="CV124" s="1020"/>
      <c r="CW124" s="1020"/>
      <c r="CX124" s="1020"/>
      <c r="CY124" s="1020"/>
      <c r="CZ124" s="1020"/>
      <c r="DA124" s="1020"/>
      <c r="DB124" s="1020"/>
      <c r="DC124" s="1020"/>
      <c r="DD124" s="1020"/>
      <c r="DE124" s="1020"/>
      <c r="DF124" s="1021"/>
      <c r="DG124" s="1004">
        <v>14994</v>
      </c>
      <c r="DH124" s="986"/>
      <c r="DI124" s="986"/>
      <c r="DJ124" s="986"/>
      <c r="DK124" s="987"/>
      <c r="DL124" s="985" t="s">
        <v>465</v>
      </c>
      <c r="DM124" s="986"/>
      <c r="DN124" s="986"/>
      <c r="DO124" s="986"/>
      <c r="DP124" s="987"/>
      <c r="DQ124" s="985" t="s">
        <v>395</v>
      </c>
      <c r="DR124" s="986"/>
      <c r="DS124" s="986"/>
      <c r="DT124" s="986"/>
      <c r="DU124" s="987"/>
      <c r="DV124" s="988" t="s">
        <v>486</v>
      </c>
      <c r="DW124" s="989"/>
      <c r="DX124" s="989"/>
      <c r="DY124" s="989"/>
      <c r="DZ124" s="990"/>
    </row>
    <row r="125" spans="1:130" s="230" customFormat="1" ht="26.25" customHeight="1" x14ac:dyDescent="0.2">
      <c r="A125" s="1057"/>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476</v>
      </c>
      <c r="AB125" s="959"/>
      <c r="AC125" s="959"/>
      <c r="AD125" s="959"/>
      <c r="AE125" s="960"/>
      <c r="AF125" s="961" t="s">
        <v>395</v>
      </c>
      <c r="AG125" s="959"/>
      <c r="AH125" s="959"/>
      <c r="AI125" s="959"/>
      <c r="AJ125" s="960"/>
      <c r="AK125" s="961" t="s">
        <v>471</v>
      </c>
      <c r="AL125" s="959"/>
      <c r="AM125" s="959"/>
      <c r="AN125" s="959"/>
      <c r="AO125" s="960"/>
      <c r="AP125" s="962" t="s">
        <v>395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491</v>
      </c>
      <c r="CL125" s="1007"/>
      <c r="CM125" s="1007"/>
      <c r="CN125" s="1007"/>
      <c r="CO125" s="1008"/>
      <c r="CP125" s="929" t="s">
        <v>492</v>
      </c>
      <c r="CQ125" s="897"/>
      <c r="CR125" s="897"/>
      <c r="CS125" s="897"/>
      <c r="CT125" s="897"/>
      <c r="CU125" s="897"/>
      <c r="CV125" s="897"/>
      <c r="CW125" s="897"/>
      <c r="CX125" s="897"/>
      <c r="CY125" s="897"/>
      <c r="CZ125" s="897"/>
      <c r="DA125" s="897"/>
      <c r="DB125" s="897"/>
      <c r="DC125" s="897"/>
      <c r="DD125" s="897"/>
      <c r="DE125" s="897"/>
      <c r="DF125" s="898"/>
      <c r="DG125" s="930" t="s">
        <v>395</v>
      </c>
      <c r="DH125" s="931"/>
      <c r="DI125" s="931"/>
      <c r="DJ125" s="931"/>
      <c r="DK125" s="931"/>
      <c r="DL125" s="931" t="s">
        <v>446</v>
      </c>
      <c r="DM125" s="931"/>
      <c r="DN125" s="931"/>
      <c r="DO125" s="931"/>
      <c r="DP125" s="931"/>
      <c r="DQ125" s="931" t="s">
        <v>471</v>
      </c>
      <c r="DR125" s="931"/>
      <c r="DS125" s="931"/>
      <c r="DT125" s="931"/>
      <c r="DU125" s="931"/>
      <c r="DV125" s="932" t="s">
        <v>485</v>
      </c>
      <c r="DW125" s="932"/>
      <c r="DX125" s="932"/>
      <c r="DY125" s="932"/>
      <c r="DZ125" s="933"/>
    </row>
    <row r="126" spans="1:130" s="230" customFormat="1" ht="26.25" customHeight="1" thickBot="1" x14ac:dyDescent="0.25">
      <c r="A126" s="1057"/>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465</v>
      </c>
      <c r="AB126" s="959"/>
      <c r="AC126" s="959"/>
      <c r="AD126" s="959"/>
      <c r="AE126" s="960"/>
      <c r="AF126" s="961" t="s">
        <v>415</v>
      </c>
      <c r="AG126" s="959"/>
      <c r="AH126" s="959"/>
      <c r="AI126" s="959"/>
      <c r="AJ126" s="960"/>
      <c r="AK126" s="961" t="s">
        <v>473</v>
      </c>
      <c r="AL126" s="959"/>
      <c r="AM126" s="959"/>
      <c r="AN126" s="959"/>
      <c r="AO126" s="960"/>
      <c r="AP126" s="962" t="s">
        <v>395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493</v>
      </c>
      <c r="CQ126" s="923"/>
      <c r="CR126" s="923"/>
      <c r="CS126" s="923"/>
      <c r="CT126" s="923"/>
      <c r="CU126" s="923"/>
      <c r="CV126" s="923"/>
      <c r="CW126" s="923"/>
      <c r="CX126" s="923"/>
      <c r="CY126" s="923"/>
      <c r="CZ126" s="923"/>
      <c r="DA126" s="923"/>
      <c r="DB126" s="923"/>
      <c r="DC126" s="923"/>
      <c r="DD126" s="923"/>
      <c r="DE126" s="923"/>
      <c r="DF126" s="924"/>
      <c r="DG126" s="925" t="s">
        <v>446</v>
      </c>
      <c r="DH126" s="926"/>
      <c r="DI126" s="926"/>
      <c r="DJ126" s="926"/>
      <c r="DK126" s="926"/>
      <c r="DL126" s="926" t="s">
        <v>415</v>
      </c>
      <c r="DM126" s="926"/>
      <c r="DN126" s="926"/>
      <c r="DO126" s="926"/>
      <c r="DP126" s="926"/>
      <c r="DQ126" s="926" t="s">
        <v>469</v>
      </c>
      <c r="DR126" s="926"/>
      <c r="DS126" s="926"/>
      <c r="DT126" s="926"/>
      <c r="DU126" s="926"/>
      <c r="DV126" s="927" t="s">
        <v>465</v>
      </c>
      <c r="DW126" s="927"/>
      <c r="DX126" s="927"/>
      <c r="DY126" s="927"/>
      <c r="DZ126" s="928"/>
    </row>
    <row r="127" spans="1:130" s="230" customFormat="1" ht="26.25" customHeight="1" x14ac:dyDescent="0.2">
      <c r="A127" s="1058"/>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395</v>
      </c>
      <c r="AB127" s="959"/>
      <c r="AC127" s="959"/>
      <c r="AD127" s="959"/>
      <c r="AE127" s="960"/>
      <c r="AF127" s="961" t="s">
        <v>446</v>
      </c>
      <c r="AG127" s="959"/>
      <c r="AH127" s="959"/>
      <c r="AI127" s="959"/>
      <c r="AJ127" s="960"/>
      <c r="AK127" s="961" t="s">
        <v>465</v>
      </c>
      <c r="AL127" s="959"/>
      <c r="AM127" s="959"/>
      <c r="AN127" s="959"/>
      <c r="AO127" s="960"/>
      <c r="AP127" s="962" t="s">
        <v>473</v>
      </c>
      <c r="AQ127" s="963"/>
      <c r="AR127" s="963"/>
      <c r="AS127" s="963"/>
      <c r="AT127" s="964"/>
      <c r="AU127" s="232"/>
      <c r="AV127" s="232"/>
      <c r="AW127" s="232"/>
      <c r="AX127" s="1031" t="s">
        <v>495</v>
      </c>
      <c r="AY127" s="1032"/>
      <c r="AZ127" s="1032"/>
      <c r="BA127" s="1032"/>
      <c r="BB127" s="1032"/>
      <c r="BC127" s="1032"/>
      <c r="BD127" s="1032"/>
      <c r="BE127" s="1033"/>
      <c r="BF127" s="1034" t="s">
        <v>496</v>
      </c>
      <c r="BG127" s="1032"/>
      <c r="BH127" s="1032"/>
      <c r="BI127" s="1032"/>
      <c r="BJ127" s="1032"/>
      <c r="BK127" s="1032"/>
      <c r="BL127" s="1033"/>
      <c r="BM127" s="1034" t="s">
        <v>497</v>
      </c>
      <c r="BN127" s="1032"/>
      <c r="BO127" s="1032"/>
      <c r="BP127" s="1032"/>
      <c r="BQ127" s="1032"/>
      <c r="BR127" s="1032"/>
      <c r="BS127" s="1033"/>
      <c r="BT127" s="1034" t="s">
        <v>498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395</v>
      </c>
      <c r="DH127" s="926"/>
      <c r="DI127" s="926"/>
      <c r="DJ127" s="926"/>
      <c r="DK127" s="926"/>
      <c r="DL127" s="926" t="s">
        <v>471</v>
      </c>
      <c r="DM127" s="926"/>
      <c r="DN127" s="926"/>
      <c r="DO127" s="926"/>
      <c r="DP127" s="926"/>
      <c r="DQ127" s="926" t="s">
        <v>395</v>
      </c>
      <c r="DR127" s="926"/>
      <c r="DS127" s="926"/>
      <c r="DT127" s="926"/>
      <c r="DU127" s="926"/>
      <c r="DV127" s="927" t="s">
        <v>395</v>
      </c>
      <c r="DW127" s="927"/>
      <c r="DX127" s="927"/>
      <c r="DY127" s="927"/>
      <c r="DZ127" s="928"/>
    </row>
    <row r="128" spans="1:130" s="230" customFormat="1" ht="26.25" customHeight="1" thickBot="1" x14ac:dyDescent="0.25">
      <c r="A128" s="1041" t="s">
        <v>500</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501</v>
      </c>
      <c r="X128" s="1043"/>
      <c r="Y128" s="1043"/>
      <c r="Z128" s="1044"/>
      <c r="AA128" s="1045">
        <v>678934</v>
      </c>
      <c r="AB128" s="1046"/>
      <c r="AC128" s="1046"/>
      <c r="AD128" s="1046"/>
      <c r="AE128" s="1047"/>
      <c r="AF128" s="1048">
        <v>648834</v>
      </c>
      <c r="AG128" s="1046"/>
      <c r="AH128" s="1046"/>
      <c r="AI128" s="1046"/>
      <c r="AJ128" s="1047"/>
      <c r="AK128" s="1048">
        <v>668582</v>
      </c>
      <c r="AL128" s="1046"/>
      <c r="AM128" s="1046"/>
      <c r="AN128" s="1046"/>
      <c r="AO128" s="1047"/>
      <c r="AP128" s="1049"/>
      <c r="AQ128" s="1050"/>
      <c r="AR128" s="1050"/>
      <c r="AS128" s="1050"/>
      <c r="AT128" s="1051"/>
      <c r="AU128" s="232"/>
      <c r="AV128" s="232"/>
      <c r="AW128" s="232"/>
      <c r="AX128" s="896" t="s">
        <v>502</v>
      </c>
      <c r="AY128" s="897"/>
      <c r="AZ128" s="897"/>
      <c r="BA128" s="897"/>
      <c r="BB128" s="897"/>
      <c r="BC128" s="897"/>
      <c r="BD128" s="897"/>
      <c r="BE128" s="898"/>
      <c r="BF128" s="1052" t="s">
        <v>486</v>
      </c>
      <c r="BG128" s="1053"/>
      <c r="BH128" s="1053"/>
      <c r="BI128" s="1053"/>
      <c r="BJ128" s="1053"/>
      <c r="BK128" s="1053"/>
      <c r="BL128" s="1054"/>
      <c r="BM128" s="1052">
        <v>12.8</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503</v>
      </c>
      <c r="CQ128" s="726"/>
      <c r="CR128" s="726"/>
      <c r="CS128" s="726"/>
      <c r="CT128" s="726"/>
      <c r="CU128" s="726"/>
      <c r="CV128" s="726"/>
      <c r="CW128" s="726"/>
      <c r="CX128" s="726"/>
      <c r="CY128" s="726"/>
      <c r="CZ128" s="726"/>
      <c r="DA128" s="726"/>
      <c r="DB128" s="726"/>
      <c r="DC128" s="726"/>
      <c r="DD128" s="726"/>
      <c r="DE128" s="726"/>
      <c r="DF128" s="1036"/>
      <c r="DG128" s="1037" t="s">
        <v>465</v>
      </c>
      <c r="DH128" s="1038"/>
      <c r="DI128" s="1038"/>
      <c r="DJ128" s="1038"/>
      <c r="DK128" s="1038"/>
      <c r="DL128" s="1038" t="s">
        <v>465</v>
      </c>
      <c r="DM128" s="1038"/>
      <c r="DN128" s="1038"/>
      <c r="DO128" s="1038"/>
      <c r="DP128" s="1038"/>
      <c r="DQ128" s="1038" t="s">
        <v>465</v>
      </c>
      <c r="DR128" s="1038"/>
      <c r="DS128" s="1038"/>
      <c r="DT128" s="1038"/>
      <c r="DU128" s="1038"/>
      <c r="DV128" s="1039" t="s">
        <v>473</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504</v>
      </c>
      <c r="X129" s="1071"/>
      <c r="Y129" s="1071"/>
      <c r="Z129" s="1072"/>
      <c r="AA129" s="958">
        <v>14233876</v>
      </c>
      <c r="AB129" s="959"/>
      <c r="AC129" s="959"/>
      <c r="AD129" s="959"/>
      <c r="AE129" s="960"/>
      <c r="AF129" s="961">
        <v>14981011</v>
      </c>
      <c r="AG129" s="959"/>
      <c r="AH129" s="959"/>
      <c r="AI129" s="959"/>
      <c r="AJ129" s="960"/>
      <c r="AK129" s="961">
        <v>14684339</v>
      </c>
      <c r="AL129" s="959"/>
      <c r="AM129" s="959"/>
      <c r="AN129" s="959"/>
      <c r="AO129" s="960"/>
      <c r="AP129" s="1073"/>
      <c r="AQ129" s="1074"/>
      <c r="AR129" s="1074"/>
      <c r="AS129" s="1074"/>
      <c r="AT129" s="1075"/>
      <c r="AU129" s="233"/>
      <c r="AV129" s="233"/>
      <c r="AW129" s="233"/>
      <c r="AX129" s="1065" t="s">
        <v>505</v>
      </c>
      <c r="AY129" s="923"/>
      <c r="AZ129" s="923"/>
      <c r="BA129" s="923"/>
      <c r="BB129" s="923"/>
      <c r="BC129" s="923"/>
      <c r="BD129" s="923"/>
      <c r="BE129" s="924"/>
      <c r="BF129" s="1066" t="s">
        <v>415</v>
      </c>
      <c r="BG129" s="1067"/>
      <c r="BH129" s="1067"/>
      <c r="BI129" s="1067"/>
      <c r="BJ129" s="1067"/>
      <c r="BK129" s="1067"/>
      <c r="BL129" s="1068"/>
      <c r="BM129" s="1066">
        <v>17.8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507</v>
      </c>
      <c r="X130" s="1071"/>
      <c r="Y130" s="1071"/>
      <c r="Z130" s="1072"/>
      <c r="AA130" s="958">
        <v>1801521</v>
      </c>
      <c r="AB130" s="959"/>
      <c r="AC130" s="959"/>
      <c r="AD130" s="959"/>
      <c r="AE130" s="960"/>
      <c r="AF130" s="961">
        <v>1799779</v>
      </c>
      <c r="AG130" s="959"/>
      <c r="AH130" s="959"/>
      <c r="AI130" s="959"/>
      <c r="AJ130" s="960"/>
      <c r="AK130" s="961">
        <v>1786899</v>
      </c>
      <c r="AL130" s="959"/>
      <c r="AM130" s="959"/>
      <c r="AN130" s="959"/>
      <c r="AO130" s="960"/>
      <c r="AP130" s="1073"/>
      <c r="AQ130" s="1074"/>
      <c r="AR130" s="1074"/>
      <c r="AS130" s="1074"/>
      <c r="AT130" s="1075"/>
      <c r="AU130" s="233"/>
      <c r="AV130" s="233"/>
      <c r="AW130" s="233"/>
      <c r="AX130" s="1065" t="s">
        <v>508</v>
      </c>
      <c r="AY130" s="923"/>
      <c r="AZ130" s="923"/>
      <c r="BA130" s="923"/>
      <c r="BB130" s="923"/>
      <c r="BC130" s="923"/>
      <c r="BD130" s="923"/>
      <c r="BE130" s="924"/>
      <c r="BF130" s="1101">
        <v>2.5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509</v>
      </c>
      <c r="X131" s="1108"/>
      <c r="Y131" s="1108"/>
      <c r="Z131" s="1109"/>
      <c r="AA131" s="1004">
        <v>12432355</v>
      </c>
      <c r="AB131" s="986"/>
      <c r="AC131" s="986"/>
      <c r="AD131" s="986"/>
      <c r="AE131" s="987"/>
      <c r="AF131" s="985">
        <v>13181232</v>
      </c>
      <c r="AG131" s="986"/>
      <c r="AH131" s="986"/>
      <c r="AI131" s="986"/>
      <c r="AJ131" s="987"/>
      <c r="AK131" s="985">
        <v>12897440</v>
      </c>
      <c r="AL131" s="986"/>
      <c r="AM131" s="986"/>
      <c r="AN131" s="986"/>
      <c r="AO131" s="987"/>
      <c r="AP131" s="1110"/>
      <c r="AQ131" s="1111"/>
      <c r="AR131" s="1111"/>
      <c r="AS131" s="1111"/>
      <c r="AT131" s="1112"/>
      <c r="AU131" s="233"/>
      <c r="AV131" s="233"/>
      <c r="AW131" s="233"/>
      <c r="AX131" s="1083" t="s">
        <v>510</v>
      </c>
      <c r="AY131" s="726"/>
      <c r="AZ131" s="726"/>
      <c r="BA131" s="726"/>
      <c r="BB131" s="726"/>
      <c r="BC131" s="726"/>
      <c r="BD131" s="726"/>
      <c r="BE131" s="1036"/>
      <c r="BF131" s="1084">
        <v>45.4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512</v>
      </c>
      <c r="W132" s="1094"/>
      <c r="X132" s="1094"/>
      <c r="Y132" s="1094"/>
      <c r="Z132" s="1095"/>
      <c r="AA132" s="1096">
        <v>1.2477603799999999</v>
      </c>
      <c r="AB132" s="1097"/>
      <c r="AC132" s="1097"/>
      <c r="AD132" s="1097"/>
      <c r="AE132" s="1098"/>
      <c r="AF132" s="1099">
        <v>2.828620269</v>
      </c>
      <c r="AG132" s="1097"/>
      <c r="AH132" s="1097"/>
      <c r="AI132" s="1097"/>
      <c r="AJ132" s="1098"/>
      <c r="AK132" s="1099">
        <v>3.647157886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513</v>
      </c>
      <c r="W133" s="1077"/>
      <c r="X133" s="1077"/>
      <c r="Y133" s="1077"/>
      <c r="Z133" s="1078"/>
      <c r="AA133" s="1079">
        <v>1.3</v>
      </c>
      <c r="AB133" s="1080"/>
      <c r="AC133" s="1080"/>
      <c r="AD133" s="1080"/>
      <c r="AE133" s="1081"/>
      <c r="AF133" s="1079">
        <v>1.9</v>
      </c>
      <c r="AG133" s="1080"/>
      <c r="AH133" s="1080"/>
      <c r="AI133" s="1080"/>
      <c r="AJ133" s="1081"/>
      <c r="AK133" s="1079">
        <v>2.5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uyW1lo5jpLa/eeklmX+EDmH6f4+PTzp84ArylQAAPCXHZ+Baw9xf+ZuBFpi+RDGDo58XWm6KTIx1wUuMIHTNA==" saltValue="O6vNKiNvHswqVv9+uxqY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rzO7RrOlg6PbKwYjTJJA3KhRvt48LiqBCZAp+ZEEQcl++8iSx7ZsBtdzmFeLugIV++//wxwm9FnAQByEFZvrgQ==" saltValue="c1iEpgiWrNFcPBzVdzgc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E2LbVWexHn5mLwmPljNrVk2YY8YZEVUltU+LL5wKlvWZCdb8ae39w0xIdNMmNKyJ8zetk1MnukyNcG/WkyvqYg==" saltValue="vvYD3vl/CCHzwlDut4Y//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517</v>
      </c>
      <c r="AP7" s="272"/>
      <c r="AQ7" s="273" t="s">
        <v>518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519</v>
      </c>
      <c r="AQ8" s="279" t="s">
        <v>520</v>
      </c>
      <c r="AR8" s="280" t="s">
        <v>521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522</v>
      </c>
      <c r="AL9" s="1117"/>
      <c r="AM9" s="1117"/>
      <c r="AN9" s="1118"/>
      <c r="AO9" s="281">
        <v>4417010</v>
      </c>
      <c r="AP9" s="281">
        <v>69739</v>
      </c>
      <c r="AQ9" s="282">
        <v>65316</v>
      </c>
      <c r="AR9" s="283">
        <v>6.8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523</v>
      </c>
      <c r="AL10" s="1117"/>
      <c r="AM10" s="1117"/>
      <c r="AN10" s="1118"/>
      <c r="AO10" s="284">
        <v>1010741</v>
      </c>
      <c r="AP10" s="284">
        <v>15958</v>
      </c>
      <c r="AQ10" s="285">
        <v>6075</v>
      </c>
      <c r="AR10" s="286">
        <v>162.69999999999999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524</v>
      </c>
      <c r="AL11" s="1117"/>
      <c r="AM11" s="1117"/>
      <c r="AN11" s="1118"/>
      <c r="AO11" s="284">
        <v>100917</v>
      </c>
      <c r="AP11" s="284">
        <v>1593</v>
      </c>
      <c r="AQ11" s="285">
        <v>1232</v>
      </c>
      <c r="AR11" s="286">
        <v>29.3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525</v>
      </c>
      <c r="AL12" s="1117"/>
      <c r="AM12" s="1117"/>
      <c r="AN12" s="1118"/>
      <c r="AO12" s="284" t="s">
        <v>526</v>
      </c>
      <c r="AP12" s="284" t="s">
        <v>526</v>
      </c>
      <c r="AQ12" s="285">
        <v>18</v>
      </c>
      <c r="AR12" s="286" t="s">
        <v>526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527</v>
      </c>
      <c r="AL13" s="1117"/>
      <c r="AM13" s="1117"/>
      <c r="AN13" s="1118"/>
      <c r="AO13" s="284">
        <v>239181</v>
      </c>
      <c r="AP13" s="284">
        <v>3776</v>
      </c>
      <c r="AQ13" s="285">
        <v>2791</v>
      </c>
      <c r="AR13" s="286">
        <v>35.299999999999997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528</v>
      </c>
      <c r="AL14" s="1117"/>
      <c r="AM14" s="1117"/>
      <c r="AN14" s="1118"/>
      <c r="AO14" s="284">
        <v>27528</v>
      </c>
      <c r="AP14" s="284">
        <v>435</v>
      </c>
      <c r="AQ14" s="285">
        <v>1364</v>
      </c>
      <c r="AR14" s="286">
        <v>-68.099999999999994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529</v>
      </c>
      <c r="AL15" s="1120"/>
      <c r="AM15" s="1120"/>
      <c r="AN15" s="1121"/>
      <c r="AO15" s="284">
        <v>-124243</v>
      </c>
      <c r="AP15" s="284">
        <v>-1962</v>
      </c>
      <c r="AQ15" s="285">
        <v>-4006</v>
      </c>
      <c r="AR15" s="286">
        <v>-51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5671134</v>
      </c>
      <c r="AP16" s="284">
        <v>89540</v>
      </c>
      <c r="AQ16" s="285">
        <v>72790</v>
      </c>
      <c r="AR16" s="286">
        <v>23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534</v>
      </c>
      <c r="AL21" s="1123"/>
      <c r="AM21" s="1123"/>
      <c r="AN21" s="1124"/>
      <c r="AO21" s="297">
        <v>7.2</v>
      </c>
      <c r="AP21" s="298">
        <v>6.54</v>
      </c>
      <c r="AQ21" s="299">
        <v>0.66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535</v>
      </c>
      <c r="AL22" s="1123"/>
      <c r="AM22" s="1123"/>
      <c r="AN22" s="1124"/>
      <c r="AO22" s="302">
        <v>96.5</v>
      </c>
      <c r="AP22" s="303">
        <v>98.3</v>
      </c>
      <c r="AQ22" s="304">
        <v>-1.8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517</v>
      </c>
      <c r="AP30" s="272"/>
      <c r="AQ30" s="273" t="s">
        <v>518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519</v>
      </c>
      <c r="AQ31" s="279" t="s">
        <v>520</v>
      </c>
      <c r="AR31" s="280" t="s">
        <v>521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539</v>
      </c>
      <c r="AL32" s="1131"/>
      <c r="AM32" s="1131"/>
      <c r="AN32" s="1132"/>
      <c r="AO32" s="312">
        <v>1771686</v>
      </c>
      <c r="AP32" s="312">
        <v>27973</v>
      </c>
      <c r="AQ32" s="313">
        <v>35011</v>
      </c>
      <c r="AR32" s="314">
        <v>-20.100000000000001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540</v>
      </c>
      <c r="AL33" s="1131"/>
      <c r="AM33" s="1131"/>
      <c r="AN33" s="1132"/>
      <c r="AO33" s="312" t="s">
        <v>526</v>
      </c>
      <c r="AP33" s="312" t="s">
        <v>526</v>
      </c>
      <c r="AQ33" s="313" t="s">
        <v>526</v>
      </c>
      <c r="AR33" s="314" t="s">
        <v>526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541</v>
      </c>
      <c r="AL34" s="1131"/>
      <c r="AM34" s="1131"/>
      <c r="AN34" s="1132"/>
      <c r="AO34" s="312" t="s">
        <v>526</v>
      </c>
      <c r="AP34" s="312" t="s">
        <v>526</v>
      </c>
      <c r="AQ34" s="313">
        <v>4</v>
      </c>
      <c r="AR34" s="314" t="s">
        <v>526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542</v>
      </c>
      <c r="AL35" s="1131"/>
      <c r="AM35" s="1131"/>
      <c r="AN35" s="1132"/>
      <c r="AO35" s="312">
        <v>1033400</v>
      </c>
      <c r="AP35" s="312">
        <v>16316</v>
      </c>
      <c r="AQ35" s="313">
        <v>8351</v>
      </c>
      <c r="AR35" s="314">
        <v>95.4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543</v>
      </c>
      <c r="AL36" s="1131"/>
      <c r="AM36" s="1131"/>
      <c r="AN36" s="1132"/>
      <c r="AO36" s="312">
        <v>119895</v>
      </c>
      <c r="AP36" s="312">
        <v>1893</v>
      </c>
      <c r="AQ36" s="313">
        <v>1645</v>
      </c>
      <c r="AR36" s="314">
        <v>15.1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544</v>
      </c>
      <c r="AL37" s="1131"/>
      <c r="AM37" s="1131"/>
      <c r="AN37" s="1132"/>
      <c r="AO37" s="312">
        <v>680</v>
      </c>
      <c r="AP37" s="312">
        <v>11</v>
      </c>
      <c r="AQ37" s="313">
        <v>1050</v>
      </c>
      <c r="AR37" s="314">
        <v>-99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545</v>
      </c>
      <c r="AL38" s="1134"/>
      <c r="AM38" s="1134"/>
      <c r="AN38" s="1135"/>
      <c r="AO38" s="315">
        <v>210</v>
      </c>
      <c r="AP38" s="315">
        <v>3</v>
      </c>
      <c r="AQ38" s="316">
        <v>1</v>
      </c>
      <c r="AR38" s="304">
        <v>200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546</v>
      </c>
      <c r="AL39" s="1134"/>
      <c r="AM39" s="1134"/>
      <c r="AN39" s="1135"/>
      <c r="AO39" s="312">
        <v>-668582</v>
      </c>
      <c r="AP39" s="312">
        <v>-10556</v>
      </c>
      <c r="AQ39" s="313">
        <v>-5851</v>
      </c>
      <c r="AR39" s="314">
        <v>80.400000000000006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547</v>
      </c>
      <c r="AL40" s="1131"/>
      <c r="AM40" s="1131"/>
      <c r="AN40" s="1132"/>
      <c r="AO40" s="312">
        <v>-1786899</v>
      </c>
      <c r="AP40" s="312">
        <v>-28213</v>
      </c>
      <c r="AQ40" s="313">
        <v>-27858</v>
      </c>
      <c r="AR40" s="314">
        <v>1.3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470390</v>
      </c>
      <c r="AP41" s="312">
        <v>7427</v>
      </c>
      <c r="AQ41" s="313">
        <v>12351</v>
      </c>
      <c r="AR41" s="314">
        <v>-39.9</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517</v>
      </c>
      <c r="AN49" s="1127" t="s">
        <v>551</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552</v>
      </c>
      <c r="AO50" s="329" t="s">
        <v>553</v>
      </c>
      <c r="AP50" s="330" t="s">
        <v>554</v>
      </c>
      <c r="AQ50" s="331" t="s">
        <v>555</v>
      </c>
      <c r="AR50" s="332" t="s">
        <v>556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788256</v>
      </c>
      <c r="AN51" s="334">
        <v>12143</v>
      </c>
      <c r="AO51" s="335">
        <v>-75.099999999999994</v>
      </c>
      <c r="AP51" s="336">
        <v>41934</v>
      </c>
      <c r="AQ51" s="337">
        <v>-12.3</v>
      </c>
      <c r="AR51" s="338">
        <v>-62.8</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670509</v>
      </c>
      <c r="AN52" s="342">
        <v>10329</v>
      </c>
      <c r="AO52" s="343">
        <v>-66.8</v>
      </c>
      <c r="AP52" s="344">
        <v>23352</v>
      </c>
      <c r="AQ52" s="345">
        <v>-9.6999999999999993</v>
      </c>
      <c r="AR52" s="346">
        <v>-57.1</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1837812</v>
      </c>
      <c r="AN53" s="334">
        <v>28489</v>
      </c>
      <c r="AO53" s="335">
        <v>134.6</v>
      </c>
      <c r="AP53" s="336">
        <v>45588</v>
      </c>
      <c r="AQ53" s="337">
        <v>8.6999999999999993</v>
      </c>
      <c r="AR53" s="338">
        <v>125.9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944475</v>
      </c>
      <c r="AN54" s="342">
        <v>14641</v>
      </c>
      <c r="AO54" s="343">
        <v>41.7</v>
      </c>
      <c r="AP54" s="344">
        <v>24150</v>
      </c>
      <c r="AQ54" s="345">
        <v>3.4</v>
      </c>
      <c r="AR54" s="346">
        <v>38.299999999999997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743989</v>
      </c>
      <c r="AN55" s="334">
        <v>11589</v>
      </c>
      <c r="AO55" s="335">
        <v>-59.3</v>
      </c>
      <c r="AP55" s="336">
        <v>45483</v>
      </c>
      <c r="AQ55" s="337">
        <v>-0.2</v>
      </c>
      <c r="AR55" s="338">
        <v>-59.1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359281</v>
      </c>
      <c r="AN56" s="342">
        <v>5596</v>
      </c>
      <c r="AO56" s="343">
        <v>-61.8</v>
      </c>
      <c r="AP56" s="344">
        <v>24241</v>
      </c>
      <c r="AQ56" s="345">
        <v>0.4</v>
      </c>
      <c r="AR56" s="346">
        <v>-62.2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328266</v>
      </c>
      <c r="AN57" s="334">
        <v>5167</v>
      </c>
      <c r="AO57" s="335">
        <v>-55.4</v>
      </c>
      <c r="AP57" s="336">
        <v>45945</v>
      </c>
      <c r="AQ57" s="337">
        <v>1</v>
      </c>
      <c r="AR57" s="338">
        <v>-56.4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158960</v>
      </c>
      <c r="AN58" s="342">
        <v>2502</v>
      </c>
      <c r="AO58" s="343">
        <v>-55.3</v>
      </c>
      <c r="AP58" s="344">
        <v>25180</v>
      </c>
      <c r="AQ58" s="345">
        <v>3.9</v>
      </c>
      <c r="AR58" s="346">
        <v>-59.2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245362</v>
      </c>
      <c r="AN59" s="334">
        <v>3874</v>
      </c>
      <c r="AO59" s="335">
        <v>-25</v>
      </c>
      <c r="AP59" s="336">
        <v>44475</v>
      </c>
      <c r="AQ59" s="337">
        <v>-3.2</v>
      </c>
      <c r="AR59" s="338">
        <v>-21.8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119800</v>
      </c>
      <c r="AN60" s="342">
        <v>1891</v>
      </c>
      <c r="AO60" s="343">
        <v>-24.4</v>
      </c>
      <c r="AP60" s="344">
        <v>24780</v>
      </c>
      <c r="AQ60" s="345">
        <v>-1.6</v>
      </c>
      <c r="AR60" s="346">
        <v>-22.8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788737</v>
      </c>
      <c r="AN61" s="349">
        <v>12252</v>
      </c>
      <c r="AO61" s="350">
        <v>-16</v>
      </c>
      <c r="AP61" s="351">
        <v>44685</v>
      </c>
      <c r="AQ61" s="352">
        <v>-1.2</v>
      </c>
      <c r="AR61" s="338">
        <v>-14.8</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450605</v>
      </c>
      <c r="AN62" s="342">
        <v>6992</v>
      </c>
      <c r="AO62" s="343">
        <v>-33.299999999999997</v>
      </c>
      <c r="AP62" s="344">
        <v>24341</v>
      </c>
      <c r="AQ62" s="345">
        <v>-0.7</v>
      </c>
      <c r="AR62" s="346">
        <v>-32.6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aJfEo3MnEGAEhUvvM9slsp6GLm4EKaYUeKO4g56k1ijfFUkWhGnpPLWYUz/7a+UOVWEcN1sc0LdRgRFRYVkNBQ==" saltValue="Gp02pehY5cWA4tODuCIM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565</v>
      </c>
    </row>
    <row r="121" spans="125:125" ht="13.5" hidden="1" customHeight="1" x14ac:dyDescent="0.2">
      <c r="DU121" s="259"/>
    </row>
  </sheetData>
  <sheetProtection algorithmName="SHA-512" hashValue="xfc13tsvKlUHVoYejEsZEMZCQOKBRekzzJP0G/s4QChxPNoY9zUvvukodu+xebX1Jwl5GBIjqYY7OhTLLhpetA==" saltValue="49EdMJodChq6QQBcltgc6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566</v>
      </c>
    </row>
  </sheetData>
  <sheetProtection algorithmName="SHA-512" hashValue="FyBPXnyUEkYOiDshR2mii7r4TF37SwgpJU/2dJ7rytscVNrPVi7HpXP11JedgElTDfn7trM5a0tLEfYBsJyotw==" saltValue="dzXRNDobeHjPbIRwqdK7H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139" t="s">
        <v>3</v>
      </c>
      <c r="D47" s="1139"/>
      <c r="E47" s="1140"/>
      <c r="F47" s="11">
        <v>11.15</v>
      </c>
      <c r="G47" s="12">
        <v>10.87</v>
      </c>
      <c r="H47" s="12">
        <v>10.57</v>
      </c>
      <c r="I47" s="12">
        <v>10.31</v>
      </c>
      <c r="J47" s="13">
        <v>12.22</v>
      </c>
    </row>
    <row r="48" spans="2:10" ht="57.75" customHeight="1" x14ac:dyDescent="0.2">
      <c r="B48" s="14"/>
      <c r="C48" s="1141" t="s">
        <v>4</v>
      </c>
      <c r="D48" s="1141"/>
      <c r="E48" s="1142"/>
      <c r="F48" s="15">
        <v>2.21</v>
      </c>
      <c r="G48" s="16">
        <v>0.12</v>
      </c>
      <c r="H48" s="16">
        <v>0.44</v>
      </c>
      <c r="I48" s="16">
        <v>2.78</v>
      </c>
      <c r="J48" s="17">
        <v>2.58</v>
      </c>
    </row>
    <row r="49" spans="2:10" ht="57.75" customHeight="1" thickBot="1" x14ac:dyDescent="0.25">
      <c r="B49" s="18"/>
      <c r="C49" s="1143" t="s">
        <v>5</v>
      </c>
      <c r="D49" s="1143"/>
      <c r="E49" s="1144"/>
      <c r="F49" s="19">
        <v>2.13</v>
      </c>
      <c r="G49" s="20" t="s">
        <v>572</v>
      </c>
      <c r="H49" s="20">
        <v>0.32</v>
      </c>
      <c r="I49" s="20">
        <v>2.38</v>
      </c>
      <c r="J49" s="21" t="s">
        <v>573</v>
      </c>
    </row>
    <row r="50" spans="2:10" ht="13.2" x14ac:dyDescent="0.2"/>
  </sheetData>
  <sheetProtection algorithmName="SHA-512" hashValue="ooUBB26SO2s1tvFx13lrcJR4ZzYaCO/5r0MPPV8fU+P49Yfv981PzBlZkJjS7f8F6k7e0tPcSMvdgQ5kl4kOuQ==" saltValue="6ELPoilU6lH6dlKl9Jz6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小池　真由子</cp:lastModifiedBy>
  <cp:lastPrinted>2024-03-18T11:11:36Z</cp:lastPrinted>
  <dcterms:created xsi:type="dcterms:W3CDTF">2024-02-05T02:14:24Z</dcterms:created>
  <dcterms:modified xsi:type="dcterms:W3CDTF">2024-03-27T01:02:10Z</dcterms:modified>
  <cp:category/>
</cp:coreProperties>
</file>