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bookViews>
    <workbookView xWindow="-110" yWindow="-110" windowWidth="19420" windowHeight="10560" activeTab="0"/>
  </bookViews>
  <sheets>
    <sheet name="総括表" sheetId="10" r:id="rId3"/>
    <sheet name="普通会計の状況" sheetId="11"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データシート" sheetId="9" state="hidden" r:id="rId16"/>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<sst xmlns="http://schemas.openxmlformats.org/spreadsheetml/2006/main" count="1527" uniqueCount="563">
  <si>
    <t>標準財政規模比（％）</t>
  </si>
  <si>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</si>
  <si>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</si>
  <si>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</si>
  <si>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</si>
  <si>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</si>
  <si>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</si>
  <si>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（百万円）</t>
    <rPh sb="1" eb="2">
      <t>ヒャク</t>
    </rPh>
    <rPh sb="2" eb="4">
      <t>マンエン</t>
    </rPh>
    <phoneticPr fontId="6"/>
  </si>
  <si>
    <t>分子の構造</t>
    <rPh sb="0" eb="2">
      <t>ブンシ</t>
    </rPh>
    <rPh sb="3" eb="5">
      <t>コウゾウ</t>
    </rPh>
    <phoneticPr fontId="6"/>
  </si>
  <si>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</si>
  <si>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</si>
  <si>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</si>
  <si>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</si>
  <si>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</si>
  <si>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</si>
  <si>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</si>
  <si>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</si>
  <si>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</si>
  <si>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</si>
  <si>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</si>
  <si>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</si>
  <si>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</si>
  <si>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6"/>
  </si>
  <si>
    <t>（百万円）</t>
  </si>
  <si>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</si>
  <si>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</si>
  <si>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</si>
  <si>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</si>
  <si>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</si>
  <si>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</si>
  <si>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</si>
  <si>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</si>
  <si>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</si>
  <si>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</si>
  <si>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</si>
  <si>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</si>
  <si>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</si>
  <si>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</si>
  <si>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</si>
  <si>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</si>
  <si>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</si>
  <si>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</si>
  <si>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</si>
  <si>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</si>
  <si>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</si>
  <si>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</si>
  <si>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</si>
  <si>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</si>
  <si>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</si>
  <si>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</si>
  <si>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</si>
  <si>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</si>
  <si>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</si>
  <si>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</si>
  <si>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</si>
  <si>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</si>
  <si>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</si>
  <si>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</si>
  <si>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</si>
  <si>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</si>
  <si>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</si>
  <si>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</si>
  <si>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債務負担行為に基づく支出額</t>
  </si>
  <si>
    <t>組合等が起こした地方債の元利償還金に対する負担金等</t>
  </si>
  <si>
    <t>公営企業債の元利償還金に対する繰入金</t>
  </si>
  <si>
    <t>減債基金積立不足算定額</t>
  </si>
  <si>
    <t>元利償還金</t>
  </si>
  <si>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</si>
  <si>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</si>
  <si>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</si>
  <si>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</si>
  <si>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</si>
  <si>
    <t>基金残高に係る経年分析</t>
  </si>
  <si>
    <t>財政調整基金</t>
  </si>
  <si>
    <t>減債基金</t>
  </si>
  <si>
    <t>その他特定目的基金</t>
  </si>
  <si>
    <t>令和5年度　財政状況資料集</t>
  </si>
  <si>
    <t>総括表（市町村）</t>
    <rPh sb="0" eb="2">
      <t>ソウカツ</t>
    </rPh>
    <rPh sb="2" eb="3">
      <t>ヒョウ</t>
    </rPh>
    <rPh sb="4" eb="7">
      <t>シチョウソン</t>
    </rPh>
    <phoneticPr fontId="6"/>
  </si>
  <si>
    <t>都道府県名</t>
  </si>
  <si>
    <t>大阪府</t>
  </si>
  <si>
    <t>市町村類型</t>
  </si>
  <si>
    <t>Ⅱ－３</t>
  </si>
  <si>
    <t>指定団体等の指定状況</t>
  </si>
  <si>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</si>
  <si>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</si>
  <si>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</si>
  <si>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</si>
  <si>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</si>
  <si>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</si>
  <si>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</si>
  <si>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</si>
  <si>
    <t>歳出総額</t>
  </si>
  <si>
    <t>経常収支比率</t>
    <rPh sb="0" eb="2">
      <t>ケイジョウ</t>
    </rPh>
    <rPh sb="2" eb="4">
      <t>シュウシ</t>
    </rPh>
    <rPh sb="4" eb="6">
      <t>ヒリツ</t>
    </rPh>
    <phoneticPr fontId="6"/>
  </si>
  <si>
    <t>市町村名</t>
    <rPh sb="0" eb="3">
      <t>シチョウソン</t>
    </rPh>
    <rPh sb="3" eb="4">
      <t>メイ</t>
    </rPh>
    <phoneticPr fontId="6"/>
  </si>
  <si>
    <t>藤井寺市</t>
  </si>
  <si>
    <t>地方交付税種地</t>
    <rPh sb="0" eb="2">
      <t>チホウ</t>
    </rPh>
    <rPh sb="2" eb="5">
      <t>コウフゼイ</t>
    </rPh>
    <rPh sb="5" eb="6">
      <t>シュ</t>
    </rPh>
    <rPh sb="6" eb="7">
      <t>チ</t>
    </rPh>
    <phoneticPr fontId="6"/>
  </si>
  <si>
    <t>2-8</t>
  </si>
  <si>
    <t>財源超過</t>
    <rPh sb="0" eb="2">
      <t>ザイゲン</t>
    </rPh>
    <rPh sb="2" eb="4">
      <t>チョウカ</t>
    </rPh>
    <phoneticPr fontId="6"/>
  </si>
  <si>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</si>
  <si>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</si>
  <si>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</si>
  <si>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</si>
  <si>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</si>
  <si>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</si>
  <si>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t>
  </si>
  <si>
    <t>実質収支</t>
  </si>
  <si>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</si>
  <si>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</si>
  <si>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</si>
  <si>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rPh sb="0" eb="2">
      <t>サンギョウ</t>
    </rPh>
    <rPh sb="2" eb="4">
      <t>コウゾウ</t>
    </rPh>
    <phoneticPr fontId="6"/>
  </si>
  <si>
    <t>中部</t>
    <rPh sb="0" eb="2">
      <t>チュウブ</t>
    </rPh>
    <phoneticPr fontId="6"/>
  </si>
  <si>
    <t>単年度収支</t>
  </si>
  <si>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</si>
  <si>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</si>
  <si>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</si>
  <si>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</si>
  <si>
    <t>健全化判断比率</t>
  </si>
  <si>
    <r>
      <t xml:space="preserve">増減率 </t>
    </r>
    <r>
      <rPr>
        <sz val="9"/>
        <color rgb="FF000000"/>
        <rFont val="ＭＳ ゴシック"/>
        <family val="3"/>
        <charset val="128"/>
      </rPr>
      <t xml:space="preserve"> </t>
    </r>
    <r>
      <rPr>
        <sz val="9"/>
        <color rgb="FF000000"/>
        <rFont val="ＭＳ ゴシック"/>
        <family val="3"/>
        <charset val="128"/>
      </rPr>
      <t>(％)</t>
    </r>
    <rPh sb="0" eb="2">
      <t>ゾウゲン</t>
    </rPh>
    <rPh sb="2" eb="3">
      <t>リツ</t>
    </rPh>
    <phoneticPr fontId="6"/>
  </si>
  <si>
    <t>-2.7</t>
  </si>
  <si>
    <t>山振</t>
    <rPh sb="0" eb="1">
      <t>ヤマ</t>
    </rPh>
    <rPh sb="1" eb="2">
      <t>フ</t>
    </rPh>
    <phoneticPr fontId="6"/>
  </si>
  <si>
    <t>繰上償還金</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</si>
  <si>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</si>
  <si>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</si>
  <si>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</si>
  <si>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</si>
  <si>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</si>
  <si>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</si>
  <si>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</si>
  <si>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</si>
  <si>
    <t>　連結実質赤字比率</t>
    <rPh sb="1" eb="3">
      <t>レンケツ</t>
    </rPh>
    <rPh sb="3" eb="5">
      <t>ジッシツ</t>
    </rPh>
    <rPh sb="5" eb="7">
      <t>アカジ</t>
    </rPh>
    <rPh sb="7" eb="9">
      <t>ヒリツ</t>
    </rPh>
    <phoneticPr fontId="6"/>
  </si>
  <si>
    <t>うち日本人(人)</t>
  </si>
  <si>
    <t>第1次</t>
    <rPh sb="0" eb="1">
      <t>ダイ</t>
    </rPh>
    <rPh sb="2" eb="3">
      <t>ジ</t>
    </rPh>
    <phoneticPr fontId="6"/>
  </si>
  <si>
    <t>指数表選定</t>
    <rPh sb="0" eb="2">
      <t>シスウ</t>
    </rPh>
    <rPh sb="2" eb="3">
      <t>ヒョウ</t>
    </rPh>
    <rPh sb="3" eb="5">
      <t>センテイ</t>
    </rPh>
    <phoneticPr fontId="6"/>
  </si>
  <si>
    <t>実質単年度収支</t>
  </si>
  <si>
    <t>　実質公債費比率</t>
    <rPh sb="1" eb="3">
      <t>ジッシツ</t>
    </rPh>
    <rPh sb="3" eb="6">
      <t>コウサイヒ</t>
    </rPh>
    <rPh sb="6" eb="8">
      <t>ヒリツ</t>
    </rPh>
    <phoneticPr fontId="6"/>
  </si>
  <si>
    <t>令05.01.01(人)</t>
  </si>
  <si>
    <t>　将来負担比率</t>
    <rPh sb="1" eb="3">
      <t>ショウライ</t>
    </rPh>
    <rPh sb="3" eb="5">
      <t>フタン</t>
    </rPh>
    <rPh sb="5" eb="7">
      <t>ヒリツ</t>
    </rPh>
    <phoneticPr fontId="6"/>
  </si>
  <si>
    <t>第2次</t>
    <rPh sb="0" eb="1">
      <t>ダイ</t>
    </rPh>
    <rPh sb="2" eb="3">
      <t>ジ</t>
    </rPh>
    <phoneticPr fontId="6"/>
  </si>
  <si>
    <t>基準財政収入額</t>
  </si>
  <si>
    <r>
      <t>資金不足比率 (※</t>
    </r>
    <r>
      <rPr>
        <sz val="9"/>
        <color rgb="FF000000"/>
        <rFont val="ＭＳ ゴシック"/>
        <family val="3"/>
        <charset val="128"/>
      </rPr>
      <t>4</t>
    </r>
    <r>
      <rPr>
        <sz val="9"/>
        <color rgb="FF000000"/>
        <rFont val="ＭＳ ゴシック"/>
        <family val="3"/>
        <charset val="128"/>
      </rPr>
      <t>)</t>
    </r>
  </si>
  <si>
    <t>増減率  (％)</t>
    <rPh sb="0" eb="2">
      <t>ゾウゲン</t>
    </rPh>
    <rPh sb="2" eb="3">
      <t>リツ</t>
    </rPh>
    <phoneticPr fontId="6"/>
  </si>
  <si>
    <t>-1.0</t>
  </si>
  <si>
    <t>基準財政需要額</t>
  </si>
  <si>
    <t>病院事業会計</t>
  </si>
  <si>
    <t>うち日本人(％)</t>
  </si>
  <si>
    <t>-1.3</t>
  </si>
  <si>
    <t>第3次</t>
    <rPh sb="0" eb="1">
      <t>ダイ</t>
    </rPh>
    <rPh sb="2" eb="3">
      <t>ジ</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</si>
  <si>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</si>
  <si>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</si>
  <si>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
  </si>
  <si>
    <t>人口密度 (人/k㎡)</t>
    <rPh sb="0" eb="2">
      <t>ジンコウ</t>
    </rPh>
    <rPh sb="2" eb="4">
      <t>ミツド</t>
    </rPh>
    <phoneticPr fontId="6"/>
  </si>
  <si>
    <t>歳入一般財源等</t>
    <rPh sb="0" eb="2">
      <t>サイニュウ</t>
    </rPh>
    <rPh sb="2" eb="4">
      <t>イッパン</t>
    </rPh>
    <rPh sb="4" eb="6">
      <t>ザイゲン</t>
    </rPh>
    <rPh sb="6" eb="7">
      <t>トウ</t>
    </rPh>
    <phoneticPr fontId="3"/>
  </si>
  <si>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</si>
  <si>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</si>
  <si>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</si>
  <si>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</si>
  <si>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</si>
  <si>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</si>
  <si>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</si>
  <si>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</si>
  <si>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</si>
  <si>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</si>
  <si>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</si>
  <si>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</si>
  <si>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</si>
  <si>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</si>
  <si>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</si>
  <si>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</si>
  <si>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</si>
  <si>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</si>
  <si>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</si>
  <si>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</si>
  <si>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</si>
  <si>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</si>
  <si>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</si>
  <si>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</si>
  <si>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</si>
  <si>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</si>
  <si>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</si>
  <si>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</si>
  <si>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</si>
  <si>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</si>
  <si>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</si>
  <si>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</si>
  <si>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</si>
  <si>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</si>
  <si>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</si>
  <si>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</si>
  <si>
    <t>会計名</t>
  </si>
  <si>
    <t>項番</t>
    <rPh sb="0" eb="2">
      <t>コウバン</t>
    </rPh>
    <phoneticPr fontId="6"/>
  </si>
  <si>
    <t>会計名</t>
    <rPh sb="0" eb="2">
      <t>カイケイ</t>
    </rPh>
    <rPh sb="2" eb="3">
      <t>メイ</t>
    </rPh>
    <phoneticPr fontId="6"/>
  </si>
  <si>
    <t>組合等名</t>
  </si>
  <si>
    <t>団体名</t>
    <rPh sb="0" eb="2">
      <t>ダンタイ</t>
    </rPh>
    <phoneticPr fontId="6"/>
  </si>
  <si>
    <r>
      <t>(※</t>
    </r>
    <r>
      <rPr>
        <sz val="9"/>
        <color rgb="FF000000"/>
        <rFont val="ＭＳ ゴシック"/>
        <family val="3"/>
        <charset val="128"/>
      </rPr>
      <t>3</t>
    </r>
    <r>
      <rPr>
        <sz val="9"/>
        <color rgb="FF000000"/>
        <rFont val="ＭＳ ゴシック"/>
        <family val="3"/>
        <charset val="128"/>
      </rPr>
      <t>)</t>
    </r>
  </si>
  <si>
    <t>（注釈）</t>
    <rPh sb="1" eb="3">
      <t>チュウシャク</t>
    </rPh>
    <phoneticPr fontId="6"/>
  </si>
  <si>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</si>
  <si>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</si>
  <si>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</si>
  <si>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</si>
  <si>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</si>
  <si>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</si>
  <si>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8"/>
  </si>
  <si>
    <t>※8：職員の状況については、調査対象年度の地方公務員給与実態調査に基づいている。</t>
  </si>
  <si>
    <t>令和5年度</t>
  </si>
  <si>
    <t>大阪府藤井寺市</t>
  </si>
  <si>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</si>
  <si>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</si>
  <si>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</si>
  <si>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</si>
  <si>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</si>
  <si>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</si>
  <si>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</si>
  <si>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</si>
  <si>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</si>
  <si>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</si>
  <si>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</si>
  <si>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</si>
  <si>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</si>
  <si>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</si>
  <si>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</si>
  <si>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</si>
  <si>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</si>
  <si>
    <t>　法定普通税</t>
  </si>
  <si>
    <t>議会費</t>
  </si>
  <si>
    <t>利子割交付金</t>
  </si>
  <si>
    <t>　　市町村民税</t>
  </si>
  <si>
    <t>総務費</t>
  </si>
  <si>
    <t>配当割交付金</t>
    <rPh sb="0" eb="2">
      <t>ハイトウ</t>
    </rPh>
    <rPh sb="2" eb="3">
      <t>ワリ</t>
    </rPh>
    <rPh sb="3" eb="6">
      <t>コウフキン</t>
    </rPh>
    <phoneticPr fontId="24"/>
  </si>
  <si>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</si>
  <si>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</si>
  <si>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</si>
  <si>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</si>
  <si>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</si>
  <si>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</si>
  <si>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</si>
  <si>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</si>
  <si>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</si>
  <si>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</si>
  <si>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</si>
  <si>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</si>
  <si>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</si>
  <si>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</si>
  <si>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</si>
  <si>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</si>
  <si>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</si>
  <si>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</si>
  <si>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</si>
  <si>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</si>
  <si>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</si>
  <si>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</si>
  <si>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</si>
  <si>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</si>
  <si>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</si>
  <si>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</si>
  <si>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</si>
  <si>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</si>
  <si>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</si>
  <si>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</si>
  <si>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</si>
  <si>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3"/>
  </si>
  <si>
    <t>　地方特例交付金</t>
    <rPh sb="1" eb="3">
      <t>チホウ</t>
    </rPh>
    <phoneticPr fontId="6"/>
  </si>
  <si>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</si>
  <si>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</si>
  <si>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</si>
  <si>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</si>
  <si>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</si>
  <si>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</si>
  <si>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</si>
  <si>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</si>
  <si>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</si>
  <si>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6"/>
  </si>
  <si>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</si>
  <si>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</si>
  <si>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</si>
  <si>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</si>
  <si>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</si>
  <si>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</si>
  <si>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</si>
  <si>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震災復興特別交付税</t>
  </si>
  <si>
    <t>　　水利地益税等</t>
  </si>
  <si>
    <t>義務的経費計</t>
    <rPh sb="0" eb="3">
      <t>ギムテキ</t>
    </rPh>
    <rPh sb="3" eb="5">
      <t>ケイヒ</t>
    </rPh>
    <rPh sb="5" eb="6">
      <t>ケイ</t>
    </rPh>
    <phoneticPr fontId="6"/>
  </si>
  <si>
    <t>(一般財源計)</t>
  </si>
  <si>
    <t>　法定外目的税</t>
  </si>
  <si>
    <t>　人件費</t>
  </si>
  <si>
    <t>交通安全対策特別交付金</t>
  </si>
  <si>
    <t>旧法による税</t>
  </si>
  <si>
    <t>　　うち職員給</t>
    <rPh sb="4" eb="6">
      <t>ショクイン</t>
    </rPh>
    <rPh sb="6" eb="7">
      <t>キュウ</t>
    </rPh>
    <phoneticPr fontId="6"/>
  </si>
  <si>
    <t>分担金・負担金</t>
  </si>
  <si>
    <t>合計</t>
  </si>
  <si>
    <t>　扶助費</t>
  </si>
  <si>
    <t>使用料</t>
  </si>
  <si>
    <t>　公債費</t>
  </si>
  <si>
    <t>手数料</t>
  </si>
  <si>
    <t>内訳</t>
    <rPh sb="0" eb="2">
      <t>ウチワケ</t>
    </rPh>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</si>
  <si>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</si>
  <si>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</si>
  <si>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</si>
  <si>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</si>
  <si>
    <t>国有提供交付金(特別区財調交付金)</t>
  </si>
  <si>
    <t>徴収率
(％)</t>
    <rPh sb="0" eb="2">
      <t>チョウシュウ</t>
    </rPh>
    <rPh sb="2" eb="3">
      <t>リツ</t>
    </rPh>
    <phoneticPr fontId="6"/>
  </si>
  <si>
    <t>現年</t>
    <rPh sb="0" eb="1">
      <t>ゲン</t>
    </rPh>
    <rPh sb="1" eb="2">
      <t>ネン</t>
    </rPh>
    <phoneticPr fontId="6"/>
  </si>
  <si>
    <t>　うち利子</t>
  </si>
  <si>
    <t>都道府県支出金</t>
  </si>
  <si>
    <t>・計</t>
  </si>
  <si>
    <t>市町村民税</t>
    <rPh sb="0" eb="3">
      <t>シチョウソン</t>
    </rPh>
    <rPh sb="3" eb="4">
      <t>ミン</t>
    </rPh>
    <rPh sb="4" eb="5">
      <t>ゼイ</t>
    </rPh>
    <phoneticPr fontId="6"/>
  </si>
  <si>
    <t>一時借入金利子</t>
  </si>
  <si>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</si>
  <si>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</si>
  <si>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</si>
  <si>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</si>
  <si>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</si>
  <si>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</si>
  <si>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</si>
  <si>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</si>
  <si>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</si>
  <si>
    <t>繰越金</t>
  </si>
  <si>
    <t>合計</t>
  </si>
  <si>
    <t>実質収支</t>
    <rPh sb="0" eb="2">
      <t>ジッシツ</t>
    </rPh>
    <rPh sb="2" eb="4">
      <t>シュウシ</t>
    </rPh>
    <phoneticPr fontId="6"/>
  </si>
  <si>
    <t>　補助費等</t>
    <rPh sb="1" eb="3">
      <t>ホジョ</t>
    </rPh>
    <rPh sb="3" eb="4">
      <t>ヒ</t>
    </rPh>
    <rPh sb="4" eb="5">
      <t>トウ</t>
    </rPh>
    <phoneticPr fontId="6"/>
  </si>
  <si>
    <t>諸収入</t>
  </si>
  <si>
    <t>下水道</t>
  </si>
  <si>
    <t>再差引収支</t>
    <rPh sb="0" eb="1">
      <t>サイ</t>
    </rPh>
    <rPh sb="1" eb="3">
      <t>サシヒキ</t>
    </rPh>
    <rPh sb="3" eb="5">
      <t>シュウシ</t>
    </rPh>
    <phoneticPr fontId="6"/>
  </si>
  <si>
    <t>　　うち一部事務組合負担金</t>
  </si>
  <si>
    <t>地方債</t>
  </si>
  <si>
    <t>病院</t>
  </si>
  <si>
    <t>加入世帯数(世帯)</t>
  </si>
  <si>
    <t>　繰出金</t>
  </si>
  <si>
    <t>　うち減収補塡債(特例分)</t>
    <rPh sb="4" eb="5">
      <t>シュウ</t>
    </rPh>
    <rPh sb="9" eb="10">
      <t>トク</t>
    </rPh>
    <rPh sb="10" eb="11">
      <t>レイ</t>
    </rPh>
    <rPh sb="11" eb="12">
      <t>ブン</t>
    </rPh>
    <phoneticPr fontId="16"/>
  </si>
  <si>
    <t>上水道</t>
  </si>
  <si>
    <t>被保険者数(人)</t>
  </si>
  <si>
    <t>　積立金</t>
  </si>
  <si>
    <t>　うち臨時財政対策債</t>
  </si>
  <si>
    <t>工業用水道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</si>
  <si>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</si>
  <si>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</si>
  <si>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</si>
  <si>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</si>
  <si>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</si>
  <si>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</si>
  <si>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</si>
  <si>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</si>
  <si>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</si>
  <si>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6"/>
  </si>
  <si>
    <t>(注釈)</t>
    <rPh sb="1" eb="2">
      <t>チュウ</t>
    </rPh>
    <rPh sb="2" eb="3">
      <t>シャク</t>
    </rPh>
    <phoneticPr fontId="6"/>
  </si>
  <si>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</si>
  <si>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</si>
  <si>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</si>
  <si>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</si>
  <si>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</si>
  <si>
    <t>　うち単独</t>
  </si>
  <si>
    <t>災害復旧事業費</t>
  </si>
  <si>
    <t>失業対策事業費</t>
  </si>
  <si>
    <t>歳出合計</t>
  </si>
  <si>
    <t>(2)各会計、関係団体の財政状況及び健全化判断比率（市町村）</t>
    <rPh sb="26" eb="29">
      <t>シチョウソン</t>
    </rPh>
    <phoneticPr fontId="6"/>
  </si>
  <si>
    <t>令和5年度</t>
  </si>
  <si>
    <t>大阪府藤井寺市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</si>
  <si>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</si>
  <si>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</si>
  <si>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</si>
  <si>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</si>
  <si>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</si>
  <si>
    <t>形式収支</t>
  </si>
  <si>
    <t>実質収支</t>
  </si>
  <si>
    <t>他会計等
からの
繰入金</t>
    <rPh sb="9" eb="11">
      <t>クリイレ</t>
    </rPh>
    <rPh sb="11" eb="12">
      <t>キン</t>
    </rPh>
    <phoneticPr fontId="30"/>
  </si>
  <si>
    <t>地方債
現在高</t>
  </si>
  <si>
    <t>備考</t>
    <rPh sb="0" eb="2">
      <t>ビコウ</t>
    </rPh>
    <phoneticPr fontId="6"/>
  </si>
  <si>
    <t>地方公社・第三セクター等名</t>
    <rPh sb="12" eb="13">
      <t>メイ</t>
    </rPh>
    <phoneticPr fontId="6"/>
  </si>
  <si>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</si>
  <si>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</si>
  <si>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</si>
  <si>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</si>
  <si>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</si>
  <si>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6"/>
  </si>
  <si>
    <t>当該団体からの損失補償に係る債務残高</t>
  </si>
  <si>
    <t>一般会計等
負担見込額</t>
  </si>
  <si>
    <t>一般会計</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</si>
  <si>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</si>
  <si>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</si>
  <si>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</si>
  <si>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</si>
  <si>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</si>
  <si>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</si>
  <si>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</si>
  <si>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</si>
  <si>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</si>
  <si>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</si>
  <si>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</si>
  <si>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</si>
  <si>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6"/>
  </si>
  <si>
    <t>国民健康保険特別会計</t>
  </si>
  <si>
    <t>介護保険特別会計</t>
  </si>
  <si>
    <t>後期高齢者医療特別会計</t>
  </si>
  <si>
    <t>法適用企業</t>
  </si>
  <si>
    <t>公共下水道事業会計</t>
  </si>
  <si>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</si>
  <si>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</si>
  <si>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</si>
  <si>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0"/>
  </si>
  <si>
    <t>左のうち
一般会計等
負担見込額</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</si>
  <si>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</si>
  <si>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</si>
  <si>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</si>
  <si>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</si>
  <si>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</si>
  <si>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将来負担の状況</t>
  </si>
  <si>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</si>
  <si>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</si>
  <si>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0"/>
  </si>
  <si>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</si>
  <si>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</si>
  <si>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</si>
  <si>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</si>
  <si>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</si>
  <si>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</si>
  <si>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6"/>
  </si>
  <si>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</si>
  <si>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</si>
  <si>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</si>
  <si>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</si>
  <si>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</si>
  <si>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</si>
  <si>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</si>
  <si>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</si>
  <si>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</si>
  <si>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</si>
  <si>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</si>
  <si>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</si>
  <si>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</si>
  <si>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</si>
  <si>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</si>
  <si>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</si>
  <si>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</si>
  <si>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0"/>
  </si>
  <si>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</si>
  <si>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6"/>
  </si>
  <si>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</si>
  <si>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</si>
  <si>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</si>
  <si>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</si>
  <si>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</si>
  <si>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(Ｅ)</t>
  </si>
  <si>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</si>
  <si>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</si>
  <si>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</si>
  <si>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</si>
  <si>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</si>
  <si>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</si>
  <si>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</si>
  <si>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</si>
  <si>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</si>
  <si>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</si>
  <si>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</si>
  <si>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</si>
  <si>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</si>
  <si>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</si>
  <si>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</si>
  <si>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令和5年度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</si>
  <si>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</si>
  <si>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</si>
  <si>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</si>
  <si>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6"/>
  </si>
  <si>
    <t>(Ｂ)</t>
  </si>
  <si>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</si>
  <si>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</si>
  <si>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</si>
  <si>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</si>
  <si>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</si>
  <si>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</si>
  <si>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</si>
  <si>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</si>
  <si>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</si>
  <si>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</si>
  <si>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</si>
  <si>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</si>
  <si>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</si>
  <si>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</si>
  <si>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</si>
  <si>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</si>
  <si>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</si>
  <si>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</si>
  <si>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</si>
  <si>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</si>
  <si>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</si>
  <si>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</si>
  <si>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</si>
  <si>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</si>
  <si>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</si>
  <si>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</si>
  <si>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</si>
  <si>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</si>
  <si>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</si>
  <si>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</si>
  <si>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</si>
  <si>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</si>
  <si>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</si>
  <si>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</si>
  <si>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</si>
  <si>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</si>
  <si>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</si>
  <si>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</si>
  <si>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</si>
  <si>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</si>
  <si>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</si>
  <si>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</si>
  <si>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</si>
  <si>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</si>
  <si>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</si>
  <si>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</si>
  <si>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</si>
  <si>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</si>
  <si>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</si>
  <si>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</si>
  <si>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</si>
  <si>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</si>
  <si>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</si>
  <si>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</si>
  <si>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</si>
  <si>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</si>
  <si>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</si>
  <si>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</si>
  <si>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</si>
  <si>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</si>
  <si>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</si>
  <si>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</si>
  <si>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</si>
  <si>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</si>
  <si>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R03</t>
  </si>
  <si>
    <t>R04</t>
  </si>
  <si>
    <t>R05</t>
  </si>
  <si>
    <t>▲ 3.84</t>
  </si>
  <si>
    <t>▲ 0.24</t>
  </si>
  <si>
    <t>▲ 4.98</t>
  </si>
  <si>
    <t>病院事業会計</t>
  </si>
  <si>
    <t>▲ 0.02</t>
  </si>
  <si>
    <t>国民健康保険特別会計</t>
  </si>
  <si>
    <t>公共下水道事業会計</t>
  </si>
  <si>
    <t>介護保険特別会計</t>
  </si>
  <si>
    <t>後期高齢者医療特別会計</t>
  </si>
  <si>
    <t>一般会計</t>
  </si>
  <si>
    <t>その他会計（赤字）</t>
  </si>
  <si>
    <t>その他会計（黒字）</t>
  </si>
  <si>
    <t>R01</t>
  </si>
  <si>
    <t>R02</t>
  </si>
  <si>
    <t>R03</t>
  </si>
  <si>
    <t>R04</t>
  </si>
  <si>
    <t>R05</t>
  </si>
  <si>
    <t>公共施設整備基金</t>
    <rPh sb="0" eb="2">
      <t>コウキョウ</t>
    </rPh>
    <rPh sb="2" eb="4">
      <t>シセツ</t>
    </rPh>
    <rPh sb="4" eb="6">
      <t>セイビ</t>
    </rPh>
    <rPh sb="6" eb="8">
      <t>キキン</t>
    </rPh>
    <phoneticPr fontId="4"/>
  </si>
  <si>
    <t>ふるさとまちづくり応援基金</t>
    <rPh sb="9" eb="11">
      <t>オウエン</t>
    </rPh>
    <rPh sb="11" eb="13">
      <t>キキン</t>
    </rPh>
    <phoneticPr fontId="4"/>
  </si>
  <si>
    <t>古代史料整備基金</t>
    <rPh sb="0" eb="2">
      <t>コダイ</t>
    </rPh>
    <rPh sb="2" eb="4">
      <t>シリョウ</t>
    </rPh>
    <rPh sb="4" eb="8">
      <t>セイビキキン</t>
    </rPh>
    <phoneticPr fontId="4"/>
  </si>
  <si>
    <t>森林環境譲与税基金</t>
    <rPh sb="0" eb="4">
      <t>シンリンカンキョウ</t>
    </rPh>
    <rPh sb="4" eb="6">
      <t>ジョウヨ</t>
    </rPh>
    <rPh sb="6" eb="7">
      <t>ゼイ</t>
    </rPh>
    <rPh sb="7" eb="9">
      <t>キキン</t>
    </rPh>
    <phoneticPr fontId="4"/>
  </si>
  <si>
    <t>福祉基金</t>
    <rPh sb="0" eb="2">
      <t>フクシ</t>
    </rPh>
    <rPh sb="2" eb="4">
      <t>キキン</t>
    </rPh>
    <phoneticPr fontId="4"/>
  </si>
  <si>
    <t>-</t>
  </si>
  <si>
    <t>藤井寺市柏原市学校給食組合</t>
    <rPh sb="0" eb="4">
      <t>フジイデラシ</t>
    </rPh>
    <rPh sb="4" eb="7">
      <t>カシワラシ</t>
    </rPh>
    <rPh sb="7" eb="9">
      <t>ガッコウ</t>
    </rPh>
    <rPh sb="9" eb="11">
      <t>キュウショク</t>
    </rPh>
    <rPh sb="11" eb="13">
      <t>クミアイ</t>
    </rPh>
    <phoneticPr fontId="3"/>
  </si>
  <si>
    <t>柏原羽曳野藤井寺消防組合</t>
    <rPh sb="0" eb="2">
      <t>カシワラ</t>
    </rPh>
    <rPh sb="2" eb="5">
      <t>ハビキノ</t>
    </rPh>
    <rPh sb="5" eb="8">
      <t>フジイデラ</t>
    </rPh>
    <rPh sb="8" eb="10">
      <t>ショウボウ</t>
    </rPh>
    <rPh sb="10" eb="12">
      <t>クミアイ</t>
    </rPh>
    <phoneticPr fontId="3"/>
  </si>
  <si>
    <t>柏羽藤環境事業組合</t>
    <rPh sb="0" eb="1">
      <t>カシワ</t>
    </rPh>
    <rPh sb="1" eb="2">
      <t>ハネ</t>
    </rPh>
    <rPh sb="2" eb="3">
      <t>フジ</t>
    </rPh>
    <rPh sb="3" eb="5">
      <t>カンキョウ</t>
    </rPh>
    <rPh sb="5" eb="7">
      <t>ジギョウ</t>
    </rPh>
    <rPh sb="7" eb="9">
      <t>クミアイ</t>
    </rPh>
    <phoneticPr fontId="3"/>
  </si>
  <si>
    <t>大和川右岸水防事務組合</t>
    <rPh sb="0" eb="2">
      <t>ヤマト</t>
    </rPh>
    <rPh sb="2" eb="3">
      <t>ガワ</t>
    </rPh>
    <rPh sb="3" eb="5">
      <t>ウガン</t>
    </rPh>
    <rPh sb="5" eb="7">
      <t>スイボウ</t>
    </rPh>
    <rPh sb="7" eb="9">
      <t>ジム</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</si>
  <si>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</si>
  <si>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</si>
  <si>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</si>
  <si>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3"/>
  </si>
  <si>
    <t>藤井寺水道事業会計</t>
    <rPh sb="0" eb="3">
      <t>フジイデラ</t>
    </rPh>
    <rPh sb="3" eb="5">
      <t>スイドウ</t>
    </rPh>
    <rPh sb="5" eb="7">
      <t>ジギョウ</t>
    </rPh>
    <rPh sb="7" eb="9">
      <t>カイケイ</t>
    </rPh>
    <phoneticPr fontId="3"/>
  </si>
  <si>
    <t>藤井寺市地域サービス公社</t>
    <rPh sb="0" eb="4">
      <t>フジイデラシ</t>
    </rPh>
    <rPh sb="4" eb="6">
      <t>チイキ</t>
    </rPh>
    <rPh sb="10" eb="12">
      <t>コウシャ</t>
    </rPh>
    <phoneticPr fontId="6"/>
  </si>
  <si>
    <t>藤井寺市勤労者互助会</t>
    <rPh sb="0" eb="4">
      <t>フジイデラシ</t>
    </rPh>
    <rPh sb="4" eb="6">
      <t>キンロウ</t>
    </rPh>
    <rPh sb="6" eb="7">
      <t>シャ</t>
    </rPh>
    <rPh sb="7" eb="10">
      <t>ゴジョカイ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</si>
</sst>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4">
    <font>
      <sz val="11"/>
      <color theme="1"/>
      <name val="ＭＳ ゴシック"/>
      <family val="2"/>
      <charset val="128"/>
    </font>
    <font>
      <sz val="10"/>
      <color theme="1"/>
      <name val="Arial"/>
      <family val="2"/>
    </font>
    <font>
      <sz val="11"/>
      <color rgb="FF000000"/>
      <name val="ＭＳ Ｐゴシック"/>
      <family val="3"/>
      <charset val="128"/>
    </font>
    <font>
      <sz val="6"/>
      <name val="ＭＳ ゴシック"/>
      <family val="2"/>
      <charset val="128"/>
    </font>
    <font>
      <sz val="11"/>
      <color rgb="FF000000"/>
      <name val="ＭＳ ゴシック"/>
      <family val="3"/>
      <charset val="128"/>
    </font>
    <font>
      <b/>
      <sz val="16"/>
      <color rgb="FF000000"/>
      <name val="ＭＳ ゴシック"/>
      <family val="3"/>
      <charset val="128"/>
    </font>
    <font>
      <sz val="6"/>
      <name val="ＭＳ Ｐゴシック"/>
      <family val="3"/>
      <charset val="128"/>
    </font>
    <font>
      <sz val="14"/>
      <color rgb="FF000000"/>
      <name val="ＭＳ ゴシック"/>
      <family val="3"/>
      <charset val="128"/>
    </font>
    <font>
      <sz val="13"/>
      <color rgb="FF000000"/>
      <name val="ＭＳ ゴシック"/>
      <family val="3"/>
      <charset val="128"/>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6"/>
      <name val="游ゴシック"/>
      <family val="2"/>
      <charset val="128"/>
      <scheme val="minor"/>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sz val="9"/>
      <color rgb="FF000000"/>
      <name val="ＭＳ Ｐゴシック"/>
      <family val="3"/>
      <charset val="128"/>
    </font>
    <font>
      <b/>
      <sz val="13"/>
      <color rgb="FF003366"/>
      <name val="ＭＳ ゴシック"/>
      <family val="3"/>
      <charset val="128"/>
    </font>
    <font>
      <b/>
      <sz val="9"/>
      <color rgb="FFFFFFFF"/>
      <name val="ＭＳ 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medium">
        <color auto="1"/>
      </left>
      <right style="thin">
        <color auto="1"/>
      </right>
      <top/>
      <bottom/>
    </border>
    <border>
      <left style="thin">
        <color auto="1"/>
      </left>
      <right style="thin">
        <color auto="1"/>
      </right>
      <top/>
      <bottom/>
    </border>
    <border>
      <left style="thin">
        <color auto="1"/>
      </left>
      <right style="medium">
        <color auto="1"/>
      </right>
      <top/>
      <bottom/>
    </border>
    <border>
      <left style="thin">
        <color auto="1"/>
      </left>
      <right style="thin">
        <color auto="1"/>
      </right>
      <top/>
      <bottom style="thin">
        <color auto="1"/>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right/>
      <top style="thin">
        <color auto="1"/>
      </top>
      <bottom style="medium">
        <color auto="1"/>
      </bottom>
    </border>
    <border>
      <left/>
      <right style="thin">
        <color auto="1"/>
      </right>
      <top style="thin">
        <color auto="1"/>
      </top>
      <bottom style="medium">
        <color auto="1"/>
      </bottom>
    </border>
    <border>
      <left style="thin">
        <color auto="1"/>
      </left>
      <right/>
      <top/>
      <bottom style="medium">
        <color auto="1"/>
      </bottom>
    </border>
    <border>
      <left/>
      <right style="thin">
        <color auto="1"/>
      </right>
      <top/>
      <bottom style="medium">
        <color auto="1"/>
      </bottom>
    </border>
    <border>
      <left/>
      <right style="medium">
        <color auto="1"/>
      </right>
      <top style="thin">
        <color auto="1"/>
      </top>
      <bottom style="medium">
        <color auto="1"/>
      </bottom>
    </border>
    <border>
      <left/>
      <right style="medium">
        <color auto="1"/>
      </right>
      <top style="thin">
        <color auto="1"/>
      </top>
      <bottom/>
    </border>
    <border>
      <left/>
      <right style="medium">
        <color auto="1"/>
      </right>
      <top/>
      <bottom style="thin">
        <color auto="1"/>
      </bottom>
    </border>
    <border>
      <left/>
      <right style="medium">
        <color auto="1"/>
      </right>
      <top style="thin">
        <color auto="1"/>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thin">
        <color auto="1"/>
      </left>
      <right/>
      <top style="medium">
        <color auto="1"/>
      </top>
      <bottom/>
    </border>
    <border>
      <left/>
      <right style="thin">
        <color auto="1"/>
      </right>
      <top style="medium">
        <color auto="1"/>
      </top>
      <bottom style="thin">
        <color auto="1"/>
      </bottom>
    </border>
    <border>
      <left style="thin">
        <color auto="1"/>
      </left>
      <right/>
      <top style="medium">
        <color auto="1"/>
      </top>
      <bottom style="thin">
        <color auto="1"/>
      </bottom>
    </border>
    <border>
      <left style="thin">
        <color auto="1"/>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right style="hair">
        <color auto="1"/>
      </right>
      <top/>
      <bottom style="thin">
        <color auto="1"/>
      </bottom>
    </border>
    <border>
      <left style="hair">
        <color auto="1"/>
      </left>
      <right/>
      <top/>
      <bottom style="thin">
        <color auto="1"/>
      </bottom>
    </border>
    <border>
      <left/>
      <right style="hair">
        <color auto="1"/>
      </right>
      <top/>
      <bottom/>
    </border>
    <border>
      <left style="hair">
        <color auto="1"/>
      </left>
      <right/>
      <top/>
      <bottom/>
    </border>
    <border>
      <left style="hair">
        <color auto="1"/>
      </left>
      <right style="hair">
        <color auto="1"/>
      </right>
      <top/>
      <bottom style="thin">
        <color auto="1"/>
      </bottom>
    </border>
    <border>
      <left style="hair">
        <color auto="1"/>
      </left>
      <right style="hair">
        <color auto="1"/>
      </right>
      <top/>
      <bottom/>
    </border>
    <border>
      <left style="hair">
        <color auto="1"/>
      </left>
      <right style="thin">
        <color auto="1"/>
      </right>
      <top/>
      <bottom/>
    </border>
    <border>
      <left style="hair">
        <color auto="1"/>
      </left>
      <right/>
      <top style="thin">
        <color auto="1"/>
      </top>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style="medium">
        <color auto="1"/>
      </bottom>
    </border>
    <border>
      <left/>
      <right style="hair">
        <color auto="1"/>
      </right>
      <top style="thin">
        <color auto="1"/>
      </top>
      <bottom style="medium">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left style="hair">
        <color auto="1"/>
      </left>
      <right style="medium">
        <color auto="1"/>
      </right>
      <top/>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right style="thin">
        <color auto="1"/>
      </right>
      <top style="thin">
        <color auto="1"/>
      </top>
      <bottom style="thin">
        <color auto="1"/>
      </bottom>
      <diagonal style="hair">
        <color auto="1"/>
      </diagonal>
    </border>
    <border>
      <left style="hair">
        <color auto="1"/>
      </left>
      <right style="medium">
        <color auto="1"/>
      </right>
      <top style="thin">
        <color auto="1"/>
      </top>
      <bottom/>
    </border>
    <border>
      <left style="hair">
        <color auto="1"/>
      </left>
      <right style="thin">
        <color auto="1"/>
      </right>
      <top/>
      <bottom style="thin">
        <color auto="1"/>
      </bottom>
    </border>
    <border>
      <left style="thin">
        <color auto="1"/>
      </left>
      <right style="hair">
        <color auto="1"/>
      </right>
      <top style="thin">
        <color auto="1"/>
      </top>
      <bottom/>
    </border>
    <border diagonalUp="1">
      <left/>
      <right style="thin">
        <color auto="1"/>
      </right>
      <top style="thin">
        <color auto="1"/>
      </top>
      <bottom style="medium">
        <color auto="1"/>
      </bottom>
      <diagonal style="hair">
        <color auto="1"/>
      </diagonal>
    </border>
    <border>
      <left style="hair">
        <color auto="1"/>
      </left>
      <right style="thin">
        <color auto="1"/>
      </right>
      <top style="thin">
        <color auto="1"/>
      </top>
      <bottom/>
    </border>
    <border>
      <left style="thin">
        <color auto="1"/>
      </left>
      <right style="hair">
        <color auto="1"/>
      </right>
      <top/>
      <bottom style="thin">
        <color auto="1"/>
      </bottom>
    </border>
    <border>
      <left style="thin">
        <color auto="1"/>
      </left>
      <right/>
      <top style="hair">
        <color auto="1"/>
      </top>
      <bottom style="hair">
        <color auto="1"/>
      </bottom>
    </border>
    <border>
      <left/>
      <right/>
      <top style="hair">
        <color auto="1"/>
      </top>
      <bottom style="hair">
        <color auto="1"/>
      </bottom>
    </border>
    <border>
      <left/>
      <right style="medium">
        <color auto="1"/>
      </right>
      <top style="hair">
        <color auto="1"/>
      </top>
      <bottom style="hair">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hair">
        <color auto="1"/>
      </top>
      <bottom style="hair">
        <color auto="1"/>
      </bottom>
    </border>
    <border>
      <left style="hair">
        <color auto="1"/>
      </left>
      <right style="medium">
        <color auto="1"/>
      </right>
      <top style="thin">
        <color auto="1"/>
      </top>
      <bottom style="medium">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style="hair">
        <color auto="1"/>
      </right>
      <top style="hair">
        <color auto="1"/>
      </top>
      <bottom style="hair">
        <color auto="1"/>
      </bottom>
    </border>
    <border>
      <left/>
      <right style="hair">
        <color auto="1"/>
      </right>
      <top style="hair">
        <color auto="1"/>
      </top>
      <bottom style="hair">
        <color auto="1"/>
      </bottom>
    </border>
    <border>
      <left style="hair">
        <color auto="1"/>
      </left>
      <right/>
      <top style="hair">
        <color auto="1"/>
      </top>
      <bottom style="hair">
        <color auto="1"/>
      </bottom>
    </border>
    <border>
      <left style="hair">
        <color auto="1"/>
      </left>
      <right style="hair">
        <color auto="1"/>
      </right>
      <top style="double">
        <color auto="1"/>
      </top>
      <bottom style="hair">
        <color auto="1"/>
      </bottom>
    </border>
    <border>
      <left style="hair">
        <color auto="1"/>
      </left>
      <right style="medium">
        <color auto="1"/>
      </right>
      <top style="double">
        <color auto="1"/>
      </top>
      <bottom style="hair">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style="thin">
        <color auto="1"/>
      </left>
      <right style="hair">
        <color auto="1"/>
      </right>
      <top style="double">
        <color auto="1"/>
      </top>
      <bottom style="hair">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diagonalUp="1">
      <left style="hair">
        <color auto="1"/>
      </left>
      <right/>
      <top style="thin">
        <color auto="1"/>
      </top>
      <bottom style="medium">
        <color auto="1"/>
      </bottom>
      <diagonal style="thin">
        <color auto="1"/>
      </diagonal>
    </border>
    <border>
      <left style="medium">
        <color auto="1"/>
      </left>
      <right style="hair">
        <color auto="1"/>
      </right>
      <top style="thin">
        <color auto="1"/>
      </top>
      <bottom style="medium">
        <color auto="1"/>
      </bottom>
    </border>
    <border diagonalUp="1">
      <left/>
      <right style="hair">
        <color auto="1"/>
      </right>
      <top style="thin">
        <color auto="1"/>
      </top>
      <bottom style="medium">
        <color auto="1"/>
      </bottom>
      <diagonal style="thin">
        <color auto="1"/>
      </diagonal>
    </border>
    <border>
      <left style="medium">
        <color auto="1"/>
      </left>
      <right/>
      <top style="hair">
        <color auto="1"/>
      </top>
      <bottom style="hair">
        <color auto="1"/>
      </bottom>
    </border>
    <border>
      <left/>
      <right style="hair">
        <color auto="1"/>
      </right>
      <top style="thin">
        <color auto="1"/>
      </top>
      <bottom style="hair">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style="hair">
        <color auto="1"/>
      </left>
      <right/>
      <top style="hair">
        <color auto="1"/>
      </top>
      <bottom style="thin">
        <color auto="1"/>
      </bottom>
    </border>
    <border>
      <left/>
      <right style="hair">
        <color auto="1"/>
      </right>
      <top style="hair">
        <color auto="1"/>
      </top>
      <bottom style="thin">
        <color auto="1"/>
      </bottom>
    </border>
    <border>
      <left/>
      <right style="medium">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double">
        <color auto="1"/>
      </top>
      <bottom style="hair">
        <color auto="1"/>
      </bottom>
    </border>
  </borders>
  <cellStyleXfs count="39">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cellStyleXfs>
  <cellXfs count="1217">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7" fillId="2" borderId="1" xfId="20" applyFont="1" applyFill="1" applyBorder="1" applyAlignment="1">
      <alignment/>
      <protection/>
    </xf>
    <xf numFmtId="0" fontId="7" fillId="2" borderId="2" xfId="20" applyFont="1" applyFill="1" applyBorder="1" applyAlignment="1">
      <alignment horizontal="right" vertical="top"/>
      <protection/>
    </xf>
    <xf numFmtId="0" fontId="7" fillId="2" borderId="3" xfId="20" applyFont="1" applyFill="1" applyBorder="1" applyAlignment="1">
      <alignment horizontal="right" vertical="top"/>
      <protection/>
    </xf>
    <xf numFmtId="0" fontId="7" fillId="2" borderId="4" xfId="20" applyFont="1" applyFill="1" applyBorder="1" applyAlignment="1">
      <alignment horizontal="center" vertical="center"/>
      <protection/>
    </xf>
    <xf numFmtId="0" fontId="7" fillId="2" borderId="5" xfId="20" applyFont="1" applyFill="1" applyBorder="1" applyAlignment="1">
      <alignment horizontal="center" vertical="center"/>
      <protection/>
    </xf>
    <xf numFmtId="0" fontId="7" fillId="2" borderId="6" xfId="20" applyFont="1" applyFill="1" applyBorder="1" applyAlignment="1">
      <alignment horizontal="center" vertical="center"/>
      <protection/>
    </xf>
    <xf numFmtId="0" fontId="7" fillId="0" borderId="7" xfId="20" applyFont="1" applyFill="1" applyBorder="1" applyAlignment="1">
      <alignment horizontal="center" vertical="center" wrapText="1"/>
      <protection/>
    </xf>
    <xf numFmtId="176" fontId="7" fillId="0" borderId="4" xfId="20" applyNumberFormat="1" applyFont="1" applyFill="1" applyBorder="1" applyAlignment="1" applyProtection="1">
      <alignment horizontal="right" vertical="center" shrinkToFit="1"/>
      <protection/>
    </xf>
    <xf numFmtId="176" fontId="7" fillId="0" borderId="5" xfId="20" applyNumberFormat="1" applyFont="1" applyFill="1" applyBorder="1" applyAlignment="1" applyProtection="1">
      <alignment horizontal="right" vertical="center" shrinkToFit="1"/>
      <protection/>
    </xf>
    <xf numFmtId="176" fontId="7" fillId="0" borderId="8" xfId="20" applyNumberFormat="1" applyFont="1" applyFill="1" applyBorder="1" applyAlignment="1" applyProtection="1">
      <alignment horizontal="right" vertical="center" shrinkToFit="1"/>
      <protection/>
    </xf>
    <xf numFmtId="0" fontId="7" fillId="0" borderId="9" xfId="20" applyFont="1" applyFill="1" applyBorder="1" applyAlignment="1">
      <alignment horizontal="center" vertical="center" wrapText="1"/>
      <protection/>
    </xf>
    <xf numFmtId="176" fontId="7" fillId="0" borderId="10" xfId="20" applyNumberFormat="1" applyFont="1" applyFill="1" applyBorder="1" applyAlignment="1" applyProtection="1">
      <alignment horizontal="right" vertical="center" shrinkToFit="1"/>
      <protection/>
    </xf>
    <xf numFmtId="176" fontId="7" fillId="0" borderId="11" xfId="20" applyNumberFormat="1" applyFont="1" applyFill="1" applyBorder="1" applyAlignment="1" applyProtection="1">
      <alignment horizontal="right" vertical="center" shrinkToFit="1"/>
      <protection/>
    </xf>
    <xf numFmtId="176" fontId="7" fillId="0" borderId="12" xfId="20" applyNumberFormat="1" applyFont="1" applyFill="1" applyBorder="1" applyAlignment="1" applyProtection="1">
      <alignment horizontal="right" vertical="center" shrinkToFit="1"/>
      <protection/>
    </xf>
    <xf numFmtId="0" fontId="7" fillId="0" borderId="13" xfId="20" applyFont="1" applyFill="1" applyBorder="1" applyAlignment="1">
      <alignment horizontal="center" vertical="center"/>
      <protection/>
    </xf>
    <xf numFmtId="176" fontId="7" fillId="0" borderId="14" xfId="20" applyNumberFormat="1" applyFont="1" applyFill="1" applyBorder="1" applyAlignment="1" applyProtection="1">
      <alignment horizontal="right" vertical="center" shrinkToFit="1"/>
      <protection/>
    </xf>
    <xf numFmtId="176" fontId="7" fillId="0" borderId="15" xfId="20" applyNumberFormat="1" applyFont="1" applyFill="1" applyBorder="1" applyAlignment="1" applyProtection="1">
      <alignment horizontal="right" vertical="center" shrinkToFit="1"/>
      <protection/>
    </xf>
    <xf numFmtId="176" fontId="7" fillId="0" borderId="16" xfId="20" applyNumberFormat="1" applyFont="1" applyFill="1" applyBorder="1" applyAlignment="1" applyProtection="1">
      <alignment horizontal="right" vertical="center" shrinkToFit="1"/>
      <protection/>
    </xf>
    <xf numFmtId="0" fontId="7"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7" fillId="2" borderId="1" xfId="21" applyFont="1" applyFill="1" applyBorder="1" applyAlignment="1">
      <alignment/>
      <protection/>
    </xf>
    <xf numFmtId="0" fontId="7" fillId="2" borderId="2" xfId="21" applyFont="1" applyFill="1" applyBorder="1" applyAlignment="1">
      <alignment horizontal="right" vertical="top"/>
      <protection/>
    </xf>
    <xf numFmtId="0" fontId="7" fillId="2" borderId="3" xfId="21" applyFont="1" applyFill="1" applyBorder="1" applyAlignment="1">
      <alignment horizontal="right" vertical="top"/>
      <protection/>
    </xf>
    <xf numFmtId="0" fontId="7" fillId="2" borderId="17" xfId="21" applyFont="1" applyFill="1" applyBorder="1" applyAlignment="1">
      <alignment horizontal="center" vertical="center"/>
      <protection/>
    </xf>
    <xf numFmtId="0" fontId="7" fillId="2" borderId="5" xfId="21" applyFont="1" applyFill="1" applyBorder="1" applyAlignment="1">
      <alignment horizontal="center" vertical="center"/>
      <protection/>
    </xf>
    <xf numFmtId="0" fontId="7" fillId="2" borderId="8" xfId="21" applyFont="1" applyFill="1" applyBorder="1" applyAlignment="1">
      <alignment horizontal="center" vertical="center"/>
      <protection/>
    </xf>
    <xf numFmtId="0" fontId="7" fillId="0" borderId="18" xfId="21" applyFont="1" applyFill="1" applyBorder="1" applyAlignment="1">
      <alignment vertical="center" wrapText="1"/>
      <protection/>
    </xf>
    <xf numFmtId="176" fontId="7" fillId="0" borderId="19" xfId="21" applyNumberFormat="1" applyFont="1" applyFill="1" applyBorder="1" applyAlignment="1">
      <alignment horizontal="right" vertical="center" shrinkToFit="1"/>
      <protection/>
    </xf>
    <xf numFmtId="176" fontId="7" fillId="0" borderId="20" xfId="21" applyNumberFormat="1" applyFont="1" applyFill="1" applyBorder="1" applyAlignment="1">
      <alignment horizontal="right" vertical="center" shrinkToFit="1"/>
      <protection/>
    </xf>
    <xf numFmtId="176" fontId="7" fillId="0" borderId="21" xfId="21" applyNumberFormat="1" applyFont="1" applyFill="1" applyBorder="1" applyAlignment="1">
      <alignment horizontal="right" vertical="center" shrinkToFit="1"/>
      <protection/>
    </xf>
    <xf numFmtId="0" fontId="7" fillId="0" borderId="22" xfId="21" applyFont="1" applyFill="1" applyBorder="1" applyAlignment="1">
      <alignment vertical="center"/>
      <protection/>
    </xf>
    <xf numFmtId="176" fontId="7" fillId="0" borderId="23" xfId="21" applyNumberFormat="1" applyFont="1" applyFill="1" applyBorder="1" applyAlignment="1">
      <alignment horizontal="right" vertical="center" shrinkToFit="1"/>
      <protection/>
    </xf>
    <xf numFmtId="176" fontId="7" fillId="0" borderId="24" xfId="21" applyNumberFormat="1" applyFont="1" applyFill="1" applyBorder="1" applyAlignment="1">
      <alignment horizontal="right" vertical="center" shrinkToFit="1"/>
      <protection/>
    </xf>
    <xf numFmtId="176" fontId="7" fillId="0" borderId="25" xfId="21" applyNumberFormat="1" applyFont="1" applyFill="1" applyBorder="1" applyAlignment="1">
      <alignment horizontal="right" vertical="center" shrinkToFit="1"/>
      <protection/>
    </xf>
    <xf numFmtId="0" fontId="7" fillId="0" borderId="9" xfId="21" applyFont="1" applyFill="1" applyBorder="1" applyAlignment="1">
      <alignment vertical="center"/>
      <protection/>
    </xf>
    <xf numFmtId="0" fontId="7" fillId="0" borderId="13" xfId="21" applyFont="1" applyFill="1" applyBorder="1" applyAlignment="1">
      <alignment vertical="center"/>
      <protection/>
    </xf>
    <xf numFmtId="176" fontId="7" fillId="0" borderId="14" xfId="21" applyNumberFormat="1" applyFont="1" applyFill="1" applyBorder="1" applyAlignment="1">
      <alignment horizontal="right" vertical="center" shrinkToFit="1"/>
      <protection/>
    </xf>
    <xf numFmtId="176" fontId="7" fillId="0" borderId="15" xfId="21" applyNumberFormat="1" applyFont="1" applyFill="1" applyBorder="1" applyAlignment="1">
      <alignment horizontal="right" vertical="center" shrinkToFit="1"/>
      <protection/>
    </xf>
    <xf numFmtId="176" fontId="7" fillId="0" borderId="16" xfId="21" applyNumberFormat="1" applyFont="1" applyFill="1" applyBorder="1" applyAlignment="1">
      <alignment horizontal="right" vertical="center" shrinkToFit="1"/>
      <protection/>
    </xf>
    <xf numFmtId="0" fontId="8" fillId="0" borderId="0" xfId="21" applyFont="1" applyFill="1" applyBorder="1" applyAlignment="1">
      <alignment vertical="center"/>
      <protection/>
    </xf>
    <xf numFmtId="0" fontId="8" fillId="0" borderId="0" xfId="21" applyNumberFormat="1" applyFont="1" applyFill="1" applyBorder="1" applyAlignment="1">
      <alignment vertical="center" wrapText="1"/>
      <protection/>
    </xf>
    <xf numFmtId="0" fontId="8" fillId="0" borderId="0" xfId="21" applyNumberFormat="1" applyFont="1" applyBorder="1" applyAlignment="1">
      <alignment vertical="center" wrapText="1"/>
      <protection/>
    </xf>
    <xf numFmtId="0" fontId="7"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0" fontId="8" fillId="0" borderId="26" xfId="22" applyFont="1" applyFill="1" applyBorder="1" applyAlignment="1">
      <alignment vertical="center" wrapText="1"/>
      <protection/>
    </xf>
    <xf numFmtId="177" fontId="8" fillId="0" borderId="19" xfId="22" applyNumberFormat="1" applyFont="1" applyFill="1" applyBorder="1" applyAlignment="1" applyProtection="1">
      <alignment horizontal="right" vertical="center" shrinkToFit="1"/>
      <protection/>
    </xf>
    <xf numFmtId="177" fontId="8" fillId="0" borderId="20" xfId="22" applyNumberFormat="1" applyFont="1" applyFill="1" applyBorder="1" applyAlignment="1" applyProtection="1">
      <alignment horizontal="right" vertical="center" shrinkToFit="1"/>
      <protection/>
    </xf>
    <xf numFmtId="177" fontId="8" fillId="0" borderId="21" xfId="22" applyNumberFormat="1" applyFont="1" applyFill="1" applyBorder="1" applyAlignment="1" applyProtection="1">
      <alignment horizontal="right" vertical="center" shrinkToFit="1"/>
      <protection/>
    </xf>
    <xf numFmtId="0" fontId="8" fillId="0" borderId="27" xfId="22" applyFont="1" applyFill="1" applyBorder="1" applyAlignment="1">
      <alignment vertical="center"/>
      <protection/>
    </xf>
    <xf numFmtId="177" fontId="8" fillId="0" borderId="23" xfId="22" applyNumberFormat="1" applyFont="1" applyFill="1" applyBorder="1" applyAlignment="1" applyProtection="1">
      <alignment horizontal="right" vertical="center" shrinkToFit="1"/>
      <protection/>
    </xf>
    <xf numFmtId="177" fontId="8" fillId="0" borderId="24" xfId="22" applyNumberFormat="1" applyFont="1" applyFill="1" applyBorder="1" applyAlignment="1" applyProtection="1">
      <alignment horizontal="right" vertical="center" shrinkToFit="1"/>
      <protection/>
    </xf>
    <xf numFmtId="177" fontId="8" fillId="0" borderId="25" xfId="22" applyNumberFormat="1" applyFont="1" applyFill="1" applyBorder="1" applyAlignment="1" applyProtection="1">
      <alignment horizontal="right" vertical="center" shrinkToFit="1"/>
      <protection/>
    </xf>
    <xf numFmtId="0" fontId="8" fillId="0" borderId="28" xfId="22" applyFont="1" applyFill="1" applyBorder="1" applyAlignment="1">
      <alignment vertical="center"/>
      <protection/>
    </xf>
    <xf numFmtId="0" fontId="8" fillId="0" borderId="29" xfId="22" applyFont="1" applyFill="1" applyBorder="1" applyAlignment="1">
      <alignment vertical="center"/>
      <protection/>
    </xf>
    <xf numFmtId="177" fontId="8" fillId="0" borderId="14" xfId="22" applyNumberFormat="1" applyFont="1" applyFill="1" applyBorder="1" applyAlignment="1" applyProtection="1">
      <alignment horizontal="right" vertical="center" shrinkToFit="1"/>
      <protection/>
    </xf>
    <xf numFmtId="177" fontId="8" fillId="0" borderId="15" xfId="22" applyNumberFormat="1" applyFont="1" applyFill="1" applyBorder="1" applyAlignment="1" applyProtection="1">
      <alignment horizontal="right" vertical="center" shrinkToFit="1"/>
      <protection/>
    </xf>
    <xf numFmtId="177" fontId="8" fillId="0" borderId="16" xfId="22" applyNumberFormat="1" applyFont="1" applyFill="1" applyBorder="1" applyAlignment="1" applyProtection="1">
      <alignment horizontal="right" vertical="center" shrinkToFit="1"/>
      <protection/>
    </xf>
    <xf numFmtId="0" fontId="8" fillId="0" borderId="0" xfId="22" applyFont="1" applyAlignment="1">
      <alignment/>
      <protection/>
    </xf>
    <xf numFmtId="0" fontId="9" fillId="0" borderId="0" xfId="22" applyFont="1" applyAlignment="1">
      <alignment/>
      <protection/>
    </xf>
    <xf numFmtId="0" fontId="9" fillId="0" borderId="0" xfId="22" applyFont="1" applyAlignment="1">
      <alignment vertical="center"/>
      <protection/>
    </xf>
    <xf numFmtId="177" fontId="9" fillId="0" borderId="0" xfId="22" applyNumberFormat="1" applyFont="1" applyAlignment="1">
      <alignment horizontal="right" vertical="center" shrinkToFit="1"/>
      <protection/>
    </xf>
    <xf numFmtId="0" fontId="10" fillId="0" borderId="0" xfId="22" applyNumberFormat="1" applyFont="1" applyAlignment="1">
      <alignment horizontal="center" vertical="center" shrinkToFit="1"/>
      <protection/>
    </xf>
    <xf numFmtId="0" fontId="9" fillId="2" borderId="1" xfId="22" applyFont="1" applyFill="1" applyBorder="1" applyAlignment="1">
      <alignment/>
      <protection/>
    </xf>
    <xf numFmtId="0" fontId="9" fillId="2" borderId="2" xfId="22" applyFont="1" applyFill="1" applyBorder="1" applyAlignment="1">
      <alignment/>
      <protection/>
    </xf>
    <xf numFmtId="0" fontId="9" fillId="2" borderId="2" xfId="22" applyFont="1" applyFill="1" applyBorder="1" applyAlignment="1">
      <alignment horizontal="right" vertical="center"/>
      <protection/>
    </xf>
    <xf numFmtId="0" fontId="9" fillId="2" borderId="3" xfId="22" applyFont="1" applyFill="1" applyBorder="1" applyAlignment="1">
      <alignment horizontal="right" vertical="top"/>
      <protection/>
    </xf>
    <xf numFmtId="0" fontId="9" fillId="2" borderId="17" xfId="22" applyFont="1" applyFill="1" applyBorder="1" applyAlignment="1">
      <alignment horizontal="center" vertical="center"/>
      <protection/>
    </xf>
    <xf numFmtId="0" fontId="9" fillId="2" borderId="5" xfId="22" applyFont="1" applyFill="1" applyBorder="1" applyAlignment="1">
      <alignment horizontal="center" vertical="center"/>
      <protection/>
    </xf>
    <xf numFmtId="0" fontId="9" fillId="2" borderId="6" xfId="22" applyFont="1" applyFill="1" applyBorder="1" applyAlignment="1">
      <alignment horizontal="center" vertical="center"/>
      <protection/>
    </xf>
    <xf numFmtId="177" fontId="9" fillId="0" borderId="19" xfId="22" applyNumberFormat="1" applyFont="1" applyBorder="1" applyAlignment="1" applyProtection="1">
      <alignment horizontal="right" vertical="center" shrinkToFit="1"/>
      <protection locked="0"/>
    </xf>
    <xf numFmtId="177" fontId="9" fillId="0" borderId="20" xfId="22" applyNumberFormat="1" applyFont="1" applyBorder="1" applyAlignment="1" applyProtection="1">
      <alignment horizontal="right" vertical="center" shrinkToFit="1"/>
      <protection locked="0"/>
    </xf>
    <xf numFmtId="177" fontId="9" fillId="0" borderId="21" xfId="22" applyNumberFormat="1" applyFont="1" applyBorder="1" applyAlignment="1" applyProtection="1">
      <alignment horizontal="right" vertical="center" shrinkToFit="1"/>
      <protection locked="0"/>
    </xf>
    <xf numFmtId="177" fontId="9" fillId="0" borderId="30" xfId="22" applyNumberFormat="1" applyFont="1" applyBorder="1" applyAlignment="1" applyProtection="1">
      <alignment horizontal="right" vertical="center" shrinkToFit="1"/>
      <protection locked="0"/>
    </xf>
    <xf numFmtId="177" fontId="9" fillId="0" borderId="31" xfId="22" applyNumberFormat="1" applyFont="1" applyBorder="1" applyAlignment="1" applyProtection="1">
      <alignment horizontal="right" vertical="center" shrinkToFit="1"/>
      <protection locked="0"/>
    </xf>
    <xf numFmtId="177" fontId="9" fillId="0" borderId="32" xfId="22" applyNumberFormat="1" applyFont="1" applyBorder="1" applyAlignment="1" applyProtection="1">
      <alignment horizontal="right" vertical="center" shrinkToFit="1"/>
      <protection locked="0"/>
    </xf>
    <xf numFmtId="177" fontId="9" fillId="0" borderId="14" xfId="22" applyNumberFormat="1" applyFont="1" applyBorder="1" applyAlignment="1" applyProtection="1">
      <alignment horizontal="right" vertical="center" shrinkToFit="1"/>
      <protection locked="0"/>
    </xf>
    <xf numFmtId="177" fontId="9" fillId="0" borderId="15" xfId="22" applyNumberFormat="1" applyFont="1" applyBorder="1" applyAlignment="1" applyProtection="1">
      <alignment horizontal="right" vertical="center" shrinkToFit="1"/>
      <protection locked="0"/>
    </xf>
    <xf numFmtId="177" fontId="9" fillId="0" borderId="16" xfId="22" applyNumberFormat="1" applyFont="1" applyBorder="1" applyAlignment="1" applyProtection="1">
      <alignment horizontal="right" vertical="center" shrinkToFit="1"/>
      <protection locked="0"/>
    </xf>
    <xf numFmtId="0" fontId="11" fillId="0" borderId="0" xfId="22" applyFont="1" applyAlignment="1">
      <alignment horizontal="center" vertical="center" wrapText="1"/>
      <protection/>
    </xf>
    <xf numFmtId="0" fontId="9"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8" fillId="2" borderId="1" xfId="23" applyFont="1" applyFill="1" applyBorder="1" applyAlignment="1">
      <alignment/>
      <protection/>
    </xf>
    <xf numFmtId="0" fontId="8" fillId="2" borderId="2" xfId="23" applyFont="1" applyFill="1" applyBorder="1" applyAlignment="1">
      <alignment/>
      <protection/>
    </xf>
    <xf numFmtId="0" fontId="8" fillId="2" borderId="2" xfId="23" applyFont="1" applyFill="1" applyBorder="1" applyAlignment="1">
      <alignment horizontal="right" vertical="center"/>
      <protection/>
    </xf>
    <xf numFmtId="0" fontId="8" fillId="2" borderId="3" xfId="23" applyFont="1" applyFill="1" applyBorder="1" applyAlignment="1">
      <alignment horizontal="right" vertical="top"/>
      <protection/>
    </xf>
    <xf numFmtId="0" fontId="8" fillId="2" borderId="17" xfId="23" applyFont="1" applyFill="1" applyBorder="1" applyAlignment="1">
      <alignment horizontal="center" vertical="center"/>
      <protection/>
    </xf>
    <xf numFmtId="0" fontId="8" fillId="2" borderId="5" xfId="23" applyFont="1" applyFill="1" applyBorder="1" applyAlignment="1">
      <alignment horizontal="center" vertical="center"/>
      <protection/>
    </xf>
    <xf numFmtId="0" fontId="8" fillId="2" borderId="8" xfId="23" applyFont="1" applyFill="1" applyBorder="1" applyAlignment="1">
      <alignment horizontal="center" vertical="center"/>
      <protection/>
    </xf>
    <xf numFmtId="0" fontId="8" fillId="0" borderId="26" xfId="23" applyFont="1" applyFill="1" applyBorder="1" applyAlignment="1">
      <alignment vertical="center" wrapText="1"/>
      <protection/>
    </xf>
    <xf numFmtId="0" fontId="8" fillId="0" borderId="27" xfId="23" applyFont="1" applyFill="1" applyBorder="1" applyAlignment="1">
      <alignment vertical="center"/>
      <protection/>
    </xf>
    <xf numFmtId="0" fontId="8" fillId="0" borderId="28" xfId="23" applyFont="1" applyFill="1" applyBorder="1" applyAlignment="1">
      <alignment vertical="center"/>
      <protection/>
    </xf>
    <xf numFmtId="0" fontId="8" fillId="0" borderId="33" xfId="23" applyFont="1" applyFill="1" applyBorder="1" applyAlignment="1">
      <alignment vertical="center"/>
      <protection/>
    </xf>
    <xf numFmtId="0" fontId="8" fillId="0" borderId="27" xfId="23" applyFont="1" applyFill="1" applyBorder="1" applyAlignment="1">
      <alignment vertical="center" wrapText="1"/>
      <protection/>
    </xf>
    <xf numFmtId="0" fontId="8" fillId="0" borderId="29" xfId="23" applyFont="1" applyFill="1" applyBorder="1" applyAlignment="1">
      <alignment vertical="center"/>
      <protection/>
    </xf>
    <xf numFmtId="0" fontId="8" fillId="0" borderId="0" xfId="23" applyFont="1" applyFill="1" applyBorder="1" applyAlignment="1">
      <alignment/>
      <protection/>
    </xf>
    <xf numFmtId="0" fontId="8" fillId="0" borderId="0" xfId="23" applyFont="1" applyFill="1" applyBorder="1" applyAlignment="1">
      <alignment vertical="center"/>
      <protection/>
    </xf>
    <xf numFmtId="0" fontId="8" fillId="0" borderId="0" xfId="23" applyFont="1" applyFill="1" applyBorder="1" applyAlignment="1">
      <alignment horizontal="left" vertical="center"/>
      <protection/>
    </xf>
    <xf numFmtId="177" fontId="8" fillId="0" borderId="0" xfId="23" applyNumberFormat="1" applyFont="1" applyFill="1" applyBorder="1" applyAlignment="1" applyProtection="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2" borderId="5" xfId="24" applyFont="1" applyFill="1" applyBorder="1" applyAlignment="1">
      <alignment horizontal="center" vertical="center"/>
      <protection/>
    </xf>
    <xf numFmtId="0" fontId="15" fillId="2" borderId="6" xfId="24" applyFont="1" applyFill="1" applyBorder="1" applyAlignment="1">
      <alignment horizontal="center" vertical="center"/>
      <protection/>
    </xf>
    <xf numFmtId="0" fontId="13" fillId="0" borderId="7" xfId="20" applyFont="1" applyFill="1" applyBorder="1" applyAlignment="1">
      <alignment horizontal="center" vertical="center" wrapText="1"/>
      <protection/>
    </xf>
    <xf numFmtId="177" fontId="13" fillId="0" borderId="5" xfId="24" applyNumberFormat="1" applyFont="1" applyFill="1" applyBorder="1" applyAlignment="1" applyProtection="1">
      <alignment horizontal="right" vertical="center" shrinkToFit="1"/>
      <protection/>
    </xf>
    <xf numFmtId="177" fontId="13" fillId="0" borderId="8" xfId="24" applyNumberFormat="1" applyFont="1" applyFill="1" applyBorder="1" applyAlignment="1" applyProtection="1">
      <alignment horizontal="right" vertical="center" shrinkToFit="1"/>
      <protection/>
    </xf>
    <xf numFmtId="0" fontId="13" fillId="0" borderId="9" xfId="20" applyFont="1" applyFill="1" applyBorder="1" applyAlignment="1">
      <alignment horizontal="center" vertical="center" wrapText="1"/>
      <protection/>
    </xf>
    <xf numFmtId="177" fontId="13" fillId="0" borderId="11" xfId="24" applyNumberFormat="1" applyFont="1" applyFill="1" applyBorder="1" applyAlignment="1" applyProtection="1">
      <alignment horizontal="right" vertical="center" shrinkToFit="1"/>
      <protection/>
    </xf>
    <xf numFmtId="177" fontId="13" fillId="0" borderId="12" xfId="24" applyNumberFormat="1" applyFont="1" applyFill="1" applyBorder="1" applyAlignment="1" applyProtection="1">
      <alignment horizontal="right" vertical="center" shrinkToFit="1"/>
      <protection/>
    </xf>
    <xf numFmtId="177" fontId="13" fillId="0" borderId="24" xfId="24" applyNumberFormat="1" applyFont="1" applyFill="1" applyBorder="1" applyAlignment="1" applyProtection="1">
      <alignment horizontal="right" vertical="center" shrinkToFit="1"/>
      <protection/>
    </xf>
    <xf numFmtId="177" fontId="13" fillId="0" borderId="25" xfId="24" applyNumberFormat="1" applyFont="1" applyFill="1" applyBorder="1" applyAlignment="1" applyProtection="1">
      <alignment horizontal="right" vertical="center" shrinkToFit="1"/>
      <protection/>
    </xf>
    <xf numFmtId="0" fontId="13" fillId="0" borderId="30" xfId="20" applyFont="1" applyFill="1" applyBorder="1" applyAlignment="1">
      <alignment horizontal="center" vertical="center"/>
      <protection/>
    </xf>
    <xf numFmtId="177" fontId="13" fillId="0" borderId="24" xfId="24" applyNumberFormat="1" applyFont="1" applyFill="1" applyBorder="1" applyAlignment="1" applyProtection="1">
      <alignment horizontal="right" vertical="center" shrinkToFit="1"/>
      <protection locked="0"/>
    </xf>
    <xf numFmtId="177" fontId="13" fillId="0" borderId="25" xfId="24" applyNumberFormat="1" applyFont="1" applyFill="1" applyBorder="1" applyAlignment="1" applyProtection="1">
      <alignment horizontal="right" vertical="center" shrinkToFit="1"/>
      <protection locked="0"/>
    </xf>
    <xf numFmtId="0" fontId="13" fillId="0" borderId="34" xfId="20" applyFont="1" applyFill="1" applyBorder="1" applyAlignment="1">
      <alignment horizontal="center" vertical="center"/>
      <protection/>
    </xf>
    <xf numFmtId="177" fontId="13" fillId="0" borderId="15" xfId="24" applyNumberFormat="1" applyFont="1" applyFill="1" applyBorder="1" applyAlignment="1" applyProtection="1">
      <alignment horizontal="right" vertical="center" shrinkToFit="1"/>
      <protection locked="0"/>
    </xf>
    <xf numFmtId="177" fontId="13" fillId="0" borderId="16" xfId="24" applyNumberFormat="1" applyFont="1" applyFill="1" applyBorder="1" applyAlignment="1" applyProtection="1">
      <alignment horizontal="right" vertical="center" shrinkToFit="1"/>
      <protection locked="0"/>
    </xf>
    <xf numFmtId="0" fontId="13" fillId="0" borderId="1" xfId="20" applyFont="1" applyFill="1" applyBorder="1" applyAlignment="1">
      <alignment horizontal="center" vertical="center"/>
      <protection/>
    </xf>
    <xf numFmtId="177" fontId="13" fillId="0" borderId="35" xfId="24" applyNumberFormat="1" applyFont="1" applyFill="1" applyBorder="1" applyAlignment="1" applyProtection="1">
      <alignment horizontal="right" vertical="center" shrinkToFit="1"/>
      <protection/>
    </xf>
    <xf numFmtId="177" fontId="13" fillId="0" borderId="6" xfId="24" applyNumberFormat="1" applyFont="1" applyFill="1" applyBorder="1" applyAlignment="1" applyProtection="1">
      <alignment horizontal="right" vertical="center" shrinkToFit="1"/>
      <protection/>
    </xf>
    <xf numFmtId="178" fontId="17" fillId="0" borderId="28" xfId="25" applyNumberFormat="1" applyFont="1" applyBorder="1" applyAlignment="1">
      <alignment vertical="center"/>
      <protection/>
    </xf>
    <xf numFmtId="178" fontId="17" fillId="0" borderId="36"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7" xfId="25" applyNumberFormat="1" applyFont="1" applyBorder="1" applyAlignment="1">
      <alignment horizontal="center" vertical="center"/>
      <protection/>
    </xf>
    <xf numFmtId="178" fontId="17" fillId="0" borderId="38"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9" xfId="25" applyNumberFormat="1" applyFont="1" applyBorder="1" applyAlignment="1">
      <alignment vertical="center"/>
      <protection/>
    </xf>
    <xf numFmtId="0" fontId="16" fillId="0" borderId="33" xfId="25" applyFont="1" applyBorder="1" applyAlignment="1">
      <alignment vertical="center"/>
      <protection/>
    </xf>
    <xf numFmtId="178" fontId="17" fillId="0" borderId="28"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41" xfId="25" applyNumberFormat="1" applyFont="1" applyBorder="1" applyAlignment="1">
      <alignment horizontal="center" vertical="center"/>
      <protection/>
    </xf>
    <xf numFmtId="178" fontId="17" fillId="0" borderId="42"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179" fontId="17" fillId="0" borderId="11" xfId="25" applyNumberFormat="1" applyFont="1" applyFill="1" applyBorder="1" applyAlignment="1">
      <alignment vertical="center"/>
      <protection/>
    </xf>
    <xf numFmtId="179" fontId="17" fillId="0" borderId="28" xfId="25" applyNumberFormat="1" applyFont="1" applyFill="1" applyBorder="1" applyAlignment="1">
      <alignment vertical="center"/>
      <protection/>
    </xf>
    <xf numFmtId="180" fontId="17" fillId="0" borderId="43" xfId="25" applyNumberFormat="1" applyFont="1" applyFill="1" applyBorder="1" applyAlignment="1">
      <alignment vertical="center"/>
      <protection/>
    </xf>
    <xf numFmtId="179" fontId="17" fillId="0" borderId="41" xfId="25" applyNumberFormat="1" applyFont="1" applyFill="1" applyBorder="1" applyAlignment="1">
      <alignment vertical="center"/>
      <protection/>
    </xf>
    <xf numFmtId="180" fontId="17" fillId="0" borderId="44" xfId="25" applyNumberFormat="1" applyFont="1" applyFill="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5" xfId="25" applyNumberFormat="1" applyFont="1" applyBorder="1" applyAlignment="1">
      <alignment horizontal="center" vertical="center"/>
      <protection/>
    </xf>
    <xf numFmtId="179" fontId="17" fillId="0" borderId="46" xfId="25" applyNumberFormat="1" applyFont="1" applyFill="1" applyBorder="1" applyAlignment="1">
      <alignment vertical="center"/>
      <protection/>
    </xf>
    <xf numFmtId="179" fontId="17" fillId="0" borderId="47" xfId="25" applyNumberFormat="1" applyFont="1" applyFill="1" applyBorder="1" applyAlignment="1">
      <alignment vertical="center"/>
      <protection/>
    </xf>
    <xf numFmtId="180" fontId="17" fillId="0" borderId="45" xfId="25" applyNumberFormat="1" applyFont="1" applyFill="1" applyBorder="1" applyAlignment="1">
      <alignment vertical="center"/>
      <protection/>
    </xf>
    <xf numFmtId="179" fontId="17" fillId="0" borderId="48" xfId="25" applyNumberFormat="1" applyFont="1" applyFill="1" applyBorder="1" applyAlignment="1">
      <alignment vertical="center"/>
      <protection/>
    </xf>
    <xf numFmtId="180" fontId="17" fillId="0" borderId="49" xfId="25" applyNumberFormat="1" applyFont="1" applyFill="1" applyBorder="1" applyAlignment="1">
      <alignment vertical="center"/>
      <protection/>
    </xf>
    <xf numFmtId="180" fontId="17" fillId="0" borderId="46" xfId="25" applyNumberFormat="1" applyFont="1" applyBorder="1" applyAlignment="1">
      <alignment vertical="center"/>
      <protection/>
    </xf>
    <xf numFmtId="179" fontId="17" fillId="0" borderId="46" xfId="25" applyNumberFormat="1" applyFont="1" applyFill="1" applyBorder="1" applyAlignment="1">
      <alignment vertical="center" wrapText="1"/>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3" xfId="25" applyNumberFormat="1" applyFont="1" applyBorder="1" applyAlignment="1">
      <alignment vertical="center"/>
      <protection/>
    </xf>
    <xf numFmtId="179" fontId="17" fillId="0" borderId="41" xfId="25" applyNumberFormat="1" applyFont="1" applyBorder="1" applyAlignment="1">
      <alignment vertical="center"/>
      <protection/>
    </xf>
    <xf numFmtId="180" fontId="17" fillId="0" borderId="50"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4" fontId="20" fillId="0" borderId="51" xfId="27" applyNumberFormat="1" applyFont="1" applyBorder="1" applyAlignment="1">
      <alignment horizontal="right" vertical="center" shrinkToFit="1"/>
      <protection/>
    </xf>
    <xf numFmtId="184" fontId="20" fillId="0" borderId="52" xfId="27" applyNumberFormat="1" applyFont="1" applyBorder="1" applyAlignment="1">
      <alignment horizontal="right" vertical="center" shrinkToFit="1"/>
      <protection/>
    </xf>
    <xf numFmtId="184" fontId="20" fillId="0" borderId="53" xfId="27" applyNumberFormat="1" applyFont="1" applyBorder="1" applyAlignment="1">
      <alignment horizontal="right" vertical="center" shrinkToFit="1"/>
      <protection/>
    </xf>
    <xf numFmtId="0" fontId="24" fillId="0" borderId="33" xfId="28" applyFont="1" applyBorder="1" applyAlignment="1">
      <alignment vertical="center"/>
      <protection/>
    </xf>
    <xf numFmtId="184" fontId="20" fillId="0" borderId="51" xfId="27" applyNumberFormat="1" applyFont="1" applyBorder="1" applyAlignment="1">
      <alignment vertical="center" shrinkToFit="1"/>
      <protection/>
    </xf>
    <xf numFmtId="184" fontId="20" fillId="0" borderId="52" xfId="27" applyNumberFormat="1" applyFont="1" applyBorder="1" applyAlignment="1">
      <alignment vertical="center" shrinkToFit="1"/>
      <protection/>
    </xf>
    <xf numFmtId="184" fontId="20" fillId="0" borderId="53" xfId="27" applyNumberFormat="1" applyFont="1" applyBorder="1" applyAlignment="1">
      <alignment vertical="center" shrinkToFit="1"/>
      <protection/>
    </xf>
    <xf numFmtId="0" fontId="20" fillId="0" borderId="7" xfId="27" applyFont="1" applyBorder="1" applyAlignment="1">
      <alignment horizontal="left" vertical="center"/>
      <protection/>
    </xf>
    <xf numFmtId="0" fontId="24" fillId="0" borderId="54" xfId="28" applyFont="1" applyBorder="1" applyAlignment="1">
      <alignment horizontal="center" vertical="center"/>
      <protection/>
    </xf>
    <xf numFmtId="0" fontId="20" fillId="0" borderId="7" xfId="27" applyFont="1" applyBorder="1" applyAlignment="1">
      <alignment horizontal="center" vertical="center"/>
      <protection/>
    </xf>
    <xf numFmtId="0" fontId="20" fillId="0" borderId="55" xfId="27" applyFont="1" applyBorder="1" applyAlignment="1">
      <alignment horizontal="center" vertical="center"/>
      <protection/>
    </xf>
    <xf numFmtId="0" fontId="25" fillId="0" borderId="56" xfId="27" applyFont="1" applyBorder="1" applyAlignment="1">
      <alignment vertical="center" wrapText="1"/>
      <protection/>
    </xf>
    <xf numFmtId="0" fontId="25" fillId="0" borderId="57" xfId="27" applyFont="1" applyBorder="1" applyAlignment="1">
      <alignment vertical="center" wrapText="1"/>
      <protection/>
    </xf>
    <xf numFmtId="181" fontId="20" fillId="0" borderId="55" xfId="27" applyNumberFormat="1" applyFont="1" applyBorder="1" applyAlignment="1">
      <alignment vertical="center"/>
      <protection/>
    </xf>
    <xf numFmtId="181" fontId="20" fillId="0" borderId="56" xfId="27" applyNumberFormat="1" applyFont="1" applyBorder="1" applyAlignment="1">
      <alignment vertical="center"/>
      <protection/>
    </xf>
    <xf numFmtId="181" fontId="20" fillId="0" borderId="57" xfId="27" applyNumberFormat="1" applyFont="1" applyBorder="1" applyAlignment="1">
      <alignment vertical="center"/>
      <protection/>
    </xf>
    <xf numFmtId="0" fontId="20" fillId="0" borderId="7" xfId="27" applyFont="1" applyBorder="1" applyAlignment="1">
      <alignment vertical="center"/>
      <protection/>
    </xf>
    <xf numFmtId="0" fontId="20" fillId="0" borderId="58" xfId="27" applyFont="1" applyBorder="1" applyAlignment="1">
      <alignment vertical="center"/>
      <protection/>
    </xf>
    <xf numFmtId="49" fontId="20" fillId="0" borderId="7" xfId="27" applyNumberFormat="1" applyFont="1" applyBorder="1" applyAlignment="1">
      <alignment vertical="center"/>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0" fontId="20" fillId="0" borderId="58" xfId="27" applyFont="1" applyBorder="1" applyAlignment="1">
      <alignment horizontal="center" vertical="center"/>
      <protection/>
    </xf>
    <xf numFmtId="0" fontId="20" fillId="0" borderId="55" xfId="27" applyFont="1" applyBorder="1" applyAlignment="1">
      <alignment vertical="center"/>
      <protection/>
    </xf>
    <xf numFmtId="0" fontId="20" fillId="0" borderId="56" xfId="27" applyFont="1" applyBorder="1" applyAlignment="1">
      <alignment vertical="center"/>
      <protection/>
    </xf>
    <xf numFmtId="0" fontId="20" fillId="0" borderId="57" xfId="27" applyFont="1" applyBorder="1" applyAlignment="1">
      <alignment vertical="center"/>
      <protection/>
    </xf>
    <xf numFmtId="49" fontId="29" fillId="0" borderId="0" xfId="30" applyNumberFormat="1" applyFont="1" applyAlignment="1">
      <alignment vertical="center"/>
      <protection/>
    </xf>
    <xf numFmtId="49" fontId="20" fillId="0" borderId="0" xfId="30" applyNumberFormat="1" applyFont="1" applyAlignment="1">
      <alignment vertical="center"/>
      <protection/>
    </xf>
    <xf numFmtId="0" fontId="20" fillId="0" borderId="0" xfId="30" applyFont="1" applyAlignment="1">
      <alignment vertical="center"/>
      <protection/>
    </xf>
    <xf numFmtId="0" fontId="30" fillId="0" borderId="0" xfId="30" applyFont="1" applyAlignment="1">
      <alignment vertical="center"/>
      <protection/>
    </xf>
    <xf numFmtId="0" fontId="4" fillId="0" borderId="42" xfId="30" applyFont="1" applyBorder="1" applyAlignment="1">
      <alignment horizontal="center" vertical="center"/>
      <protection/>
    </xf>
    <xf numFmtId="0" fontId="4" fillId="0" borderId="42" xfId="30" applyFont="1" applyBorder="1" applyAlignment="1">
      <alignment vertical="center"/>
      <protection/>
    </xf>
    <xf numFmtId="0" fontId="20" fillId="0" borderId="50" xfId="30" applyFont="1" applyBorder="1" applyAlignment="1">
      <alignment vertical="center"/>
      <protection/>
    </xf>
    <xf numFmtId="0" fontId="20" fillId="0" borderId="42" xfId="30" applyFont="1" applyBorder="1" applyAlignment="1">
      <alignment vertical="center"/>
      <protection/>
    </xf>
    <xf numFmtId="0" fontId="20" fillId="0" borderId="28" xfId="30" applyFont="1" applyBorder="1" applyAlignment="1">
      <alignment horizontal="center" vertical="center"/>
      <protection/>
    </xf>
    <xf numFmtId="0" fontId="20" fillId="0" borderId="50" xfId="30" applyFont="1" applyBorder="1" applyAlignment="1">
      <alignment horizontal="center" vertical="center"/>
      <protection/>
    </xf>
    <xf numFmtId="0" fontId="20" fillId="0" borderId="59" xfId="30" applyFont="1" applyBorder="1" applyAlignment="1">
      <alignment horizontal="center" vertical="center"/>
      <protection/>
    </xf>
    <xf numFmtId="0" fontId="20" fillId="0" borderId="0" xfId="30" applyFont="1" applyAlignment="1">
      <alignment horizontal="center" vertical="center" wrapText="1"/>
      <protection/>
    </xf>
    <xf numFmtId="0" fontId="20" fillId="0" borderId="42" xfId="30" applyFont="1" applyBorder="1" applyAlignment="1">
      <alignment horizontal="center" vertical="center" wrapText="1"/>
      <protection/>
    </xf>
    <xf numFmtId="0" fontId="24" fillId="0" borderId="0" xfId="30" applyFont="1" applyAlignment="1">
      <alignment vertical="center"/>
      <protection/>
    </xf>
    <xf numFmtId="0" fontId="20" fillId="0" borderId="0" xfId="30" applyFont="1" applyAlignment="1">
      <alignment vertical="center" shrinkToFit="1"/>
      <protection/>
    </xf>
    <xf numFmtId="49" fontId="20" fillId="3" borderId="0" xfId="31" applyNumberFormat="1" applyFont="1" applyFill="1" applyAlignment="1">
      <alignment vertical="center"/>
      <protection/>
    </xf>
    <xf numFmtId="0" fontId="20" fillId="3" borderId="0" xfId="31" applyFont="1" applyFill="1" applyAlignment="1">
      <alignment vertical="center"/>
      <protection/>
    </xf>
    <xf numFmtId="0" fontId="20" fillId="3" borderId="56" xfId="31" applyFont="1" applyFill="1" applyBorder="1" applyAlignment="1">
      <alignment vertical="center"/>
      <protection/>
    </xf>
    <xf numFmtId="0" fontId="2" fillId="3" borderId="0" xfId="32" applyFill="1" applyAlignment="1">
      <alignment vertical="center"/>
      <protection/>
    </xf>
    <xf numFmtId="0" fontId="2" fillId="0" borderId="0" xfId="32" applyAlignment="1">
      <alignment vertical="center"/>
      <protection/>
    </xf>
    <xf numFmtId="0" fontId="33" fillId="3" borderId="0" xfId="31" applyFont="1" applyFill="1" applyAlignment="1">
      <alignment vertical="center"/>
      <protection/>
    </xf>
    <xf numFmtId="0" fontId="34" fillId="3" borderId="0" xfId="31" applyFont="1" applyFill="1" applyAlignment="1">
      <alignment vertical="center"/>
      <protection/>
    </xf>
    <xf numFmtId="0" fontId="34" fillId="3" borderId="0" xfId="32" applyFont="1" applyFill="1" applyAlignment="1">
      <alignment vertical="center"/>
      <protection/>
    </xf>
    <xf numFmtId="0" fontId="34" fillId="0" borderId="0" xfId="32" applyFont="1" applyAlignment="1">
      <alignment vertical="center"/>
      <protection/>
    </xf>
    <xf numFmtId="0" fontId="33" fillId="0" borderId="60" xfId="31" applyFont="1" applyBorder="1" applyAlignment="1" applyProtection="1">
      <alignment horizontal="center" vertical="center" shrinkToFit="1"/>
      <protection locked="0"/>
    </xf>
    <xf numFmtId="0" fontId="33" fillId="0" borderId="61" xfId="34" applyFont="1" applyBorder="1" applyAlignment="1" applyProtection="1">
      <alignment horizontal="center" vertical="center" shrinkToFit="1"/>
      <protection locked="0"/>
    </xf>
    <xf numFmtId="0" fontId="33" fillId="0" borderId="62" xfId="31" applyFont="1" applyBorder="1" applyAlignment="1" applyProtection="1">
      <alignment horizontal="center" vertical="center" shrinkToFit="1"/>
      <protection locked="0"/>
    </xf>
    <xf numFmtId="0" fontId="33" fillId="0" borderId="63" xfId="34" applyFont="1" applyBorder="1" applyAlignment="1" applyProtection="1">
      <alignment horizontal="center" vertical="center" shrinkToFit="1"/>
      <protection locked="0"/>
    </xf>
    <xf numFmtId="0" fontId="33" fillId="4" borderId="14" xfId="31" applyFont="1" applyFill="1" applyBorder="1" applyAlignment="1" applyProtection="1">
      <alignment horizontal="center" vertical="center" shrinkToFit="1"/>
      <protection locked="0"/>
    </xf>
    <xf numFmtId="0" fontId="26" fillId="3" borderId="0" xfId="31" applyFont="1" applyFill="1" applyAlignment="1">
      <alignment vertical="center"/>
      <protection/>
    </xf>
    <xf numFmtId="0" fontId="33" fillId="0" borderId="64" xfId="31" applyFont="1" applyBorder="1" applyAlignment="1" applyProtection="1">
      <alignment horizontal="center" vertical="center" shrinkToFit="1"/>
      <protection locked="0"/>
    </xf>
    <xf numFmtId="0" fontId="33" fillId="3" borderId="63" xfId="31" applyFont="1" applyFill="1" applyBorder="1" applyAlignment="1" applyProtection="1">
      <alignment horizontal="center" vertical="center" shrinkToFit="1"/>
      <protection locked="0"/>
    </xf>
    <xf numFmtId="0" fontId="33" fillId="0" borderId="65" xfId="31" applyFont="1" applyBorder="1" applyAlignment="1" applyProtection="1">
      <alignment horizontal="center" vertical="center" shrinkToFit="1"/>
      <protection locked="0"/>
    </xf>
    <xf numFmtId="0" fontId="33" fillId="3" borderId="0" xfId="31" applyFont="1" applyFill="1" applyAlignment="1">
      <alignment horizontal="center" vertical="center" shrinkToFit="1"/>
      <protection/>
    </xf>
    <xf numFmtId="0" fontId="33" fillId="3" borderId="0" xfId="31" applyFont="1" applyFill="1" applyAlignment="1">
      <alignment horizontal="left" vertical="center" shrinkToFit="1"/>
      <protection/>
    </xf>
    <xf numFmtId="177" fontId="33" fillId="3" borderId="0" xfId="31" applyNumberFormat="1" applyFont="1" applyFill="1" applyAlignment="1">
      <alignment horizontal="right" vertical="center" shrinkToFit="1"/>
      <protection/>
    </xf>
    <xf numFmtId="177" fontId="33" fillId="3" borderId="0" xfId="31" applyNumberFormat="1" applyFont="1" applyFill="1" applyAlignment="1">
      <alignment horizontal="left" vertical="center" shrinkToFit="1"/>
      <protection/>
    </xf>
    <xf numFmtId="0" fontId="33" fillId="3" borderId="56" xfId="31" applyFont="1" applyFill="1" applyBorder="1" applyAlignment="1">
      <alignment vertical="center"/>
      <protection/>
    </xf>
    <xf numFmtId="0" fontId="33" fillId="3" borderId="56" xfId="31" applyFont="1" applyFill="1" applyBorder="1" applyAlignment="1">
      <alignment horizontal="center" vertical="center"/>
      <protection/>
    </xf>
    <xf numFmtId="0" fontId="33" fillId="3" borderId="37" xfId="31" applyFont="1" applyFill="1" applyBorder="1" applyAlignment="1">
      <alignment vertical="center"/>
      <protection/>
    </xf>
    <xf numFmtId="0" fontId="33" fillId="3" borderId="9" xfId="31" applyFont="1" applyFill="1" applyBorder="1" applyAlignment="1">
      <alignment vertical="center"/>
      <protection/>
    </xf>
    <xf numFmtId="0" fontId="33" fillId="3" borderId="50" xfId="31" applyFont="1" applyFill="1" applyBorder="1" applyAlignment="1">
      <alignment vertical="center"/>
      <protection/>
    </xf>
    <xf numFmtId="0" fontId="33" fillId="3" borderId="58" xfId="31" applyFont="1" applyFill="1" applyBorder="1" applyAlignment="1">
      <alignment vertical="center"/>
      <protection/>
    </xf>
    <xf numFmtId="0" fontId="33" fillId="3" borderId="0" xfId="31" applyFont="1" applyFill="1" applyAlignment="1">
      <alignment horizontal="center" vertical="center"/>
      <protection/>
    </xf>
    <xf numFmtId="0" fontId="34" fillId="3" borderId="0" xfId="31" applyFont="1" applyFill="1" applyAlignment="1">
      <alignment horizontal="center" vertical="center"/>
      <protection/>
    </xf>
    <xf numFmtId="0" fontId="34" fillId="3" borderId="7" xfId="31" applyFont="1" applyFill="1" applyBorder="1" applyAlignment="1">
      <alignment vertical="center"/>
      <protection/>
    </xf>
    <xf numFmtId="0" fontId="36" fillId="3" borderId="0" xfId="32" applyFont="1" applyFill="1" applyAlignment="1">
      <alignment vertical="center"/>
      <protection/>
    </xf>
    <xf numFmtId="0" fontId="16" fillId="3" borderId="0" xfId="25" applyFill="1" applyProtection="1">
      <alignment/>
      <protection hidden="1"/>
    </xf>
    <xf numFmtId="0" fontId="16" fillId="3" borderId="0" xfId="25" applyFill="1">
      <alignment/>
      <protection/>
    </xf>
    <xf numFmtId="0" fontId="2" fillId="0" borderId="0" xfId="35" applyFont="1" applyFill="1" applyAlignment="1">
      <alignment vertical="center"/>
      <protection/>
    </xf>
    <xf numFmtId="0" fontId="2" fillId="0" borderId="0" xfId="35" applyFont="1" applyFill="1" applyBorder="1" applyAlignment="1">
      <alignment vertical="center"/>
      <protection/>
    </xf>
    <xf numFmtId="0" fontId="33" fillId="0" borderId="28" xfId="35" applyFont="1" applyFill="1" applyBorder="1" applyAlignment="1">
      <alignment vertical="center"/>
      <protection/>
    </xf>
    <xf numFmtId="0" fontId="2" fillId="0" borderId="50" xfId="35" applyFont="1" applyFill="1" applyBorder="1" applyAlignment="1">
      <alignment vertical="center"/>
      <protection/>
    </xf>
    <xf numFmtId="0" fontId="2" fillId="0" borderId="36" xfId="35" applyFont="1" applyFill="1" applyBorder="1" applyAlignment="1">
      <alignment vertical="center"/>
      <protection/>
    </xf>
    <xf numFmtId="0" fontId="2" fillId="0" borderId="59" xfId="35" applyFont="1" applyFill="1" applyBorder="1" applyAlignment="1">
      <alignment vertical="center"/>
      <protection/>
    </xf>
    <xf numFmtId="178" fontId="4" fillId="0" borderId="0" xfId="35" applyNumberFormat="1" applyFont="1" applyFill="1" applyBorder="1" applyAlignment="1">
      <alignment vertical="center"/>
      <protection/>
    </xf>
    <xf numFmtId="0" fontId="2" fillId="0" borderId="66" xfId="35" applyFont="1" applyFill="1" applyBorder="1" applyAlignment="1">
      <alignment vertical="center"/>
      <protection/>
    </xf>
    <xf numFmtId="0" fontId="2" fillId="3" borderId="28" xfId="35" applyFont="1" applyFill="1" applyBorder="1" applyAlignment="1">
      <alignment vertical="center"/>
      <protection/>
    </xf>
    <xf numFmtId="0" fontId="2" fillId="3" borderId="50" xfId="35" applyFont="1" applyFill="1" applyBorder="1" applyAlignment="1">
      <alignment vertical="center"/>
      <protection/>
    </xf>
    <xf numFmtId="0" fontId="2" fillId="3" borderId="36" xfId="35" applyFont="1" applyFill="1" applyBorder="1" applyAlignment="1">
      <alignment vertical="center"/>
      <protection/>
    </xf>
    <xf numFmtId="0" fontId="2" fillId="3" borderId="27" xfId="35" applyFont="1" applyFill="1" applyBorder="1" applyAlignment="1">
      <alignment vertical="center"/>
      <protection/>
    </xf>
    <xf numFmtId="0" fontId="2" fillId="3" borderId="37" xfId="35" applyFont="1" applyFill="1" applyBorder="1" applyAlignment="1">
      <alignment vertical="center"/>
      <protection/>
    </xf>
    <xf numFmtId="0" fontId="2" fillId="3" borderId="38" xfId="35" applyFont="1" applyFill="1" applyBorder="1" applyAlignment="1">
      <alignment vertical="center"/>
      <protection/>
    </xf>
    <xf numFmtId="178" fontId="4" fillId="3" borderId="26" xfId="35" applyNumberFormat="1" applyFont="1" applyFill="1" applyBorder="1" applyAlignment="1">
      <alignment vertical="center"/>
      <protection/>
    </xf>
    <xf numFmtId="178" fontId="4" fillId="3" borderId="42" xfId="35" applyNumberFormat="1" applyFont="1" applyFill="1" applyBorder="1" applyAlignment="1">
      <alignment vertical="center"/>
      <protection/>
    </xf>
    <xf numFmtId="178" fontId="4" fillId="3" borderId="39" xfId="35" applyNumberFormat="1" applyFont="1" applyFill="1" applyBorder="1" applyAlignment="1">
      <alignment vertical="center"/>
      <protection/>
    </xf>
    <xf numFmtId="178" fontId="4" fillId="3" borderId="24" xfId="35" applyNumberFormat="1" applyFont="1" applyFill="1" applyBorder="1" applyAlignment="1">
      <alignment horizontal="center" vertical="center"/>
      <protection/>
    </xf>
    <xf numFmtId="178" fontId="20" fillId="3" borderId="67" xfId="35" applyNumberFormat="1" applyFont="1" applyFill="1" applyBorder="1" applyAlignment="1">
      <alignment horizontal="center" vertical="center"/>
      <protection/>
    </xf>
    <xf numFmtId="178" fontId="4" fillId="3" borderId="40" xfId="35" applyNumberFormat="1" applyFont="1" applyFill="1" applyBorder="1" applyAlignment="1">
      <alignment horizontal="center" vertical="center"/>
      <protection/>
    </xf>
    <xf numFmtId="177" fontId="4" fillId="3" borderId="33" xfId="36" applyNumberFormat="1" applyFont="1" applyFill="1" applyBorder="1" applyAlignment="1">
      <alignment horizontal="right" vertical="center" shrinkToFit="1"/>
      <protection/>
    </xf>
    <xf numFmtId="177" fontId="4" fillId="3" borderId="26" xfId="36" applyNumberFormat="1" applyFont="1" applyFill="1" applyBorder="1" applyAlignment="1">
      <alignment horizontal="right" vertical="center" shrinkToFit="1"/>
      <protection/>
    </xf>
    <xf numFmtId="187" fontId="4" fillId="3" borderId="68" xfId="36" applyNumberFormat="1" applyFont="1" applyFill="1" applyBorder="1" applyAlignment="1">
      <alignment horizontal="right" vertical="center" shrinkToFit="1"/>
      <protection/>
    </xf>
    <xf numFmtId="177" fontId="4" fillId="3" borderId="24" xfId="36" applyNumberFormat="1" applyFont="1" applyFill="1" applyBorder="1" applyAlignment="1">
      <alignment horizontal="right" vertical="center" shrinkToFit="1"/>
      <protection/>
    </xf>
    <xf numFmtId="177" fontId="4" fillId="3" borderId="27" xfId="36" applyNumberFormat="1" applyFont="1" applyFill="1" applyBorder="1" applyAlignment="1">
      <alignment horizontal="right" vertical="center" shrinkToFit="1"/>
      <protection/>
    </xf>
    <xf numFmtId="187" fontId="4" fillId="3" borderId="40" xfId="36" applyNumberFormat="1" applyFont="1" applyFill="1" applyBorder="1" applyAlignment="1">
      <alignment horizontal="right" vertical="center" shrinkToFit="1"/>
      <protection/>
    </xf>
    <xf numFmtId="0" fontId="2" fillId="0" borderId="0" xfId="35" applyNumberFormat="1" applyFont="1" applyFill="1" applyBorder="1" applyAlignment="1">
      <alignment vertical="center"/>
      <protection/>
    </xf>
    <xf numFmtId="189" fontId="4" fillId="0" borderId="0" xfId="35" applyNumberFormat="1" applyFont="1" applyFill="1" applyBorder="1" applyAlignment="1">
      <alignment vertical="center"/>
      <protection/>
    </xf>
    <xf numFmtId="178" fontId="4" fillId="0" borderId="27" xfId="35" applyNumberFormat="1" applyFont="1" applyFill="1" applyBorder="1" applyAlignment="1">
      <alignment vertical="center"/>
      <protection/>
    </xf>
    <xf numFmtId="178" fontId="4" fillId="0" borderId="37" xfId="35" applyNumberFormat="1" applyFont="1" applyFill="1" applyBorder="1" applyAlignment="1">
      <alignment vertical="center"/>
      <protection/>
    </xf>
    <xf numFmtId="178" fontId="4" fillId="0" borderId="38" xfId="35" applyNumberFormat="1" applyFont="1" applyFill="1" applyBorder="1" applyAlignment="1">
      <alignment vertical="center"/>
      <protection/>
    </xf>
    <xf numFmtId="178" fontId="4" fillId="0" borderId="24" xfId="35" applyNumberFormat="1" applyFont="1" applyFill="1" applyBorder="1" applyAlignment="1">
      <alignment horizontal="center" vertical="center"/>
      <protection/>
    </xf>
    <xf numFmtId="178" fontId="4" fillId="0" borderId="67" xfId="35" applyNumberFormat="1" applyFont="1" applyFill="1" applyBorder="1" applyAlignment="1">
      <alignment horizontal="center" vertical="center"/>
      <protection/>
    </xf>
    <xf numFmtId="178" fontId="4" fillId="0" borderId="40" xfId="35" applyNumberFormat="1" applyFont="1" applyFill="1" applyBorder="1" applyAlignment="1">
      <alignment horizontal="center" vertical="center"/>
      <protection/>
    </xf>
    <xf numFmtId="178" fontId="4" fillId="0" borderId="0" xfId="35" applyNumberFormat="1" applyFont="1" applyFill="1" applyBorder="1" applyAlignment="1">
      <alignment horizontal="center" vertical="center"/>
      <protection/>
    </xf>
    <xf numFmtId="178" fontId="4" fillId="0" borderId="59" xfId="35" applyNumberFormat="1" applyFont="1" applyFill="1" applyBorder="1" applyAlignment="1">
      <alignment vertical="center"/>
      <protection/>
    </xf>
    <xf numFmtId="190" fontId="17" fillId="0" borderId="24" xfId="35" applyNumberFormat="1" applyFont="1" applyFill="1" applyBorder="1" applyAlignment="1">
      <alignment horizontal="right" vertical="center" shrinkToFit="1"/>
      <protection/>
    </xf>
    <xf numFmtId="190" fontId="17" fillId="0" borderId="67" xfId="35" applyNumberFormat="1" applyFont="1" applyFill="1" applyBorder="1" applyAlignment="1">
      <alignment horizontal="right" vertical="center" shrinkToFit="1"/>
      <protection/>
    </xf>
    <xf numFmtId="190" fontId="4" fillId="0" borderId="40" xfId="35" applyNumberFormat="1" applyFont="1" applyFill="1" applyBorder="1" applyAlignment="1">
      <alignment horizontal="right" vertical="center" shrinkToFit="1"/>
      <protection/>
    </xf>
    <xf numFmtId="178" fontId="4" fillId="0" borderId="66" xfId="35" applyNumberFormat="1" applyFont="1" applyFill="1" applyBorder="1" applyAlignment="1">
      <alignment vertical="center"/>
      <protection/>
    </xf>
    <xf numFmtId="178" fontId="4" fillId="0" borderId="0" xfId="35" applyNumberFormat="1" applyFont="1" applyFill="1" applyAlignment="1">
      <alignment vertical="center"/>
      <protection/>
    </xf>
    <xf numFmtId="187" fontId="17" fillId="0" borderId="24" xfId="35" applyNumberFormat="1" applyFont="1" applyFill="1" applyBorder="1" applyAlignment="1">
      <alignment horizontal="right" vertical="center" shrinkToFit="1"/>
      <protection/>
    </xf>
    <xf numFmtId="187" fontId="17" fillId="0" borderId="67" xfId="35" applyNumberFormat="1" applyFont="1" applyFill="1" applyBorder="1" applyAlignment="1">
      <alignment horizontal="right" vertical="center" shrinkToFit="1"/>
      <protection/>
    </xf>
    <xf numFmtId="187" fontId="4" fillId="0" borderId="40" xfId="35" applyNumberFormat="1" applyFont="1" applyFill="1" applyBorder="1" applyAlignment="1">
      <alignment horizontal="right" vertical="center" shrinkToFit="1"/>
      <protection/>
    </xf>
    <xf numFmtId="178" fontId="4" fillId="0" borderId="26" xfId="35" applyNumberFormat="1" applyFont="1" applyFill="1" applyBorder="1" applyAlignment="1">
      <alignment vertical="center"/>
      <protection/>
    </xf>
    <xf numFmtId="178" fontId="4" fillId="0" borderId="42" xfId="35" applyNumberFormat="1" applyFont="1" applyFill="1" applyBorder="1" applyAlignment="1">
      <alignment vertical="center"/>
      <protection/>
    </xf>
    <xf numFmtId="189" fontId="4" fillId="0" borderId="42" xfId="35" applyNumberFormat="1" applyFont="1" applyFill="1" applyBorder="1" applyAlignment="1">
      <alignment vertical="center"/>
      <protection/>
    </xf>
    <xf numFmtId="178" fontId="4" fillId="0" borderId="39" xfId="35" applyNumberFormat="1" applyFont="1" applyFill="1" applyBorder="1" applyAlignment="1">
      <alignment vertical="center"/>
      <protection/>
    </xf>
    <xf numFmtId="0" fontId="4" fillId="0" borderId="0" xfId="35" applyFont="1" applyFill="1" applyAlignment="1">
      <alignment vertical="center"/>
      <protection/>
    </xf>
    <xf numFmtId="0" fontId="2" fillId="0" borderId="36" xfId="35" applyFont="1" applyFill="1" applyBorder="1" applyAlignment="1">
      <alignment/>
      <protection/>
    </xf>
    <xf numFmtId="0" fontId="2" fillId="0" borderId="66" xfId="35" applyFont="1" applyFill="1" applyBorder="1" applyAlignment="1">
      <alignment/>
      <protection/>
    </xf>
    <xf numFmtId="177" fontId="4" fillId="3" borderId="24" xfId="35" applyNumberFormat="1" applyFont="1" applyFill="1" applyBorder="1" applyAlignment="1">
      <alignment horizontal="right" vertical="center" shrinkToFit="1"/>
      <protection/>
    </xf>
    <xf numFmtId="177" fontId="4" fillId="3" borderId="67" xfId="35" applyNumberFormat="1" applyFont="1" applyFill="1" applyBorder="1" applyAlignment="1">
      <alignment horizontal="right" vertical="center" shrinkToFit="1"/>
      <protection/>
    </xf>
    <xf numFmtId="187" fontId="4" fillId="3" borderId="40" xfId="35" applyNumberFormat="1" applyFont="1" applyFill="1" applyBorder="1" applyAlignment="1">
      <alignment horizontal="right" vertical="center" shrinkToFit="1"/>
      <protection/>
    </xf>
    <xf numFmtId="177" fontId="4" fillId="0" borderId="24" xfId="35" applyNumberFormat="1" applyFont="1" applyFill="1" applyBorder="1" applyAlignment="1">
      <alignment horizontal="right" vertical="center" shrinkToFit="1"/>
      <protection/>
    </xf>
    <xf numFmtId="177" fontId="4" fillId="0" borderId="67" xfId="35" applyNumberFormat="1" applyFont="1" applyFill="1" applyBorder="1" applyAlignment="1">
      <alignment horizontal="right" vertical="center" shrinkToFit="1"/>
      <protection/>
    </xf>
    <xf numFmtId="0" fontId="4" fillId="0" borderId="0" xfId="35" applyFont="1" applyFill="1" applyBorder="1" applyAlignment="1">
      <alignment/>
      <protection/>
    </xf>
    <xf numFmtId="0" fontId="2" fillId="0" borderId="0" xfId="35" applyFont="1" applyFill="1" applyBorder="1" applyAlignment="1">
      <alignment/>
      <protection/>
    </xf>
    <xf numFmtId="189" fontId="4" fillId="0" borderId="50" xfId="35" applyNumberFormat="1" applyFont="1" applyFill="1" applyBorder="1" applyAlignment="1">
      <alignment vertical="center"/>
      <protection/>
    </xf>
    <xf numFmtId="0" fontId="2" fillId="0" borderId="42" xfId="35" applyFont="1" applyFill="1" applyBorder="1" applyAlignment="1">
      <alignment vertical="center"/>
      <protection/>
    </xf>
    <xf numFmtId="0" fontId="33" fillId="0" borderId="59" xfId="35" applyFont="1" applyFill="1" applyBorder="1" applyAlignment="1">
      <alignment vertical="center"/>
      <protection/>
    </xf>
    <xf numFmtId="0" fontId="2" fillId="0" borderId="42" xfId="36" applyFont="1" applyFill="1" applyBorder="1" applyAlignment="1">
      <alignment vertical="center"/>
      <protection/>
    </xf>
    <xf numFmtId="189" fontId="4" fillId="0" borderId="42" xfId="36" applyNumberFormat="1" applyFont="1" applyFill="1" applyBorder="1" applyAlignment="1">
      <alignment vertical="center"/>
      <protection/>
    </xf>
    <xf numFmtId="178" fontId="17" fillId="0" borderId="28" xfId="37" applyNumberFormat="1" applyFont="1" applyBorder="1" applyAlignment="1">
      <alignment vertical="center"/>
      <protection/>
    </xf>
    <xf numFmtId="178" fontId="17" fillId="0" borderId="36"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9"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24" fillId="0" borderId="41" xfId="37" applyNumberFormat="1" applyFont="1" applyBorder="1" applyAlignment="1">
      <alignment horizontal="center" vertical="center"/>
      <protection/>
    </xf>
    <xf numFmtId="178" fontId="17" fillId="0" borderId="42"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Fill="1" applyBorder="1" applyAlignment="1">
      <alignment horizontal="right" vertical="center" shrinkToFit="1"/>
      <protection/>
    </xf>
    <xf numFmtId="177" fontId="17" fillId="0" borderId="28" xfId="38" applyNumberFormat="1" applyFont="1" applyFill="1" applyBorder="1" applyAlignment="1">
      <alignment horizontal="right" vertical="center" shrinkToFit="1"/>
      <protection/>
    </xf>
    <xf numFmtId="187" fontId="17" fillId="0" borderId="43" xfId="38" applyNumberFormat="1" applyFont="1" applyFill="1" applyBorder="1" applyAlignment="1">
      <alignment horizontal="right" vertical="center" shrinkToFit="1"/>
      <protection/>
    </xf>
    <xf numFmtId="177" fontId="17" fillId="0" borderId="41" xfId="38" applyNumberFormat="1" applyFont="1" applyFill="1" applyBorder="1" applyAlignment="1">
      <alignment horizontal="right" vertical="center" shrinkToFit="1"/>
      <protection/>
    </xf>
    <xf numFmtId="187" fontId="17" fillId="0" borderId="44" xfId="38" applyNumberFormat="1" applyFont="1" applyFill="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5" xfId="37" applyNumberFormat="1" applyFont="1" applyBorder="1" applyAlignment="1">
      <alignment horizontal="center" vertical="center"/>
      <protection/>
    </xf>
    <xf numFmtId="177" fontId="17" fillId="0" borderId="46" xfId="38" applyNumberFormat="1" applyFont="1" applyFill="1" applyBorder="1" applyAlignment="1">
      <alignment horizontal="right" vertical="center" shrinkToFit="1"/>
      <protection/>
    </xf>
    <xf numFmtId="177" fontId="17" fillId="0" borderId="47" xfId="38" applyNumberFormat="1" applyFont="1" applyFill="1" applyBorder="1" applyAlignment="1">
      <alignment horizontal="right" vertical="center" shrinkToFit="1"/>
      <protection/>
    </xf>
    <xf numFmtId="187" fontId="17" fillId="0" borderId="45" xfId="38" applyNumberFormat="1" applyFont="1" applyFill="1" applyBorder="1" applyAlignment="1">
      <alignment horizontal="right" vertical="center" shrinkToFit="1"/>
      <protection/>
    </xf>
    <xf numFmtId="177" fontId="17" fillId="0" borderId="48" xfId="38" applyNumberFormat="1" applyFont="1" applyFill="1" applyBorder="1" applyAlignment="1">
      <alignment horizontal="right" vertical="center" shrinkToFit="1"/>
      <protection/>
    </xf>
    <xf numFmtId="187" fontId="17" fillId="0" borderId="49" xfId="38" applyNumberFormat="1" applyFont="1" applyFill="1" applyBorder="1" applyAlignment="1">
      <alignment horizontal="right" vertical="center" shrinkToFit="1"/>
      <protection/>
    </xf>
    <xf numFmtId="187" fontId="17" fillId="0" borderId="46" xfId="38" applyNumberFormat="1" applyFont="1" applyBorder="1" applyAlignment="1">
      <alignment horizontal="right" vertical="center" shrinkToFit="1"/>
      <protection/>
    </xf>
    <xf numFmtId="178" fontId="17" fillId="0" borderId="36"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3" xfId="38" applyNumberFormat="1" applyFont="1" applyBorder="1" applyAlignment="1">
      <alignment horizontal="right" vertical="center" shrinkToFit="1"/>
      <protection/>
    </xf>
    <xf numFmtId="177" fontId="17" fillId="0" borderId="41" xfId="38" applyNumberFormat="1" applyFont="1" applyBorder="1" applyAlignment="1">
      <alignment horizontal="right" vertical="center" shrinkToFit="1"/>
      <protection/>
    </xf>
    <xf numFmtId="187" fontId="17" fillId="0" borderId="50" xfId="38" applyNumberFormat="1" applyFont="1" applyBorder="1" applyAlignment="1">
      <alignment horizontal="right" vertical="center" shrinkToFit="1"/>
      <protection/>
    </xf>
    <xf numFmtId="0" fontId="2" fillId="0" borderId="26" xfId="35" applyFont="1" applyFill="1" applyBorder="1" applyAlignment="1">
      <alignment vertical="center"/>
      <protection/>
    </xf>
    <xf numFmtId="0" fontId="2" fillId="0" borderId="39" xfId="35" applyFont="1" applyFill="1" applyBorder="1" applyAlignment="1">
      <alignment vertical="center"/>
      <protection/>
    </xf>
    <xf numFmtId="177" fontId="8" fillId="0" borderId="19" xfId="23" applyNumberFormat="1" applyFont="1" applyBorder="1" applyAlignment="1">
      <alignment horizontal="right" vertical="center" shrinkToFit="1"/>
      <protection/>
    </xf>
    <xf numFmtId="177" fontId="8" fillId="0" borderId="20" xfId="23" applyNumberFormat="1" applyFont="1" applyBorder="1" applyAlignment="1">
      <alignment horizontal="right" vertical="center" shrinkToFit="1"/>
      <protection/>
    </xf>
    <xf numFmtId="177" fontId="8" fillId="0" borderId="21" xfId="23" applyNumberFormat="1" applyFont="1" applyBorder="1" applyAlignment="1">
      <alignment horizontal="right" vertical="center" shrinkToFit="1"/>
      <protection/>
    </xf>
    <xf numFmtId="177" fontId="8" fillId="0" borderId="23" xfId="23" applyNumberFormat="1" applyFont="1" applyBorder="1" applyAlignment="1">
      <alignment horizontal="right" vertical="center" shrinkToFit="1"/>
      <protection/>
    </xf>
    <xf numFmtId="177" fontId="8" fillId="0" borderId="24" xfId="23" applyNumberFormat="1" applyFont="1" applyBorder="1" applyAlignment="1">
      <alignment horizontal="right" vertical="center" shrinkToFit="1"/>
      <protection/>
    </xf>
    <xf numFmtId="177" fontId="8" fillId="0" borderId="25" xfId="23" applyNumberFormat="1" applyFont="1" applyBorder="1" applyAlignment="1">
      <alignment horizontal="right" vertical="center" shrinkToFit="1"/>
      <protection/>
    </xf>
    <xf numFmtId="177" fontId="8" fillId="0" borderId="14" xfId="23" applyNumberFormat="1" applyFont="1" applyBorder="1" applyAlignment="1">
      <alignment horizontal="right" vertical="center" shrinkToFit="1"/>
      <protection/>
    </xf>
    <xf numFmtId="177" fontId="8" fillId="0" borderId="15" xfId="23" applyNumberFormat="1" applyFont="1" applyBorder="1" applyAlignment="1">
      <alignment horizontal="right" vertical="center" shrinkToFit="1"/>
      <protection/>
    </xf>
    <xf numFmtId="177" fontId="8" fillId="0" borderId="16" xfId="23" applyNumberFormat="1" applyFont="1" applyBorder="1" applyAlignment="1">
      <alignment horizontal="right" vertical="center" shrinkToFit="1"/>
      <protection/>
    </xf>
    <xf numFmtId="0" fontId="20" fillId="0" borderId="0" xfId="27" applyFont="1" applyAlignment="1">
      <alignment vertical="center"/>
      <protection/>
    </xf>
    <xf numFmtId="0" fontId="20" fillId="0" borderId="0" xfId="27" applyFont="1" applyAlignment="1" applyProtection="1">
      <alignment horizontal="center" vertical="center" shrinkToFit="1"/>
      <protection hidden="1"/>
    </xf>
    <xf numFmtId="0" fontId="20" fillId="0" borderId="0" xfId="29" applyAlignment="1">
      <alignment vertical="center"/>
      <protection/>
    </xf>
    <xf numFmtId="186" fontId="20" fillId="0" borderId="0" xfId="27" applyNumberFormat="1" applyFont="1" applyAlignment="1" applyProtection="1">
      <alignment horizontal="center" vertical="center" shrinkToFit="1"/>
      <protection hidden="1"/>
    </xf>
    <xf numFmtId="0" fontId="25" fillId="0" borderId="0" xfId="27" applyFont="1" applyAlignment="1" applyProtection="1">
      <alignment horizontal="left" vertical="center" wrapText="1"/>
      <protection hidden="1"/>
    </xf>
    <xf numFmtId="0" fontId="20" fillId="0" borderId="0" xfId="27" applyFont="1" applyAlignment="1">
      <alignment horizontal="center" vertical="center" shrinkToFit="1"/>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178" fontId="20" fillId="0" borderId="27" xfId="27" applyNumberFormat="1" applyFont="1" applyBorder="1" applyAlignment="1">
      <alignment horizontal="right" vertical="center" shrinkToFit="1"/>
      <protection/>
    </xf>
    <xf numFmtId="178" fontId="20" fillId="0" borderId="37" xfId="27" applyNumberFormat="1" applyFont="1" applyBorder="1" applyAlignment="1">
      <alignment horizontal="right" vertical="center" shrinkToFit="1"/>
      <protection/>
    </xf>
    <xf numFmtId="178" fontId="20" fillId="0" borderId="38" xfId="27" applyNumberFormat="1" applyFont="1" applyBorder="1" applyAlignment="1">
      <alignment horizontal="right" vertical="center" shrinkToFit="1"/>
      <protection/>
    </xf>
    <xf numFmtId="0" fontId="20" fillId="0" borderId="27" xfId="27" applyFont="1" applyBorder="1" applyAlignment="1">
      <alignment vertical="center"/>
      <protection/>
    </xf>
    <xf numFmtId="0" fontId="20" fillId="0" borderId="37" xfId="27" applyFont="1" applyBorder="1" applyAlignment="1">
      <alignment vertical="center"/>
      <protection/>
    </xf>
    <xf numFmtId="0" fontId="20" fillId="0" borderId="38" xfId="27" applyFont="1" applyBorder="1" applyAlignment="1">
      <alignment vertical="center"/>
      <protection/>
    </xf>
    <xf numFmtId="49" fontId="20" fillId="0" borderId="0" xfId="27" applyNumberFormat="1" applyFont="1" applyAlignment="1">
      <alignment horizontal="left" vertical="center"/>
      <protection/>
    </xf>
    <xf numFmtId="0" fontId="20" fillId="0" borderId="0" xfId="27" applyFont="1" applyAlignment="1">
      <alignment horizontal="left" vertical="center"/>
      <protection/>
    </xf>
    <xf numFmtId="0" fontId="20" fillId="0" borderId="29" xfId="27" applyFont="1" applyBorder="1" applyAlignment="1">
      <alignment vertical="center"/>
      <protection/>
    </xf>
    <xf numFmtId="0" fontId="20" fillId="0" borderId="69" xfId="27" applyFont="1" applyBorder="1" applyAlignment="1">
      <alignment vertical="center"/>
      <protection/>
    </xf>
    <xf numFmtId="0" fontId="20" fillId="0" borderId="70" xfId="27" applyFont="1" applyBorder="1" applyAlignment="1">
      <alignment vertical="center"/>
      <protection/>
    </xf>
    <xf numFmtId="178" fontId="20" fillId="0" borderId="29" xfId="27" applyNumberFormat="1" applyFont="1" applyBorder="1" applyAlignment="1">
      <alignment horizontal="right" vertical="center"/>
      <protection/>
    </xf>
    <xf numFmtId="178" fontId="20" fillId="0" borderId="69" xfId="27" applyNumberFormat="1" applyFont="1" applyBorder="1" applyAlignment="1">
      <alignment horizontal="right" vertical="center"/>
      <protection/>
    </xf>
    <xf numFmtId="178" fontId="20" fillId="0" borderId="70" xfId="27" applyNumberFormat="1" applyFont="1" applyBorder="1" applyAlignment="1">
      <alignment horizontal="right" vertical="center"/>
      <protection/>
    </xf>
    <xf numFmtId="0" fontId="20" fillId="0" borderId="71" xfId="27" applyFont="1" applyBorder="1" applyAlignment="1">
      <alignment horizontal="center" vertical="center" shrinkToFit="1"/>
      <protection/>
    </xf>
    <xf numFmtId="0" fontId="20" fillId="0" borderId="56" xfId="27" applyFont="1" applyBorder="1" applyAlignment="1">
      <alignment horizontal="center" vertical="center" shrinkToFit="1"/>
      <protection/>
    </xf>
    <xf numFmtId="0" fontId="20" fillId="0" borderId="72" xfId="27" applyFont="1" applyBorder="1" applyAlignment="1">
      <alignment horizontal="center" vertical="center" shrinkToFit="1"/>
      <protection/>
    </xf>
    <xf numFmtId="181" fontId="20" fillId="0" borderId="29" xfId="27" applyNumberFormat="1" applyFont="1" applyBorder="1" applyAlignment="1">
      <alignment horizontal="right" vertical="center" shrinkToFit="1"/>
      <protection/>
    </xf>
    <xf numFmtId="181" fontId="20" fillId="0" borderId="69" xfId="27" applyNumberFormat="1" applyFont="1" applyBorder="1" applyAlignment="1">
      <alignment horizontal="right" vertical="center" shrinkToFit="1"/>
      <protection/>
    </xf>
    <xf numFmtId="181" fontId="20" fillId="0" borderId="73" xfId="27" applyNumberFormat="1" applyFont="1" applyBorder="1" applyAlignment="1">
      <alignment horizontal="right" vertical="center" shrinkToFit="1"/>
      <protection/>
    </xf>
    <xf numFmtId="0" fontId="24" fillId="0" borderId="55" xfId="26" applyFont="1" applyBorder="1" applyAlignment="1">
      <alignment horizontal="left" vertical="center"/>
      <protection/>
    </xf>
    <xf numFmtId="0" fontId="24" fillId="0" borderId="56" xfId="26" applyFont="1" applyBorder="1" applyAlignment="1">
      <alignment horizontal="left" vertical="center"/>
      <protection/>
    </xf>
    <xf numFmtId="0" fontId="24" fillId="0" borderId="57" xfId="26" applyFont="1" applyBorder="1" applyAlignment="1">
      <alignment horizontal="left" vertical="center"/>
      <protection/>
    </xf>
    <xf numFmtId="0" fontId="20" fillId="0" borderId="9" xfId="27" applyFont="1" applyBorder="1" applyAlignment="1">
      <alignment horizontal="center" vertical="center" textRotation="255"/>
      <protection/>
    </xf>
    <xf numFmtId="0" fontId="20" fillId="0" borderId="50" xfId="27" applyFont="1" applyBorder="1" applyAlignment="1">
      <alignment horizontal="center" vertical="center" textRotation="255"/>
      <protection/>
    </xf>
    <xf numFmtId="0" fontId="20" fillId="0" borderId="36"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6" xfId="27" applyFont="1" applyBorder="1" applyAlignment="1">
      <alignment horizontal="center" vertical="center" textRotation="255"/>
      <protection/>
    </xf>
    <xf numFmtId="0" fontId="20" fillId="0" borderId="55" xfId="27" applyFont="1" applyBorder="1" applyAlignment="1">
      <alignment horizontal="center" vertical="center" textRotation="255"/>
      <protection/>
    </xf>
    <xf numFmtId="0" fontId="20" fillId="0" borderId="56" xfId="27" applyFont="1" applyBorder="1" applyAlignment="1">
      <alignment horizontal="center" vertical="center" textRotation="255"/>
      <protection/>
    </xf>
    <xf numFmtId="0" fontId="20" fillId="0" borderId="72" xfId="27" applyFont="1" applyBorder="1" applyAlignment="1">
      <alignment horizontal="center" vertical="center" textRotation="255"/>
      <protection/>
    </xf>
    <xf numFmtId="0" fontId="20" fillId="0" borderId="28"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42" xfId="27" applyFont="1" applyBorder="1" applyAlignment="1">
      <alignment horizontal="center" vertical="center"/>
      <protection/>
    </xf>
    <xf numFmtId="0" fontId="20" fillId="0" borderId="39" xfId="27" applyFont="1" applyBorder="1" applyAlignment="1">
      <alignment horizontal="center" vertical="center"/>
      <protection/>
    </xf>
    <xf numFmtId="0" fontId="25" fillId="0" borderId="28" xfId="27" applyFont="1" applyBorder="1" applyAlignment="1">
      <alignment horizontal="center" vertical="center" wrapText="1"/>
      <protection/>
    </xf>
    <xf numFmtId="0" fontId="25" fillId="0" borderId="50" xfId="27" applyFont="1" applyBorder="1" applyAlignment="1">
      <alignment horizontal="center" vertical="center" wrapText="1"/>
      <protection/>
    </xf>
    <xf numFmtId="0" fontId="25" fillId="0" borderId="36" xfId="27" applyFont="1" applyBorder="1" applyAlignment="1">
      <alignment horizontal="center" vertical="center" wrapText="1"/>
      <protection/>
    </xf>
    <xf numFmtId="0" fontId="25" fillId="0" borderId="26" xfId="27" applyFont="1" applyBorder="1" applyAlignment="1">
      <alignment horizontal="center" vertical="center" wrapText="1"/>
      <protection/>
    </xf>
    <xf numFmtId="0" fontId="25" fillId="0" borderId="42" xfId="27" applyFont="1" applyBorder="1" applyAlignment="1">
      <alignment horizontal="center" vertical="center" wrapText="1"/>
      <protection/>
    </xf>
    <xf numFmtId="0" fontId="25" fillId="0" borderId="39" xfId="27" applyFont="1" applyBorder="1" applyAlignment="1">
      <alignment horizontal="center" vertical="center" wrapText="1"/>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8"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8" xfId="27" applyNumberFormat="1" applyFont="1" applyBorder="1" applyAlignment="1">
      <alignment horizontal="right" vertical="center" shrinkToFit="1"/>
      <protection/>
    </xf>
    <xf numFmtId="0" fontId="20" fillId="0" borderId="28"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36"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2" xfId="27" applyFont="1" applyBorder="1" applyAlignment="1">
      <alignment horizontal="center" vertical="center" wrapText="1"/>
      <protection/>
    </xf>
    <xf numFmtId="0" fontId="20" fillId="0" borderId="39" xfId="27" applyFont="1" applyBorder="1" applyAlignment="1">
      <alignment horizontal="center" vertical="center" wrapText="1"/>
      <protection/>
    </xf>
    <xf numFmtId="0" fontId="25" fillId="0" borderId="74" xfId="27" applyFont="1" applyBorder="1" applyAlignment="1">
      <alignment horizontal="center" vertical="center" wrapText="1"/>
      <protection/>
    </xf>
    <xf numFmtId="0" fontId="25" fillId="0" borderId="75" xfId="27" applyFont="1" applyBorder="1" applyAlignment="1">
      <alignment horizontal="center" vertical="center" wrapText="1"/>
      <protection/>
    </xf>
    <xf numFmtId="0" fontId="26" fillId="0" borderId="37" xfId="27" applyFont="1" applyBorder="1" applyAlignment="1">
      <alignment vertical="center"/>
      <protection/>
    </xf>
    <xf numFmtId="0" fontId="26" fillId="0" borderId="38" xfId="27" applyFont="1" applyBorder="1" applyAlignment="1">
      <alignment vertical="center"/>
      <protection/>
    </xf>
    <xf numFmtId="178" fontId="20" fillId="0" borderId="76" xfId="27" applyNumberFormat="1" applyFont="1" applyBorder="1" applyAlignment="1">
      <alignment horizontal="right" vertical="center" shrinkToFit="1"/>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8" xfId="26" applyFont="1" applyBorder="1" applyAlignment="1">
      <alignment horizontal="left" vertical="center"/>
      <protection/>
    </xf>
    <xf numFmtId="0" fontId="24" fillId="0" borderId="51" xfId="26" applyFont="1" applyBorder="1" applyAlignment="1">
      <alignment horizontal="center" vertical="center" wrapText="1"/>
      <protection/>
    </xf>
    <xf numFmtId="0" fontId="24" fillId="0" borderId="52"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8" xfId="26" applyFont="1" applyBorder="1" applyAlignment="1">
      <alignment horizontal="center" vertical="center" wrapText="1"/>
      <protection/>
    </xf>
    <xf numFmtId="0" fontId="24" fillId="0" borderId="55" xfId="26" applyFont="1" applyBorder="1" applyAlignment="1">
      <alignment horizontal="center" vertical="center" wrapText="1"/>
      <protection/>
    </xf>
    <xf numFmtId="0" fontId="24" fillId="0" borderId="56" xfId="26" applyFont="1" applyBorder="1" applyAlignment="1">
      <alignment horizontal="center" vertical="center" wrapText="1"/>
      <protection/>
    </xf>
    <xf numFmtId="0" fontId="24" fillId="0" borderId="57" xfId="26" applyFont="1" applyBorder="1" applyAlignment="1">
      <alignment horizontal="center" vertical="center" wrapText="1"/>
      <protection/>
    </xf>
    <xf numFmtId="0" fontId="24" fillId="0" borderId="51" xfId="26" applyFont="1" applyBorder="1" applyAlignment="1">
      <alignment horizontal="left" vertical="center"/>
      <protection/>
    </xf>
    <xf numFmtId="0" fontId="24" fillId="0" borderId="52" xfId="26" applyFont="1" applyBorder="1" applyAlignment="1">
      <alignment horizontal="left" vertical="center"/>
      <protection/>
    </xf>
    <xf numFmtId="0" fontId="24" fillId="0" borderId="53" xfId="26" applyFont="1" applyBorder="1" applyAlignment="1">
      <alignment horizontal="left" vertical="center"/>
      <protection/>
    </xf>
    <xf numFmtId="178" fontId="20" fillId="0" borderId="51" xfId="27" applyNumberFormat="1" applyFont="1" applyBorder="1" applyAlignment="1">
      <alignment horizontal="right" vertical="center" shrinkToFit="1"/>
      <protection/>
    </xf>
    <xf numFmtId="178" fontId="20" fillId="0" borderId="52" xfId="27" applyNumberFormat="1" applyFont="1" applyBorder="1" applyAlignment="1">
      <alignment horizontal="right" vertical="center" shrinkToFit="1"/>
      <protection/>
    </xf>
    <xf numFmtId="178" fontId="20" fillId="0" borderId="53" xfId="27" applyNumberFormat="1" applyFont="1" applyBorder="1" applyAlignment="1">
      <alignment horizontal="right" vertical="center" shrinkToFit="1"/>
      <protection/>
    </xf>
    <xf numFmtId="0" fontId="25" fillId="0" borderId="0" xfId="27" applyFont="1" applyAlignment="1">
      <alignment horizontal="left" vertical="center" wrapText="1"/>
      <protection/>
    </xf>
    <xf numFmtId="0" fontId="25" fillId="0" borderId="58" xfId="27" applyFont="1" applyBorder="1" applyAlignment="1">
      <alignment horizontal="left" vertical="center" wrapText="1"/>
      <protection/>
    </xf>
    <xf numFmtId="178" fontId="20" fillId="0" borderId="55" xfId="27" applyNumberFormat="1" applyFont="1" applyBorder="1" applyAlignment="1">
      <alignment horizontal="right" vertical="center" shrinkToFit="1"/>
      <protection/>
    </xf>
    <xf numFmtId="178" fontId="20" fillId="0" borderId="56" xfId="27" applyNumberFormat="1" applyFont="1" applyBorder="1" applyAlignment="1">
      <alignment horizontal="right" vertical="center" shrinkToFit="1"/>
      <protection/>
    </xf>
    <xf numFmtId="178" fontId="20" fillId="0" borderId="57" xfId="27" applyNumberFormat="1" applyFont="1" applyBorder="1" applyAlignment="1">
      <alignment horizontal="right" vertical="center" shrinkToFit="1"/>
      <protection/>
    </xf>
    <xf numFmtId="0" fontId="20" fillId="0" borderId="55" xfId="27" applyFont="1" applyBorder="1" applyAlignment="1">
      <alignment horizontal="left" vertical="center"/>
      <protection/>
    </xf>
    <xf numFmtId="0" fontId="20" fillId="0" borderId="56" xfId="27" applyFont="1" applyBorder="1" applyAlignment="1">
      <alignment horizontal="left" vertical="center"/>
      <protection/>
    </xf>
    <xf numFmtId="0" fontId="20" fillId="0" borderId="57" xfId="27" applyFont="1" applyBorder="1" applyAlignment="1">
      <alignment horizontal="left" vertical="center"/>
      <protection/>
    </xf>
    <xf numFmtId="0" fontId="20" fillId="0" borderId="7" xfId="27" applyFont="1" applyBorder="1" applyAlignment="1">
      <alignment horizontal="left" vertical="center"/>
      <protection/>
    </xf>
    <xf numFmtId="0" fontId="20" fillId="0" borderId="58" xfId="27" applyFont="1" applyBorder="1" applyAlignment="1">
      <alignment horizontal="left" vertical="center"/>
      <protection/>
    </xf>
    <xf numFmtId="0" fontId="20" fillId="0" borderId="28" xfId="27" applyFont="1" applyBorder="1" applyAlignment="1">
      <alignment horizontal="center" vertical="center" textRotation="255"/>
      <protection/>
    </xf>
    <xf numFmtId="0" fontId="20" fillId="0" borderId="59"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2" xfId="27" applyFont="1" applyBorder="1" applyAlignment="1">
      <alignment horizontal="center" vertical="center" textRotation="255"/>
      <protection/>
    </xf>
    <xf numFmtId="0" fontId="20" fillId="0" borderId="39" xfId="27" applyFont="1" applyBorder="1" applyAlignment="1">
      <alignment horizontal="center" vertical="center" textRotation="255"/>
      <protection/>
    </xf>
    <xf numFmtId="0" fontId="20" fillId="0" borderId="77" xfId="27" applyFont="1" applyBorder="1" applyAlignment="1">
      <alignment horizontal="center" vertical="center"/>
      <protection/>
    </xf>
    <xf numFmtId="0" fontId="20" fillId="0" borderId="78"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0"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35" xfId="27" applyFont="1" applyBorder="1" applyAlignment="1">
      <alignment horizontal="center" vertical="center"/>
      <protection/>
    </xf>
    <xf numFmtId="183" fontId="20" fillId="0" borderId="35" xfId="27" applyNumberFormat="1" applyFont="1" applyBorder="1" applyAlignment="1">
      <alignment horizontal="right" vertical="center" shrinkToFit="1"/>
      <protection/>
    </xf>
    <xf numFmtId="183" fontId="20" fillId="0" borderId="82"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70" xfId="27" applyNumberFormat="1" applyFont="1" applyBorder="1" applyAlignment="1">
      <alignment horizontal="right" vertical="center" shrinkToFit="1"/>
      <protection/>
    </xf>
    <xf numFmtId="0" fontId="20" fillId="0" borderId="22" xfId="27" applyFont="1" applyBorder="1" applyAlignment="1">
      <alignment vertical="center"/>
      <protection/>
    </xf>
    <xf numFmtId="0" fontId="20" fillId="0" borderId="27" xfId="27" applyFont="1" applyBorder="1" applyAlignment="1">
      <alignment horizontal="center" vertical="center"/>
      <protection/>
    </xf>
    <xf numFmtId="0" fontId="20" fillId="0" borderId="37" xfId="27" applyFont="1" applyBorder="1" applyAlignment="1">
      <alignment horizontal="center" vertical="center"/>
      <protection/>
    </xf>
    <xf numFmtId="178" fontId="20" fillId="0" borderId="35"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protection/>
    </xf>
    <xf numFmtId="181" fontId="20" fillId="0" borderId="57"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83" xfId="27" applyFont="1" applyBorder="1" applyAlignment="1">
      <alignment horizontal="center" vertical="center"/>
      <protection/>
    </xf>
    <xf numFmtId="0" fontId="20" fillId="0" borderId="51" xfId="27" applyFont="1" applyBorder="1" applyAlignment="1">
      <alignment horizontal="center" vertical="center"/>
      <protection/>
    </xf>
    <xf numFmtId="0" fontId="20" fillId="0" borderId="52" xfId="27" applyFont="1" applyBorder="1" applyAlignment="1">
      <alignment horizontal="center" vertical="center"/>
      <protection/>
    </xf>
    <xf numFmtId="0" fontId="20" fillId="0" borderId="55" xfId="27" applyFont="1" applyBorder="1" applyAlignment="1">
      <alignment horizontal="center" vertical="center"/>
      <protection/>
    </xf>
    <xf numFmtId="0" fontId="20" fillId="0" borderId="56" xfId="27" applyFont="1" applyBorder="1" applyAlignment="1">
      <alignment horizontal="center" vertical="center"/>
      <protection/>
    </xf>
    <xf numFmtId="178" fontId="20" fillId="0" borderId="52" xfId="27" applyNumberFormat="1" applyFont="1" applyBorder="1" applyAlignment="1">
      <alignment horizontal="right" vertical="center"/>
      <protection/>
    </xf>
    <xf numFmtId="0" fontId="24" fillId="0" borderId="28" xfId="27" applyFont="1" applyBorder="1" applyAlignment="1">
      <alignment vertical="center"/>
      <protection/>
    </xf>
    <xf numFmtId="0" fontId="24" fillId="0" borderId="50" xfId="27" applyFont="1" applyBorder="1" applyAlignment="1">
      <alignment vertical="center"/>
      <protection/>
    </xf>
    <xf numFmtId="0" fontId="24" fillId="0" borderId="36"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50" xfId="27" applyNumberFormat="1" applyFont="1" applyBorder="1" applyAlignment="1">
      <alignment horizontal="right" vertical="center" shrinkToFit="1"/>
      <protection/>
    </xf>
    <xf numFmtId="185" fontId="24" fillId="0" borderId="74"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7" xfId="27" applyNumberFormat="1" applyFont="1" applyBorder="1" applyAlignment="1">
      <alignment horizontal="right" vertical="center" shrinkToFit="1"/>
      <protection/>
    </xf>
    <xf numFmtId="181" fontId="20" fillId="0" borderId="38" xfId="27" applyNumberFormat="1" applyFont="1" applyBorder="1" applyAlignment="1">
      <alignment horizontal="right" vertical="center" shrinkToFit="1"/>
      <protection/>
    </xf>
    <xf numFmtId="181" fontId="20" fillId="0" borderId="76"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50" xfId="28" applyFont="1" applyBorder="1" applyAlignment="1">
      <alignment horizontal="center" vertical="center" shrinkToFit="1"/>
      <protection/>
    </xf>
    <xf numFmtId="0" fontId="24" fillId="0" borderId="36" xfId="28" applyFont="1" applyBorder="1" applyAlignment="1">
      <alignment horizontal="center" vertical="center" shrinkToFit="1"/>
      <protection/>
    </xf>
    <xf numFmtId="178" fontId="24" fillId="0" borderId="27" xfId="27" applyNumberFormat="1" applyFont="1" applyBorder="1" applyAlignment="1">
      <alignment horizontal="right" vertical="center" shrinkToFit="1"/>
      <protection/>
    </xf>
    <xf numFmtId="178" fontId="24" fillId="0" borderId="37" xfId="27" applyNumberFormat="1" applyFont="1" applyBorder="1" applyAlignment="1">
      <alignment horizontal="right" vertical="center" shrinkToFit="1"/>
      <protection/>
    </xf>
    <xf numFmtId="178" fontId="24" fillId="0" borderId="76" xfId="27" applyNumberFormat="1" applyFont="1" applyBorder="1" applyAlignment="1">
      <alignment horizontal="right" vertical="center" shrinkToFit="1"/>
      <protection/>
    </xf>
    <xf numFmtId="0" fontId="20" fillId="0" borderId="9" xfId="27" applyFont="1" applyBorder="1" applyAlignment="1">
      <alignment horizontal="center" vertical="center"/>
      <protection/>
    </xf>
    <xf numFmtId="0" fontId="20" fillId="0" borderId="18" xfId="27" applyFont="1" applyBorder="1" applyAlignment="1">
      <alignment horizontal="center" vertical="center"/>
      <protection/>
    </xf>
    <xf numFmtId="178" fontId="20" fillId="0" borderId="53"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69" xfId="28" applyFont="1" applyBorder="1" applyAlignment="1">
      <alignment horizontal="center" vertical="center" shrinkToFit="1"/>
      <protection/>
    </xf>
    <xf numFmtId="0" fontId="24" fillId="0" borderId="70" xfId="28" applyFont="1" applyBorder="1" applyAlignment="1">
      <alignment horizontal="center" vertical="center" shrinkToFit="1"/>
      <protection/>
    </xf>
    <xf numFmtId="0" fontId="20" fillId="0" borderId="72" xfId="27" applyFont="1" applyBorder="1" applyAlignment="1">
      <alignment horizontal="center" vertical="center"/>
      <protection/>
    </xf>
    <xf numFmtId="181" fontId="20" fillId="0" borderId="55"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shrinkToFit="1"/>
      <protection/>
    </xf>
    <xf numFmtId="181" fontId="20" fillId="0" borderId="57" xfId="27" applyNumberFormat="1" applyFont="1" applyBorder="1" applyAlignment="1">
      <alignment horizontal="right" vertical="center" shrinkToFit="1"/>
      <protection/>
    </xf>
    <xf numFmtId="0" fontId="20" fillId="0" borderId="51" xfId="29" applyFont="1" applyBorder="1" applyAlignment="1">
      <alignment horizontal="left" vertical="center"/>
      <protection/>
    </xf>
    <xf numFmtId="0" fontId="20" fillId="0" borderId="52" xfId="29" applyFont="1" applyBorder="1" applyAlignment="1">
      <alignment horizontal="left" vertical="center"/>
      <protection/>
    </xf>
    <xf numFmtId="0" fontId="20" fillId="0" borderId="53" xfId="29" applyFont="1" applyBorder="1" applyAlignment="1">
      <alignment horizontal="left" vertical="center"/>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8" xfId="27" applyNumberFormat="1" applyFont="1" applyBorder="1" applyAlignment="1">
      <alignment horizontal="right" vertical="center" shrinkToFit="1"/>
      <protection/>
    </xf>
    <xf numFmtId="0" fontId="20" fillId="0" borderId="51" xfId="27" applyFont="1" applyBorder="1" applyAlignment="1">
      <alignment horizontal="center" vertical="center" wrapText="1"/>
      <protection/>
    </xf>
    <xf numFmtId="0" fontId="20" fillId="0" borderId="52"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6" xfId="27" applyFont="1" applyBorder="1" applyAlignment="1">
      <alignment horizontal="center" vertical="center" wrapText="1"/>
      <protection/>
    </xf>
    <xf numFmtId="0" fontId="20" fillId="0" borderId="55" xfId="27" applyFont="1" applyBorder="1" applyAlignment="1">
      <alignment horizontal="center" vertical="center" wrapText="1"/>
      <protection/>
    </xf>
    <xf numFmtId="0" fontId="20" fillId="0" borderId="56" xfId="27" applyFont="1" applyBorder="1" applyAlignment="1">
      <alignment horizontal="center" vertical="center" wrapText="1"/>
      <protection/>
    </xf>
    <xf numFmtId="0" fontId="20" fillId="0" borderId="72" xfId="27" applyFont="1" applyBorder="1" applyAlignment="1">
      <alignment horizontal="center" vertical="center" wrapText="1"/>
      <protection/>
    </xf>
    <xf numFmtId="0" fontId="24" fillId="0" borderId="84" xfId="27" applyFont="1" applyBorder="1" applyAlignment="1">
      <alignment vertical="center"/>
      <protection/>
    </xf>
    <xf numFmtId="0" fontId="24" fillId="0" borderId="78" xfId="27" applyFont="1" applyBorder="1" applyAlignment="1">
      <alignment vertical="center"/>
      <protection/>
    </xf>
    <xf numFmtId="0" fontId="24" fillId="0" borderId="85" xfId="27" applyFont="1" applyBorder="1" applyAlignment="1">
      <alignment vertical="center"/>
      <protection/>
    </xf>
    <xf numFmtId="178" fontId="24" fillId="0" borderId="84" xfId="27" applyNumberFormat="1" applyFont="1" applyBorder="1" applyAlignment="1">
      <alignment horizontal="right" vertical="center" shrinkToFit="1"/>
      <protection/>
    </xf>
    <xf numFmtId="178" fontId="24" fillId="0" borderId="52" xfId="27" applyNumberFormat="1" applyFont="1" applyBorder="1" applyAlignment="1">
      <alignment horizontal="right" vertical="center" shrinkToFit="1"/>
      <protection/>
    </xf>
    <xf numFmtId="178" fontId="24" fillId="0" borderId="53"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8"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7" xfId="27" applyFont="1" applyBorder="1" applyAlignment="1">
      <alignment horizontal="center" vertical="center" shrinkToFit="1"/>
      <protection/>
    </xf>
    <xf numFmtId="0" fontId="20" fillId="0" borderId="38" xfId="27" applyFont="1" applyBorder="1" applyAlignment="1">
      <alignment horizontal="center" vertical="center" shrinkToFit="1"/>
      <protection/>
    </xf>
    <xf numFmtId="0" fontId="20" fillId="0" borderId="76" xfId="27" applyFont="1" applyBorder="1" applyAlignment="1">
      <alignment horizontal="center" vertical="center" shrinkToFit="1"/>
      <protection/>
    </xf>
    <xf numFmtId="0" fontId="24" fillId="0" borderId="37" xfId="27" applyFont="1" applyBorder="1" applyAlignment="1">
      <alignment vertical="center"/>
      <protection/>
    </xf>
    <xf numFmtId="0" fontId="24" fillId="0" borderId="38"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69" xfId="27" applyNumberFormat="1" applyFont="1" applyBorder="1" applyAlignment="1">
      <alignment horizontal="right" vertical="center" shrinkToFit="1"/>
      <protection/>
    </xf>
    <xf numFmtId="185" fontId="20" fillId="0" borderId="73" xfId="27" applyNumberFormat="1" applyFont="1" applyBorder="1" applyAlignment="1">
      <alignment horizontal="right" vertical="center" shrinkToFit="1"/>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86" xfId="27" applyFont="1" applyBorder="1" applyAlignment="1">
      <alignment vertical="center"/>
      <protection/>
    </xf>
    <xf numFmtId="0" fontId="20" fillId="0" borderId="78" xfId="27" applyFont="1" applyBorder="1" applyAlignment="1">
      <alignment vertical="center"/>
      <protection/>
    </xf>
    <xf numFmtId="0" fontId="20" fillId="0" borderId="85" xfId="27" applyFont="1" applyBorder="1" applyAlignment="1">
      <alignment vertical="center"/>
      <protection/>
    </xf>
    <xf numFmtId="178" fontId="20" fillId="0" borderId="86" xfId="27" applyNumberFormat="1" applyFont="1" applyBorder="1" applyAlignment="1">
      <alignment horizontal="right" vertical="center" shrinkToFit="1"/>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0" fontId="20" fillId="0" borderId="53"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58" xfId="27" applyFont="1" applyBorder="1" applyAlignment="1">
      <alignment horizontal="center"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8" xfId="27" applyNumberFormat="1" applyFont="1" applyBorder="1" applyAlignment="1">
      <alignment horizontal="right" vertical="center" shrinkToFit="1"/>
      <protection/>
    </xf>
    <xf numFmtId="0" fontId="20" fillId="0" borderId="10"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6"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54"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59"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87"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50"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9" xfId="27" applyNumberFormat="1" applyFont="1" applyBorder="1" applyAlignment="1">
      <alignment horizontal="center" vertical="center"/>
      <protection/>
    </xf>
    <xf numFmtId="49" fontId="20" fillId="0" borderId="58" xfId="27" applyNumberFormat="1" applyFont="1" applyBorder="1" applyAlignment="1">
      <alignment horizontal="center" vertical="center"/>
      <protection/>
    </xf>
    <xf numFmtId="49" fontId="20" fillId="0" borderId="71" xfId="27" applyNumberFormat="1" applyFont="1" applyBorder="1" applyAlignment="1">
      <alignment horizontal="center" vertical="center"/>
      <protection/>
    </xf>
    <xf numFmtId="49" fontId="20" fillId="0" borderId="56"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1" fontId="20" fillId="0" borderId="51" xfId="27" applyNumberFormat="1" applyFont="1" applyBorder="1" applyAlignment="1">
      <alignment horizontal="right" vertical="center" shrinkToFit="1"/>
      <protection/>
    </xf>
    <xf numFmtId="181" fontId="20" fillId="0" borderId="52" xfId="27" applyNumberFormat="1" applyFont="1" applyBorder="1" applyAlignment="1">
      <alignment horizontal="right" vertical="center" shrinkToFit="1"/>
      <protection/>
    </xf>
    <xf numFmtId="181" fontId="20" fillId="0" borderId="53"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33" xfId="27" applyFont="1" applyBorder="1" applyAlignment="1">
      <alignment horizontal="center" vertical="center"/>
      <protection/>
    </xf>
    <xf numFmtId="0" fontId="20" fillId="0" borderId="84"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3" xfId="27" applyFont="1" applyBorder="1" applyAlignment="1">
      <alignment horizontal="center" vertical="center"/>
      <protection/>
    </xf>
    <xf numFmtId="0" fontId="20" fillId="0" borderId="26" xfId="30" applyFont="1" applyBorder="1" applyAlignment="1">
      <alignment vertical="center"/>
      <protection/>
    </xf>
    <xf numFmtId="0" fontId="20" fillId="0" borderId="42" xfId="30" applyFont="1" applyBorder="1" applyAlignment="1">
      <alignment vertical="center"/>
      <protection/>
    </xf>
    <xf numFmtId="0" fontId="20" fillId="0" borderId="39" xfId="30" applyFont="1" applyBorder="1" applyAlignment="1">
      <alignment vertical="center"/>
      <protection/>
    </xf>
    <xf numFmtId="178" fontId="20" fillId="0" borderId="26" xfId="30" applyNumberFormat="1" applyFont="1" applyBorder="1" applyAlignment="1">
      <alignment horizontal="right" vertical="center" shrinkToFit="1"/>
      <protection/>
    </xf>
    <xf numFmtId="0" fontId="2" fillId="0" borderId="42" xfId="30" applyBorder="1" applyAlignment="1">
      <alignment horizontal="right" vertical="center" shrinkToFit="1"/>
      <protection/>
    </xf>
    <xf numFmtId="0" fontId="2" fillId="0" borderId="90" xfId="30" applyBorder="1" applyAlignment="1">
      <alignment horizontal="right" vertical="center" shrinkToFit="1"/>
      <protection/>
    </xf>
    <xf numFmtId="181" fontId="20" fillId="0" borderId="91" xfId="30" applyNumberFormat="1" applyFont="1" applyBorder="1" applyAlignment="1">
      <alignment horizontal="right" vertical="center" shrinkToFit="1"/>
      <protection/>
    </xf>
    <xf numFmtId="181" fontId="2" fillId="0" borderId="42" xfId="30" applyNumberFormat="1" applyBorder="1" applyAlignment="1">
      <alignment horizontal="right" vertical="center" shrinkToFit="1"/>
      <protection/>
    </xf>
    <xf numFmtId="181" fontId="2" fillId="0" borderId="90" xfId="30" applyNumberFormat="1" applyBorder="1" applyAlignment="1">
      <alignment horizontal="right" vertical="center" shrinkToFit="1"/>
      <protection/>
    </xf>
    <xf numFmtId="178" fontId="20" fillId="0" borderId="91" xfId="30" applyNumberFormat="1" applyFont="1" applyBorder="1" applyAlignment="1">
      <alignment horizontal="right" vertical="center" shrinkToFit="1"/>
      <protection/>
    </xf>
    <xf numFmtId="178" fontId="20" fillId="5" borderId="91" xfId="30" applyNumberFormat="1" applyFont="1" applyFill="1" applyBorder="1" applyAlignment="1">
      <alignment horizontal="right" vertical="center" shrinkToFit="1"/>
      <protection/>
    </xf>
    <xf numFmtId="178" fontId="20" fillId="5" borderId="42" xfId="30" applyNumberFormat="1" applyFont="1" applyFill="1" applyBorder="1" applyAlignment="1">
      <alignment horizontal="right" vertical="center" shrinkToFit="1"/>
      <protection/>
    </xf>
    <xf numFmtId="178" fontId="20" fillId="5" borderId="90" xfId="30" applyNumberFormat="1" applyFont="1" applyFill="1" applyBorder="1" applyAlignment="1">
      <alignment horizontal="right" vertical="center" shrinkToFit="1"/>
      <protection/>
    </xf>
    <xf numFmtId="0" fontId="20" fillId="5" borderId="91" xfId="30" applyFont="1" applyFill="1" applyBorder="1" applyAlignment="1">
      <alignment horizontal="right" vertical="center" shrinkToFit="1"/>
      <protection/>
    </xf>
    <xf numFmtId="0" fontId="20" fillId="5" borderId="42" xfId="30" applyFont="1" applyFill="1" applyBorder="1" applyAlignment="1">
      <alignment horizontal="right" vertical="center" shrinkToFit="1"/>
      <protection/>
    </xf>
    <xf numFmtId="0" fontId="20" fillId="5" borderId="39" xfId="30" applyFont="1" applyFill="1" applyBorder="1" applyAlignment="1">
      <alignment horizontal="right" vertical="center" shrinkToFit="1"/>
      <protection/>
    </xf>
    <xf numFmtId="0" fontId="20" fillId="0" borderId="59" xfId="30" applyFont="1" applyBorder="1" applyAlignment="1">
      <alignment vertical="center"/>
      <protection/>
    </xf>
    <xf numFmtId="0" fontId="20" fillId="0" borderId="0" xfId="30" applyFont="1" applyAlignment="1">
      <alignment vertical="center"/>
      <protection/>
    </xf>
    <xf numFmtId="0" fontId="20" fillId="0" borderId="66" xfId="30" applyFont="1" applyBorder="1" applyAlignment="1">
      <alignment vertical="center"/>
      <protection/>
    </xf>
    <xf numFmtId="178" fontId="20" fillId="0" borderId="59" xfId="30" applyNumberFormat="1" applyFont="1" applyBorder="1" applyAlignment="1">
      <alignment horizontal="right" vertical="center" shrinkToFit="1"/>
      <protection/>
    </xf>
    <xf numFmtId="178" fontId="20" fillId="0" borderId="0" xfId="30" applyNumberFormat="1" applyFont="1" applyAlignment="1">
      <alignment horizontal="right" vertical="center" shrinkToFit="1"/>
      <protection/>
    </xf>
    <xf numFmtId="178" fontId="20" fillId="0" borderId="92" xfId="30" applyNumberFormat="1" applyFont="1" applyBorder="1" applyAlignment="1">
      <alignment horizontal="right" vertical="center" shrinkToFit="1"/>
      <protection/>
    </xf>
    <xf numFmtId="181" fontId="20" fillId="0" borderId="93" xfId="30" applyNumberFormat="1" applyFont="1" applyBorder="1" applyAlignment="1">
      <alignment horizontal="right" vertical="center" shrinkToFit="1"/>
      <protection/>
    </xf>
    <xf numFmtId="181" fontId="20" fillId="0" borderId="0" xfId="30" applyNumberFormat="1" applyFont="1" applyAlignment="1">
      <alignment horizontal="right" vertical="center" shrinkToFit="1"/>
      <protection/>
    </xf>
    <xf numFmtId="181" fontId="20" fillId="0" borderId="92" xfId="30" applyNumberFormat="1" applyFont="1" applyBorder="1" applyAlignment="1">
      <alignment horizontal="right" vertical="center" shrinkToFit="1"/>
      <protection/>
    </xf>
    <xf numFmtId="178" fontId="20" fillId="0" borderId="93" xfId="30" applyNumberFormat="1" applyFont="1" applyBorder="1" applyAlignment="1">
      <alignment horizontal="right" vertical="center" shrinkToFit="1"/>
      <protection/>
    </xf>
    <xf numFmtId="178" fontId="20" fillId="5" borderId="93" xfId="30" applyNumberFormat="1" applyFont="1" applyFill="1" applyBorder="1" applyAlignment="1">
      <alignment horizontal="right" vertical="center" shrinkToFit="1"/>
      <protection/>
    </xf>
    <xf numFmtId="178" fontId="20" fillId="5" borderId="0" xfId="30" applyNumberFormat="1" applyFont="1" applyFill="1" applyAlignment="1">
      <alignment horizontal="right" vertical="center" shrinkToFit="1"/>
      <protection/>
    </xf>
    <xf numFmtId="178" fontId="20" fillId="5" borderId="92" xfId="30" applyNumberFormat="1" applyFont="1" applyFill="1" applyBorder="1" applyAlignment="1">
      <alignment horizontal="right" vertical="center" shrinkToFit="1"/>
      <protection/>
    </xf>
    <xf numFmtId="0" fontId="20" fillId="5" borderId="93" xfId="30" applyFont="1" applyFill="1" applyBorder="1" applyAlignment="1">
      <alignment horizontal="right" vertical="center" shrinkToFit="1"/>
      <protection/>
    </xf>
    <xf numFmtId="0" fontId="20" fillId="5" borderId="0" xfId="30" applyFont="1" applyFill="1" applyAlignment="1">
      <alignment horizontal="right" vertical="center" shrinkToFit="1"/>
      <protection/>
    </xf>
    <xf numFmtId="0" fontId="20" fillId="5" borderId="66" xfId="30" applyFont="1" applyFill="1" applyBorder="1" applyAlignment="1">
      <alignment horizontal="right" vertical="center" shrinkToFit="1"/>
      <protection/>
    </xf>
    <xf numFmtId="0" fontId="2" fillId="0" borderId="0" xfId="30" applyAlignment="1">
      <alignment horizontal="right" vertical="center" shrinkToFit="1"/>
      <protection/>
    </xf>
    <xf numFmtId="0" fontId="2" fillId="0" borderId="92" xfId="30" applyBorder="1" applyAlignment="1">
      <alignment horizontal="right" vertical="center" shrinkToFit="1"/>
      <protection/>
    </xf>
    <xf numFmtId="181" fontId="2" fillId="0" borderId="0" xfId="30" applyNumberFormat="1" applyAlignment="1">
      <alignment horizontal="right" vertical="center" shrinkToFit="1"/>
      <protection/>
    </xf>
    <xf numFmtId="181" fontId="2" fillId="0" borderId="92" xfId="30" applyNumberFormat="1" applyBorder="1" applyAlignment="1">
      <alignment horizontal="right" vertical="center" shrinkToFit="1"/>
      <protection/>
    </xf>
    <xf numFmtId="0" fontId="24" fillId="0" borderId="0" xfId="30" applyFont="1" applyAlignment="1">
      <alignment vertical="center"/>
      <protection/>
    </xf>
    <xf numFmtId="0" fontId="24" fillId="0" borderId="66" xfId="30" applyFont="1" applyBorder="1" applyAlignment="1">
      <alignment vertical="center"/>
      <protection/>
    </xf>
    <xf numFmtId="0" fontId="20" fillId="0" borderId="28" xfId="30" applyFont="1" applyBorder="1" applyAlignment="1">
      <alignment horizontal="center" vertical="center" textRotation="255"/>
      <protection/>
    </xf>
    <xf numFmtId="0" fontId="20" fillId="0" borderId="36" xfId="30" applyFont="1" applyBorder="1" applyAlignment="1">
      <alignment horizontal="center" vertical="center" textRotation="255"/>
      <protection/>
    </xf>
    <xf numFmtId="0" fontId="20" fillId="0" borderId="59" xfId="30" applyFont="1" applyBorder="1" applyAlignment="1">
      <alignment horizontal="center" vertical="center" textRotation="255"/>
      <protection/>
    </xf>
    <xf numFmtId="0" fontId="20" fillId="0" borderId="66"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9" xfId="30" applyFont="1" applyBorder="1" applyAlignment="1">
      <alignment horizontal="center" vertical="center" textRotation="255"/>
      <protection/>
    </xf>
    <xf numFmtId="178" fontId="20" fillId="0" borderId="42" xfId="30" applyNumberFormat="1" applyFont="1" applyBorder="1" applyAlignment="1">
      <alignment horizontal="right" vertical="center" shrinkToFit="1"/>
      <protection/>
    </xf>
    <xf numFmtId="178" fontId="20" fillId="0" borderId="39" xfId="30" applyNumberFormat="1" applyFont="1" applyBorder="1" applyAlignment="1">
      <alignment horizontal="right" vertical="center" shrinkToFit="1"/>
      <protection/>
    </xf>
    <xf numFmtId="181" fontId="2" fillId="0" borderId="66" xfId="30" applyNumberFormat="1" applyBorder="1" applyAlignment="1">
      <alignment horizontal="right" vertical="center" shrinkToFit="1"/>
      <protection/>
    </xf>
    <xf numFmtId="178" fontId="20" fillId="0" borderId="90" xfId="30" applyNumberFormat="1" applyFont="1" applyBorder="1" applyAlignment="1">
      <alignment horizontal="right" vertical="center" shrinkToFit="1"/>
      <protection/>
    </xf>
    <xf numFmtId="181" fontId="20" fillId="0" borderId="94" xfId="30" applyNumberFormat="1" applyFont="1" applyBorder="1" applyAlignment="1">
      <alignment horizontal="right" vertical="center" shrinkToFit="1"/>
      <protection/>
    </xf>
    <xf numFmtId="178" fontId="20" fillId="0" borderId="94" xfId="30" applyNumberFormat="1" applyFont="1" applyBorder="1" applyAlignment="1">
      <alignment horizontal="right" vertical="center" shrinkToFit="1"/>
      <protection/>
    </xf>
    <xf numFmtId="181" fontId="20" fillId="0" borderId="42" xfId="30" applyNumberFormat="1" applyFont="1" applyBorder="1" applyAlignment="1">
      <alignment horizontal="right" vertical="center" shrinkToFit="1"/>
      <protection/>
    </xf>
    <xf numFmtId="181" fontId="20" fillId="0" borderId="39" xfId="30" applyNumberFormat="1" applyFont="1" applyBorder="1" applyAlignment="1">
      <alignment horizontal="right" vertical="center" shrinkToFit="1"/>
      <protection/>
    </xf>
    <xf numFmtId="0" fontId="20" fillId="0" borderId="59" xfId="30" applyFont="1" applyBorder="1" applyAlignment="1">
      <alignment horizontal="left" vertical="center"/>
      <protection/>
    </xf>
    <xf numFmtId="0" fontId="20" fillId="0" borderId="0" xfId="30" applyFont="1" applyAlignment="1">
      <alignment horizontal="left" vertical="center"/>
      <protection/>
    </xf>
    <xf numFmtId="0" fontId="20" fillId="0" borderId="66" xfId="30" applyFont="1" applyBorder="1" applyAlignment="1">
      <alignment horizontal="left" vertical="center"/>
      <protection/>
    </xf>
    <xf numFmtId="0" fontId="2" fillId="0" borderId="66" xfId="30" applyBorder="1" applyAlignment="1">
      <alignment horizontal="right" vertical="center" shrinkToFit="1"/>
      <protection/>
    </xf>
    <xf numFmtId="178" fontId="20" fillId="0" borderId="66" xfId="30" applyNumberFormat="1" applyFont="1" applyBorder="1" applyAlignment="1">
      <alignment horizontal="right" vertical="center" shrinkToFit="1"/>
      <protection/>
    </xf>
    <xf numFmtId="181" fontId="20" fillId="0" borderId="95" xfId="30" applyNumberFormat="1" applyFont="1" applyBorder="1" applyAlignment="1">
      <alignment horizontal="right" vertical="center" shrinkToFit="1"/>
      <protection/>
    </xf>
    <xf numFmtId="178" fontId="20" fillId="0" borderId="95" xfId="30" applyNumberFormat="1" applyFont="1" applyBorder="1" applyAlignment="1">
      <alignment horizontal="right" vertical="center" shrinkToFit="1"/>
      <protection/>
    </xf>
    <xf numFmtId="181" fontId="20" fillId="0" borderId="66" xfId="30" applyNumberFormat="1" applyFont="1" applyBorder="1" applyAlignment="1">
      <alignment horizontal="right" vertical="center" shrinkToFit="1"/>
      <protection/>
    </xf>
    <xf numFmtId="0" fontId="20" fillId="0" borderId="59" xfId="30" applyFont="1" applyBorder="1" applyAlignment="1">
      <alignment horizontal="center" vertical="center" wrapText="1"/>
      <protection/>
    </xf>
    <xf numFmtId="0" fontId="20" fillId="0" borderId="0" xfId="30" applyFont="1" applyAlignment="1">
      <alignment horizontal="center" vertical="center" wrapText="1"/>
      <protection/>
    </xf>
    <xf numFmtId="0" fontId="20" fillId="0" borderId="26" xfId="30" applyFont="1" applyBorder="1" applyAlignment="1">
      <alignment horizontal="center" vertical="center" wrapText="1"/>
      <protection/>
    </xf>
    <xf numFmtId="0" fontId="20" fillId="0" borderId="42" xfId="30" applyFont="1" applyBorder="1" applyAlignment="1">
      <alignment horizontal="center" vertical="center" wrapText="1"/>
      <protection/>
    </xf>
    <xf numFmtId="0" fontId="20" fillId="0" borderId="26" xfId="30" applyFont="1" applyBorder="1" applyAlignment="1">
      <alignment horizontal="left" vertical="center"/>
      <protection/>
    </xf>
    <xf numFmtId="0" fontId="20" fillId="0" borderId="42" xfId="30" applyFont="1" applyBorder="1" applyAlignment="1">
      <alignment horizontal="left" vertical="center"/>
      <protection/>
    </xf>
    <xf numFmtId="0" fontId="20" fillId="0" borderId="39" xfId="30" applyFont="1" applyBorder="1" applyAlignment="1">
      <alignment horizontal="left" vertical="center"/>
      <protection/>
    </xf>
    <xf numFmtId="0" fontId="2" fillId="0" borderId="39" xfId="30" applyBorder="1" applyAlignment="1">
      <alignment horizontal="right" vertical="center" shrinkToFit="1"/>
      <protection/>
    </xf>
    <xf numFmtId="0" fontId="20" fillId="0" borderId="28" xfId="30" applyFont="1" applyBorder="1" applyAlignment="1">
      <alignment horizontal="left" vertical="center"/>
      <protection/>
    </xf>
    <xf numFmtId="0" fontId="20" fillId="0" borderId="50" xfId="30" applyFont="1" applyBorder="1" applyAlignment="1">
      <alignment horizontal="left" vertical="center"/>
      <protection/>
    </xf>
    <xf numFmtId="0" fontId="20" fillId="0" borderId="36" xfId="30" applyFont="1" applyBorder="1" applyAlignment="1">
      <alignment horizontal="left" vertical="center"/>
      <protection/>
    </xf>
    <xf numFmtId="0" fontId="20" fillId="0" borderId="27" xfId="30" applyFont="1" applyBorder="1" applyAlignment="1">
      <alignment horizontal="center" vertical="center"/>
      <protection/>
    </xf>
    <xf numFmtId="0" fontId="20" fillId="0" borderId="37" xfId="30" applyFont="1" applyBorder="1" applyAlignment="1">
      <alignment horizontal="center" vertical="center"/>
      <protection/>
    </xf>
    <xf numFmtId="0" fontId="20" fillId="0" borderId="38" xfId="30" applyFont="1" applyBorder="1" applyAlignment="1">
      <alignment horizontal="center" vertical="center"/>
      <protection/>
    </xf>
    <xf numFmtId="178" fontId="20" fillId="0" borderId="28" xfId="30" applyNumberFormat="1" applyFont="1" applyBorder="1" applyAlignment="1">
      <alignment horizontal="right" vertical="center" shrinkToFit="1"/>
      <protection/>
    </xf>
    <xf numFmtId="178" fontId="20" fillId="0" borderId="50" xfId="30" applyNumberFormat="1" applyFont="1" applyBorder="1" applyAlignment="1">
      <alignment horizontal="right" vertical="center" shrinkToFit="1"/>
      <protection/>
    </xf>
    <xf numFmtId="178" fontId="20" fillId="0" borderId="36" xfId="30" applyNumberFormat="1" applyFont="1" applyBorder="1" applyAlignment="1">
      <alignment horizontal="right" vertical="center" shrinkToFit="1"/>
      <protection/>
    </xf>
    <xf numFmtId="0" fontId="20" fillId="0" borderId="28" xfId="30" applyFont="1" applyBorder="1" applyAlignment="1">
      <alignment vertical="center"/>
      <protection/>
    </xf>
    <xf numFmtId="0" fontId="20" fillId="0" borderId="50" xfId="30" applyFont="1" applyBorder="1" applyAlignment="1">
      <alignment vertical="center"/>
      <protection/>
    </xf>
    <xf numFmtId="0" fontId="20" fillId="0" borderId="36" xfId="30" applyFont="1" applyBorder="1" applyAlignment="1">
      <alignment vertical="center"/>
      <protection/>
    </xf>
    <xf numFmtId="181" fontId="20" fillId="0" borderId="26" xfId="30" applyNumberFormat="1" applyFont="1" applyBorder="1" applyAlignment="1">
      <alignment horizontal="right" vertical="center" shrinkToFit="1"/>
      <protection/>
    </xf>
    <xf numFmtId="181" fontId="20" fillId="0" borderId="28" xfId="30" applyNumberFormat="1" applyFont="1" applyBorder="1" applyAlignment="1">
      <alignment horizontal="right" vertical="center" shrinkToFit="1"/>
      <protection/>
    </xf>
    <xf numFmtId="0" fontId="2" fillId="0" borderId="50" xfId="30" applyBorder="1" applyAlignment="1">
      <alignment horizontal="right" vertical="center" shrinkToFit="1"/>
      <protection/>
    </xf>
    <xf numFmtId="181" fontId="20" fillId="0" borderId="50" xfId="30" applyNumberFormat="1" applyFont="1" applyBorder="1" applyAlignment="1">
      <alignment horizontal="right" vertical="center" shrinkToFit="1"/>
      <protection/>
    </xf>
    <xf numFmtId="0" fontId="2" fillId="0" borderId="36" xfId="30" applyBorder="1" applyAlignment="1">
      <alignment horizontal="right" vertical="center" shrinkToFit="1"/>
      <protection/>
    </xf>
    <xf numFmtId="181" fontId="20" fillId="0" borderId="59" xfId="30" applyNumberFormat="1" applyFont="1" applyBorder="1" applyAlignment="1">
      <alignment horizontal="right" vertical="center" shrinkToFit="1"/>
      <protection/>
    </xf>
    <xf numFmtId="0" fontId="25" fillId="0" borderId="59" xfId="30" applyFont="1" applyBorder="1" applyAlignment="1">
      <alignment vertical="center"/>
      <protection/>
    </xf>
    <xf numFmtId="0" fontId="25" fillId="0" borderId="0" xfId="30" applyFont="1" applyAlignment="1">
      <alignment vertical="center"/>
      <protection/>
    </xf>
    <xf numFmtId="0" fontId="25" fillId="0" borderId="66" xfId="30" applyFont="1" applyBorder="1" applyAlignment="1">
      <alignment vertical="center"/>
      <protection/>
    </xf>
    <xf numFmtId="0" fontId="20" fillId="0" borderId="28" xfId="30" applyFont="1" applyBorder="1" applyAlignment="1">
      <alignment horizontal="center" vertical="center" wrapText="1"/>
      <protection/>
    </xf>
    <xf numFmtId="0" fontId="20" fillId="0" borderId="50" xfId="30" applyFont="1" applyBorder="1" applyAlignment="1">
      <alignment horizontal="center" vertical="center" wrapText="1"/>
      <protection/>
    </xf>
    <xf numFmtId="0" fontId="20" fillId="0" borderId="50" xfId="30" applyFont="1" applyBorder="1" applyAlignment="1">
      <alignment vertical="center" textRotation="255"/>
      <protection/>
    </xf>
    <xf numFmtId="0" fontId="20" fillId="0" borderId="0" xfId="30" applyFont="1" applyAlignment="1">
      <alignment vertical="center" textRotation="255"/>
      <protection/>
    </xf>
    <xf numFmtId="0" fontId="20" fillId="0" borderId="42" xfId="30" applyFont="1" applyBorder="1" applyAlignment="1">
      <alignment vertical="center" textRotation="255"/>
      <protection/>
    </xf>
    <xf numFmtId="0" fontId="2" fillId="0" borderId="37" xfId="30" applyBorder="1" applyAlignment="1">
      <alignment horizontal="center" vertical="center"/>
      <protection/>
    </xf>
    <xf numFmtId="0" fontId="2" fillId="0" borderId="38" xfId="30" applyBorder="1" applyAlignment="1">
      <alignment horizontal="center" vertical="center"/>
      <protection/>
    </xf>
    <xf numFmtId="178" fontId="20" fillId="0" borderId="96" xfId="30" applyNumberFormat="1" applyFont="1" applyBorder="1" applyAlignment="1">
      <alignment horizontal="right" vertical="center" shrinkToFit="1"/>
      <protection/>
    </xf>
    <xf numFmtId="0" fontId="16" fillId="0" borderId="0" xfId="25" applyAlignment="1">
      <alignment vertical="center"/>
      <protection/>
    </xf>
    <xf numFmtId="0" fontId="16" fillId="0" borderId="66" xfId="25" applyBorder="1" applyAlignment="1">
      <alignment vertical="center"/>
      <protection/>
    </xf>
    <xf numFmtId="178" fontId="20" fillId="0" borderId="97" xfId="30" applyNumberFormat="1" applyFont="1" applyBorder="1" applyAlignment="1">
      <alignment horizontal="right" vertical="center" shrinkToFit="1"/>
      <protection/>
    </xf>
    <xf numFmtId="178" fontId="20" fillId="0" borderId="98" xfId="30" applyNumberFormat="1" applyFont="1" applyBorder="1" applyAlignment="1">
      <alignment horizontal="right" vertical="center" shrinkToFit="1"/>
      <protection/>
    </xf>
    <xf numFmtId="181" fontId="20" fillId="0" borderId="97" xfId="30" applyNumberFormat="1" applyFont="1" applyBorder="1" applyAlignment="1">
      <alignment horizontal="right" vertical="center" shrinkToFit="1"/>
      <protection/>
    </xf>
    <xf numFmtId="181" fontId="20" fillId="0" borderId="36" xfId="30" applyNumberFormat="1" applyFont="1" applyBorder="1" applyAlignment="1">
      <alignment horizontal="right" vertical="center" shrinkToFit="1"/>
      <protection/>
    </xf>
    <xf numFmtId="181" fontId="20" fillId="0" borderId="98" xfId="30" applyNumberFormat="1" applyFont="1" applyBorder="1" applyAlignment="1">
      <alignment horizontal="right" vertical="center" shrinkToFit="1"/>
      <protection/>
    </xf>
    <xf numFmtId="178" fontId="20" fillId="0" borderId="59" xfId="30" applyNumberFormat="1" applyFont="1" applyBorder="1" applyAlignment="1">
      <alignment horizontal="right" vertical="center"/>
      <protection/>
    </xf>
    <xf numFmtId="178" fontId="20" fillId="0" borderId="0" xfId="30" applyNumberFormat="1" applyFont="1" applyAlignment="1">
      <alignment horizontal="right" vertical="center"/>
      <protection/>
    </xf>
    <xf numFmtId="178" fontId="20" fillId="0" borderId="92" xfId="30" applyNumberFormat="1" applyFont="1" applyBorder="1" applyAlignment="1">
      <alignment horizontal="right" vertical="center"/>
      <protection/>
    </xf>
    <xf numFmtId="181" fontId="20" fillId="0" borderId="95" xfId="30" applyNumberFormat="1" applyFont="1" applyBorder="1" applyAlignment="1">
      <alignment horizontal="right" vertical="center"/>
      <protection/>
    </xf>
    <xf numFmtId="178" fontId="20" fillId="0" borderId="93" xfId="30" applyNumberFormat="1" applyFont="1" applyBorder="1" applyAlignment="1">
      <alignment horizontal="right" vertical="center"/>
      <protection/>
    </xf>
    <xf numFmtId="0" fontId="25" fillId="0" borderId="27" xfId="30" applyFont="1" applyBorder="1" applyAlignment="1">
      <alignment horizontal="center" vertical="center"/>
      <protection/>
    </xf>
    <xf numFmtId="0" fontId="25" fillId="0" borderId="37" xfId="30" applyFont="1" applyBorder="1" applyAlignment="1">
      <alignment horizontal="center" vertical="center"/>
      <protection/>
    </xf>
    <xf numFmtId="0" fontId="25" fillId="0" borderId="38" xfId="30" applyFont="1" applyBorder="1" applyAlignment="1">
      <alignment horizontal="center" vertical="center"/>
      <protection/>
    </xf>
    <xf numFmtId="178" fontId="20" fillId="0" borderId="66" xfId="30" applyNumberFormat="1" applyFont="1" applyBorder="1" applyAlignment="1">
      <alignment horizontal="right" vertical="center"/>
      <protection/>
    </xf>
    <xf numFmtId="181" fontId="20" fillId="0" borderId="99" xfId="30" applyNumberFormat="1" applyFont="1" applyBorder="1" applyAlignment="1">
      <alignment horizontal="right" vertical="center" shrinkToFit="1"/>
      <protection/>
    </xf>
    <xf numFmtId="178" fontId="20" fillId="0" borderId="99" xfId="30" applyNumberFormat="1" applyFont="1" applyBorder="1" applyAlignment="1">
      <alignment horizontal="right" vertical="center" shrinkToFit="1"/>
      <protection/>
    </xf>
    <xf numFmtId="49" fontId="23" fillId="0" borderId="1" xfId="30" applyNumberFormat="1" applyFont="1" applyBorder="1" applyAlignment="1">
      <alignment horizontal="center" vertical="center"/>
      <protection/>
    </xf>
    <xf numFmtId="49" fontId="23" fillId="0" borderId="2" xfId="30" applyNumberFormat="1" applyFont="1" applyBorder="1" applyAlignment="1">
      <alignment horizontal="center" vertical="center"/>
      <protection/>
    </xf>
    <xf numFmtId="49" fontId="23" fillId="0" borderId="3" xfId="30" applyNumberFormat="1" applyFont="1" applyBorder="1" applyAlignment="1">
      <alignment horizontal="center" vertical="center"/>
      <protection/>
    </xf>
    <xf numFmtId="0" fontId="20" fillId="0" borderId="24" xfId="30" applyFont="1" applyBorder="1" applyAlignment="1">
      <alignment horizontal="center" vertical="center"/>
      <protection/>
    </xf>
    <xf numFmtId="0" fontId="33" fillId="3" borderId="56" xfId="31" applyFont="1" applyFill="1" applyBorder="1" applyAlignment="1">
      <alignment horizontal="center" vertical="center"/>
      <protection/>
    </xf>
    <xf numFmtId="0" fontId="33" fillId="3" borderId="72" xfId="31" applyFont="1" applyFill="1" applyBorder="1" applyAlignment="1">
      <alignment horizontal="center" vertical="center"/>
      <protection/>
    </xf>
    <xf numFmtId="187" fontId="33" fillId="3" borderId="100" xfId="33" applyNumberFormat="1" applyFont="1" applyFill="1" applyBorder="1" applyAlignment="1">
      <alignment horizontal="right" vertical="center" shrinkToFit="1"/>
      <protection/>
    </xf>
    <xf numFmtId="187" fontId="33" fillId="3" borderId="69" xfId="33" applyNumberFormat="1" applyFont="1" applyFill="1" applyBorder="1" applyAlignment="1">
      <alignment horizontal="right" vertical="center" shrinkToFit="1"/>
      <protection/>
    </xf>
    <xf numFmtId="187" fontId="33" fillId="3" borderId="101" xfId="33" applyNumberFormat="1" applyFont="1" applyFill="1" applyBorder="1" applyAlignment="1">
      <alignment horizontal="right" vertical="center" shrinkToFit="1"/>
      <protection/>
    </xf>
    <xf numFmtId="187" fontId="33" fillId="3" borderId="102" xfId="33" applyNumberFormat="1" applyFont="1" applyFill="1" applyBorder="1" applyAlignment="1">
      <alignment horizontal="right" vertical="center" shrinkToFit="1"/>
      <protection/>
    </xf>
    <xf numFmtId="187" fontId="33" fillId="3" borderId="103" xfId="33" applyNumberFormat="1" applyFont="1" applyFill="1" applyBorder="1" applyAlignment="1">
      <alignment horizontal="right" vertical="center" shrinkToFit="1"/>
      <protection/>
    </xf>
    <xf numFmtId="187" fontId="33" fillId="3" borderId="104" xfId="33" applyNumberFormat="1" applyFont="1" applyFill="1" applyBorder="1" applyAlignment="1">
      <alignment horizontal="right" vertical="center" shrinkToFit="1"/>
      <protection/>
    </xf>
    <xf numFmtId="0" fontId="33" fillId="3" borderId="55" xfId="31" applyFont="1" applyFill="1" applyBorder="1" applyAlignment="1">
      <alignment vertical="center"/>
      <protection/>
    </xf>
    <xf numFmtId="0" fontId="33" fillId="3" borderId="56" xfId="31" applyFont="1" applyFill="1" applyBorder="1" applyAlignment="1">
      <alignment vertical="center"/>
      <protection/>
    </xf>
    <xf numFmtId="0" fontId="33" fillId="3" borderId="72" xfId="31" applyFont="1" applyFill="1" applyBorder="1" applyAlignment="1">
      <alignment vertical="center"/>
      <protection/>
    </xf>
    <xf numFmtId="188" fontId="33" fillId="3" borderId="71" xfId="33" applyNumberFormat="1" applyFont="1" applyFill="1" applyBorder="1" applyAlignment="1">
      <alignment horizontal="right" vertical="center" shrinkToFit="1"/>
      <protection/>
    </xf>
    <xf numFmtId="188" fontId="33" fillId="3" borderId="56" xfId="33" applyNumberFormat="1" applyFont="1" applyFill="1" applyBorder="1" applyAlignment="1">
      <alignment horizontal="right" vertical="center" shrinkToFit="1"/>
      <protection/>
    </xf>
    <xf numFmtId="188" fontId="33" fillId="3" borderId="72" xfId="33" applyNumberFormat="1" applyFont="1" applyFill="1" applyBorder="1" applyAlignment="1">
      <alignment horizontal="right" vertical="center" shrinkToFit="1"/>
      <protection/>
    </xf>
    <xf numFmtId="188" fontId="33" fillId="3" borderId="105" xfId="33" applyNumberFormat="1" applyFont="1" applyFill="1" applyBorder="1" applyAlignment="1">
      <alignment horizontal="right" vertical="center" shrinkToFit="1"/>
      <protection/>
    </xf>
    <xf numFmtId="188" fontId="33" fillId="3" borderId="106" xfId="33" applyNumberFormat="1" applyFont="1" applyFill="1" applyBorder="1" applyAlignment="1">
      <alignment horizontal="right" vertical="center" shrinkToFit="1"/>
      <protection/>
    </xf>
    <xf numFmtId="188" fontId="33" fillId="3" borderId="107" xfId="33" applyNumberFormat="1" applyFont="1" applyFill="1" applyBorder="1" applyAlignment="1">
      <alignment horizontal="right" vertical="center" shrinkToFit="1"/>
      <protection/>
    </xf>
    <xf numFmtId="0" fontId="33" fillId="3" borderId="9" xfId="31" applyFont="1" applyFill="1" applyBorder="1" applyAlignment="1">
      <alignment horizontal="left" vertical="center" wrapText="1"/>
      <protection/>
    </xf>
    <xf numFmtId="0" fontId="33" fillId="3" borderId="50" xfId="31" applyFont="1" applyFill="1" applyBorder="1" applyAlignment="1">
      <alignment horizontal="left" vertical="center" wrapText="1"/>
      <protection/>
    </xf>
    <xf numFmtId="0" fontId="33" fillId="3" borderId="55" xfId="31" applyFont="1" applyFill="1" applyBorder="1" applyAlignment="1">
      <alignment horizontal="left" vertical="center" wrapText="1"/>
      <protection/>
    </xf>
    <xf numFmtId="0" fontId="33" fillId="3" borderId="56" xfId="31" applyFont="1" applyFill="1" applyBorder="1" applyAlignment="1">
      <alignment horizontal="left" vertical="center" wrapText="1"/>
      <protection/>
    </xf>
    <xf numFmtId="0" fontId="33" fillId="3" borderId="50" xfId="31" applyFont="1" applyFill="1" applyBorder="1" applyAlignment="1">
      <alignment horizontal="center" vertical="center"/>
      <protection/>
    </xf>
    <xf numFmtId="0" fontId="33" fillId="3" borderId="36" xfId="31" applyFont="1" applyFill="1" applyBorder="1" applyAlignment="1">
      <alignment horizontal="center" vertical="center"/>
      <protection/>
    </xf>
    <xf numFmtId="187" fontId="33" fillId="3" borderId="27" xfId="33" applyNumberFormat="1" applyFont="1" applyFill="1" applyBorder="1" applyAlignment="1">
      <alignment horizontal="right" vertical="center" shrinkToFit="1"/>
      <protection/>
    </xf>
    <xf numFmtId="187" fontId="33" fillId="3" borderId="37" xfId="33" applyNumberFormat="1" applyFont="1" applyFill="1" applyBorder="1" applyAlignment="1">
      <alignment horizontal="right" vertical="center" shrinkToFit="1"/>
      <protection/>
    </xf>
    <xf numFmtId="187" fontId="33" fillId="3" borderId="108" xfId="33" applyNumberFormat="1" applyFont="1" applyFill="1" applyBorder="1" applyAlignment="1">
      <alignment horizontal="right" vertical="center" shrinkToFit="1"/>
      <protection/>
    </xf>
    <xf numFmtId="187" fontId="33" fillId="3" borderId="109" xfId="33" applyNumberFormat="1" applyFont="1" applyFill="1" applyBorder="1" applyAlignment="1">
      <alignment horizontal="right" vertical="center" shrinkToFit="1"/>
      <protection/>
    </xf>
    <xf numFmtId="187" fontId="33" fillId="3" borderId="110" xfId="33" applyNumberFormat="1" applyFont="1" applyFill="1" applyBorder="1" applyAlignment="1">
      <alignment horizontal="right" vertical="center" shrinkToFit="1"/>
      <protection/>
    </xf>
    <xf numFmtId="187" fontId="33" fillId="3" borderId="111" xfId="33" applyNumberFormat="1" applyFont="1" applyFill="1" applyBorder="1" applyAlignment="1">
      <alignment horizontal="right" vertical="center" shrinkToFit="1"/>
      <protection/>
    </xf>
    <xf numFmtId="187" fontId="33" fillId="3" borderId="112" xfId="33" applyNumberFormat="1" applyFont="1" applyFill="1" applyBorder="1" applyAlignment="1">
      <alignment horizontal="right" vertical="center" shrinkToFit="1"/>
      <protection/>
    </xf>
    <xf numFmtId="0" fontId="33" fillId="3" borderId="7" xfId="31" applyFont="1" applyFill="1" applyBorder="1" applyAlignment="1">
      <alignment vertical="center"/>
      <protection/>
    </xf>
    <xf numFmtId="0" fontId="33" fillId="3" borderId="0" xfId="31" applyFont="1" applyFill="1" applyAlignment="1">
      <alignment vertical="center"/>
      <protection/>
    </xf>
    <xf numFmtId="0" fontId="33" fillId="3" borderId="66" xfId="31" applyFont="1" applyFill="1" applyBorder="1" applyAlignment="1">
      <alignment vertical="center"/>
      <protection/>
    </xf>
    <xf numFmtId="188" fontId="33" fillId="3" borderId="59" xfId="33" applyNumberFormat="1" applyFont="1" applyFill="1" applyBorder="1" applyAlignment="1">
      <alignment horizontal="right" vertical="center" shrinkToFit="1"/>
      <protection/>
    </xf>
    <xf numFmtId="188" fontId="33" fillId="3" borderId="0" xfId="33" applyNumberFormat="1" applyFont="1" applyFill="1" applyAlignment="1">
      <alignment horizontal="right" vertical="center" shrinkToFit="1"/>
      <protection/>
    </xf>
    <xf numFmtId="188" fontId="33" fillId="3" borderId="66" xfId="33" applyNumberFormat="1" applyFont="1" applyFill="1" applyBorder="1" applyAlignment="1">
      <alignment horizontal="right" vertical="center" shrinkToFit="1"/>
      <protection/>
    </xf>
    <xf numFmtId="188" fontId="33" fillId="3" borderId="58" xfId="33" applyNumberFormat="1" applyFont="1" applyFill="1" applyBorder="1" applyAlignment="1">
      <alignment horizontal="right" vertical="center" shrinkToFit="1"/>
      <protection/>
    </xf>
    <xf numFmtId="0" fontId="35" fillId="3" borderId="18" xfId="31" applyFont="1" applyFill="1" applyBorder="1" applyAlignment="1">
      <alignment horizontal="left" vertical="center"/>
      <protection/>
    </xf>
    <xf numFmtId="0" fontId="33" fillId="3" borderId="42" xfId="31" applyFont="1" applyFill="1" applyBorder="1" applyAlignment="1">
      <alignment horizontal="left" vertical="center"/>
      <protection/>
    </xf>
    <xf numFmtId="0" fontId="33" fillId="3" borderId="42" xfId="31" applyFont="1" applyFill="1" applyBorder="1" applyAlignment="1">
      <alignment horizontal="right" vertical="center" wrapText="1"/>
      <protection/>
    </xf>
    <xf numFmtId="0" fontId="33" fillId="3" borderId="42" xfId="31" applyFont="1" applyFill="1" applyBorder="1" applyAlignment="1">
      <alignment horizontal="right" vertical="center"/>
      <protection/>
    </xf>
    <xf numFmtId="0" fontId="33" fillId="3" borderId="39" xfId="31" applyFont="1" applyFill="1" applyBorder="1" applyAlignment="1">
      <alignment horizontal="right" vertical="center"/>
      <protection/>
    </xf>
    <xf numFmtId="177" fontId="33" fillId="3" borderId="26" xfId="33" applyNumberFormat="1" applyFont="1" applyFill="1" applyBorder="1" applyAlignment="1">
      <alignment horizontal="right" vertical="center" shrinkToFit="1"/>
      <protection/>
    </xf>
    <xf numFmtId="177" fontId="33" fillId="3" borderId="42" xfId="33" applyNumberFormat="1" applyFont="1" applyFill="1" applyBorder="1" applyAlignment="1">
      <alignment horizontal="right" vertical="center" shrinkToFit="1"/>
      <protection/>
    </xf>
    <xf numFmtId="177" fontId="33" fillId="3" borderId="90" xfId="33" applyNumberFormat="1" applyFont="1" applyFill="1" applyBorder="1" applyAlignment="1">
      <alignment horizontal="right" vertical="center" shrinkToFit="1"/>
      <protection/>
    </xf>
    <xf numFmtId="177" fontId="33" fillId="3" borderId="91" xfId="33" applyNumberFormat="1" applyFont="1" applyFill="1" applyBorder="1" applyAlignment="1">
      <alignment horizontal="right" vertical="center" shrinkToFit="1"/>
      <protection/>
    </xf>
    <xf numFmtId="187" fontId="33" fillId="3" borderId="113" xfId="33" applyNumberFormat="1" applyFont="1" applyFill="1" applyBorder="1" applyAlignment="1">
      <alignment horizontal="right" vertical="center" shrinkToFit="1"/>
      <protection/>
    </xf>
    <xf numFmtId="187" fontId="33" fillId="3" borderId="114" xfId="33" applyNumberFormat="1" applyFont="1" applyFill="1" applyBorder="1" applyAlignment="1">
      <alignment horizontal="right" vertical="center" shrinkToFit="1"/>
      <protection/>
    </xf>
    <xf numFmtId="187" fontId="33" fillId="3" borderId="115" xfId="33" applyNumberFormat="1" applyFont="1" applyFill="1" applyBorder="1" applyAlignment="1">
      <alignment horizontal="right" vertical="center" shrinkToFit="1"/>
      <protection/>
    </xf>
    <xf numFmtId="176" fontId="33" fillId="3" borderId="59" xfId="33" applyNumberFormat="1" applyFont="1" applyFill="1" applyBorder="1" applyAlignment="1">
      <alignment horizontal="right" vertical="center" shrinkToFit="1"/>
      <protection/>
    </xf>
    <xf numFmtId="176" fontId="33" fillId="3" borderId="0" xfId="33" applyNumberFormat="1" applyFont="1" applyFill="1" applyAlignment="1">
      <alignment horizontal="right" vertical="center" shrinkToFit="1"/>
      <protection/>
    </xf>
    <xf numFmtId="176" fontId="33" fillId="3" borderId="66" xfId="33" applyNumberFormat="1" applyFont="1" applyFill="1" applyBorder="1" applyAlignment="1">
      <alignment horizontal="right" vertical="center" shrinkToFit="1"/>
      <protection/>
    </xf>
    <xf numFmtId="176" fontId="33" fillId="3" borderId="58" xfId="33" applyNumberFormat="1" applyFont="1" applyFill="1" applyBorder="1" applyAlignment="1">
      <alignment horizontal="right" vertical="center" shrinkToFit="1"/>
      <protection/>
    </xf>
    <xf numFmtId="0" fontId="33" fillId="3" borderId="7" xfId="31" applyFont="1" applyFill="1" applyBorder="1" applyAlignment="1">
      <alignment horizontal="left" vertical="center"/>
      <protection/>
    </xf>
    <xf numFmtId="0" fontId="33" fillId="3" borderId="0" xfId="31" applyFont="1" applyFill="1" applyAlignment="1">
      <alignment horizontal="left" vertical="center"/>
      <protection/>
    </xf>
    <xf numFmtId="0" fontId="33" fillId="3" borderId="0" xfId="31" applyFont="1" applyFill="1" applyAlignment="1">
      <alignment horizontal="right" vertical="center" wrapText="1"/>
      <protection/>
    </xf>
    <xf numFmtId="0" fontId="33" fillId="3" borderId="0" xfId="31" applyFont="1" applyFill="1" applyAlignment="1">
      <alignment horizontal="right" vertical="center"/>
      <protection/>
    </xf>
    <xf numFmtId="0" fontId="33" fillId="3" borderId="66" xfId="31" applyFont="1" applyFill="1" applyBorder="1" applyAlignment="1">
      <alignment horizontal="right" vertical="center"/>
      <protection/>
    </xf>
    <xf numFmtId="177" fontId="33" fillId="3" borderId="59" xfId="33" applyNumberFormat="1" applyFont="1" applyFill="1" applyBorder="1" applyAlignment="1">
      <alignment horizontal="right" vertical="center" shrinkToFit="1"/>
      <protection/>
    </xf>
    <xf numFmtId="177" fontId="33" fillId="3" borderId="0" xfId="33" applyNumberFormat="1" applyFont="1" applyFill="1" applyAlignment="1">
      <alignment horizontal="right" vertical="center" shrinkToFit="1"/>
      <protection/>
    </xf>
    <xf numFmtId="177" fontId="33" fillId="3" borderId="92" xfId="33" applyNumberFormat="1" applyFont="1" applyFill="1" applyBorder="1" applyAlignment="1">
      <alignment horizontal="right" vertical="center" shrinkToFit="1"/>
      <protection/>
    </xf>
    <xf numFmtId="177" fontId="33" fillId="3" borderId="93" xfId="33" applyNumberFormat="1" applyFont="1" applyFill="1" applyBorder="1" applyAlignment="1">
      <alignment horizontal="right" vertical="center" shrinkToFit="1"/>
      <protection/>
    </xf>
    <xf numFmtId="187" fontId="33" fillId="3" borderId="116" xfId="33" applyNumberFormat="1" applyFont="1" applyFill="1" applyBorder="1" applyAlignment="1">
      <alignment horizontal="right" vertical="center" shrinkToFit="1"/>
      <protection/>
    </xf>
    <xf numFmtId="187" fontId="33" fillId="3" borderId="117" xfId="33" applyNumberFormat="1" applyFont="1" applyFill="1" applyBorder="1" applyAlignment="1">
      <alignment horizontal="right" vertical="center" shrinkToFit="1"/>
      <protection/>
    </xf>
    <xf numFmtId="187" fontId="33" fillId="3" borderId="118" xfId="33" applyNumberFormat="1" applyFont="1" applyFill="1" applyBorder="1" applyAlignment="1">
      <alignment horizontal="right" vertical="center" shrinkToFit="1"/>
      <protection/>
    </xf>
    <xf numFmtId="176" fontId="33" fillId="3" borderId="28" xfId="33" applyNumberFormat="1" applyFont="1" applyFill="1" applyBorder="1" applyAlignment="1">
      <alignment horizontal="right" vertical="center" shrinkToFit="1"/>
      <protection/>
    </xf>
    <xf numFmtId="176" fontId="33" fillId="3" borderId="50" xfId="33" applyNumberFormat="1" applyFont="1" applyFill="1" applyBorder="1" applyAlignment="1">
      <alignment horizontal="right" vertical="center" shrinkToFit="1"/>
      <protection/>
    </xf>
    <xf numFmtId="176" fontId="33" fillId="3" borderId="74" xfId="33" applyNumberFormat="1" applyFont="1" applyFill="1" applyBorder="1" applyAlignment="1">
      <alignment horizontal="right" vertical="center" shrinkToFit="1"/>
      <protection/>
    </xf>
    <xf numFmtId="0" fontId="33" fillId="3" borderId="71" xfId="31" applyFont="1" applyFill="1" applyBorder="1" applyAlignment="1">
      <alignment vertical="center"/>
      <protection/>
    </xf>
    <xf numFmtId="177" fontId="33" fillId="3" borderId="119" xfId="33" applyNumberFormat="1" applyFont="1" applyFill="1" applyBorder="1" applyAlignment="1">
      <alignment horizontal="right" vertical="center" shrinkToFit="1"/>
      <protection/>
    </xf>
    <xf numFmtId="177" fontId="33" fillId="3" borderId="120" xfId="33" applyNumberFormat="1" applyFont="1" applyFill="1" applyBorder="1" applyAlignment="1">
      <alignment horizontal="right" vertical="center" shrinkToFit="1"/>
      <protection/>
    </xf>
    <xf numFmtId="187" fontId="33" fillId="3" borderId="120" xfId="33" applyNumberFormat="1" applyFont="1" applyFill="1" applyBorder="1" applyAlignment="1">
      <alignment horizontal="right" vertical="center" shrinkToFit="1"/>
      <protection/>
    </xf>
    <xf numFmtId="187" fontId="33" fillId="3" borderId="121" xfId="33" applyNumberFormat="1" applyFont="1" applyFill="1" applyBorder="1" applyAlignment="1">
      <alignment horizontal="right" vertical="center" shrinkToFit="1"/>
      <protection/>
    </xf>
    <xf numFmtId="187" fontId="33" fillId="3" borderId="95" xfId="33" applyNumberFormat="1" applyFont="1" applyFill="1" applyBorder="1" applyAlignment="1">
      <alignment horizontal="right" vertical="center" shrinkToFit="1"/>
      <protection/>
    </xf>
    <xf numFmtId="187" fontId="33" fillId="3" borderId="122" xfId="33" applyNumberFormat="1" applyFont="1" applyFill="1" applyBorder="1" applyAlignment="1">
      <alignment horizontal="right" vertical="center" shrinkToFit="1"/>
      <protection/>
    </xf>
    <xf numFmtId="0" fontId="33" fillId="3" borderId="9" xfId="31" applyFont="1" applyFill="1" applyBorder="1" applyAlignment="1">
      <alignment horizontal="left" vertical="center"/>
      <protection/>
    </xf>
    <xf numFmtId="0" fontId="33" fillId="3" borderId="50" xfId="31" applyFont="1" applyFill="1" applyBorder="1" applyAlignment="1">
      <alignment horizontal="left" vertical="center"/>
      <protection/>
    </xf>
    <xf numFmtId="0" fontId="33" fillId="3" borderId="50" xfId="31" applyFont="1" applyFill="1" applyBorder="1" applyAlignment="1">
      <alignment horizontal="right" vertical="center"/>
      <protection/>
    </xf>
    <xf numFmtId="0" fontId="33" fillId="3" borderId="36" xfId="31" applyFont="1" applyFill="1" applyBorder="1" applyAlignment="1">
      <alignment horizontal="right" vertical="center"/>
      <protection/>
    </xf>
    <xf numFmtId="177" fontId="33" fillId="3" borderId="28" xfId="32" applyNumberFormat="1" applyFont="1" applyFill="1" applyBorder="1" applyAlignment="1">
      <alignment horizontal="right" vertical="center" shrinkToFit="1"/>
      <protection/>
    </xf>
    <xf numFmtId="177" fontId="33" fillId="3" borderId="50" xfId="32" applyNumberFormat="1" applyFont="1" applyFill="1" applyBorder="1" applyAlignment="1">
      <alignment horizontal="right" vertical="center" shrinkToFit="1"/>
      <protection/>
    </xf>
    <xf numFmtId="177" fontId="33" fillId="3" borderId="98" xfId="32" applyNumberFormat="1" applyFont="1" applyFill="1" applyBorder="1" applyAlignment="1">
      <alignment horizontal="right" vertical="center" shrinkToFit="1"/>
      <protection/>
    </xf>
    <xf numFmtId="177" fontId="33" fillId="3" borderId="97" xfId="32" applyNumberFormat="1" applyFont="1" applyFill="1" applyBorder="1" applyAlignment="1">
      <alignment horizontal="right" vertical="center" shrinkToFit="1"/>
      <protection/>
    </xf>
    <xf numFmtId="187" fontId="33" fillId="3" borderId="123" xfId="33" applyNumberFormat="1" applyFont="1" applyFill="1" applyBorder="1" applyAlignment="1">
      <alignment horizontal="right" vertical="center" shrinkToFit="1"/>
      <protection/>
    </xf>
    <xf numFmtId="187" fontId="33" fillId="3" borderId="124" xfId="33" applyNumberFormat="1" applyFont="1" applyFill="1" applyBorder="1" applyAlignment="1">
      <alignment horizontal="right" vertical="center" shrinkToFit="1"/>
      <protection/>
    </xf>
    <xf numFmtId="187" fontId="33" fillId="3" borderId="125" xfId="33" applyNumberFormat="1" applyFont="1" applyFill="1" applyBorder="1" applyAlignment="1">
      <alignment horizontal="right" vertical="center" shrinkToFit="1"/>
      <protection/>
    </xf>
    <xf numFmtId="0" fontId="33" fillId="3" borderId="9" xfId="31" applyFont="1" applyFill="1" applyBorder="1" applyAlignment="1">
      <alignment vertical="center"/>
      <protection/>
    </xf>
    <xf numFmtId="0" fontId="33" fillId="3" borderId="50" xfId="31" applyFont="1" applyFill="1" applyBorder="1" applyAlignment="1">
      <alignment vertical="center"/>
      <protection/>
    </xf>
    <xf numFmtId="0" fontId="33" fillId="3" borderId="36" xfId="31" applyFont="1" applyFill="1" applyBorder="1" applyAlignment="1">
      <alignment vertical="center"/>
      <protection/>
    </xf>
    <xf numFmtId="176" fontId="33" fillId="3" borderId="36" xfId="33" applyNumberFormat="1" applyFont="1" applyFill="1" applyBorder="1" applyAlignment="1">
      <alignment horizontal="right" vertical="center" shrinkToFit="1"/>
      <protection/>
    </xf>
    <xf numFmtId="0" fontId="33" fillId="3" borderId="86" xfId="31" applyFont="1" applyFill="1" applyBorder="1" applyAlignment="1">
      <alignment horizontal="center" vertical="center"/>
      <protection/>
    </xf>
    <xf numFmtId="0" fontId="33" fillId="3" borderId="78" xfId="31" applyFont="1" applyFill="1" applyBorder="1" applyAlignment="1">
      <alignment horizontal="center" vertical="center"/>
      <protection/>
    </xf>
    <xf numFmtId="0" fontId="33" fillId="3" borderId="85" xfId="31" applyFont="1" applyFill="1" applyBorder="1" applyAlignment="1">
      <alignment horizontal="center" vertical="center"/>
      <protection/>
    </xf>
    <xf numFmtId="0" fontId="33" fillId="3" borderId="79" xfId="31" applyFont="1" applyFill="1" applyBorder="1" applyAlignment="1">
      <alignment horizontal="center" vertical="center"/>
      <protection/>
    </xf>
    <xf numFmtId="0" fontId="33" fillId="3" borderId="59" xfId="31" applyFont="1" applyFill="1" applyBorder="1" applyAlignment="1">
      <alignment vertical="center"/>
      <protection/>
    </xf>
    <xf numFmtId="177" fontId="33" fillId="3" borderId="126" xfId="33" applyNumberFormat="1" applyFont="1" applyFill="1" applyBorder="1" applyAlignment="1">
      <alignment horizontal="right" vertical="center" shrinkToFit="1"/>
      <protection/>
    </xf>
    <xf numFmtId="177" fontId="33" fillId="3" borderId="95" xfId="33" applyNumberFormat="1" applyFont="1" applyFill="1" applyBorder="1" applyAlignment="1">
      <alignment horizontal="right" vertical="center" shrinkToFit="1"/>
      <protection/>
    </xf>
    <xf numFmtId="0" fontId="33" fillId="3" borderId="9" xfId="31" applyFont="1" applyFill="1" applyBorder="1" applyAlignment="1">
      <alignment horizontal="center" vertical="center" textRotation="255" wrapText="1"/>
      <protection/>
    </xf>
    <xf numFmtId="0" fontId="33" fillId="3" borderId="36" xfId="31" applyFont="1" applyFill="1" applyBorder="1" applyAlignment="1">
      <alignment horizontal="center" vertical="center" textRotation="255" wrapText="1"/>
      <protection/>
    </xf>
    <xf numFmtId="0" fontId="33" fillId="3" borderId="7" xfId="31" applyFont="1" applyFill="1" applyBorder="1" applyAlignment="1">
      <alignment horizontal="center" vertical="center" textRotation="255" wrapText="1"/>
      <protection/>
    </xf>
    <xf numFmtId="0" fontId="33" fillId="3" borderId="66" xfId="31" applyFont="1" applyFill="1" applyBorder="1" applyAlignment="1">
      <alignment horizontal="center" vertical="center" textRotation="255" wrapText="1"/>
      <protection/>
    </xf>
    <xf numFmtId="0" fontId="33" fillId="3" borderId="18" xfId="31" applyFont="1" applyFill="1" applyBorder="1" applyAlignment="1">
      <alignment horizontal="center" vertical="center" textRotation="255" wrapText="1"/>
      <protection/>
    </xf>
    <xf numFmtId="0" fontId="33" fillId="3" borderId="39" xfId="31" applyFont="1" applyFill="1" applyBorder="1" applyAlignment="1">
      <alignment horizontal="center" vertical="center" textRotation="255" wrapText="1"/>
      <protection/>
    </xf>
    <xf numFmtId="187" fontId="33" fillId="3" borderId="93" xfId="33" applyNumberFormat="1" applyFont="1" applyFill="1" applyBorder="1" applyAlignment="1">
      <alignment horizontal="right" vertical="center" shrinkToFit="1"/>
      <protection/>
    </xf>
    <xf numFmtId="187" fontId="33" fillId="3" borderId="0" xfId="33" applyNumberFormat="1" applyFont="1" applyFill="1" applyAlignment="1">
      <alignment horizontal="right" vertical="center" shrinkToFit="1"/>
      <protection/>
    </xf>
    <xf numFmtId="187" fontId="33" fillId="3" borderId="58" xfId="33" applyNumberFormat="1" applyFont="1" applyFill="1" applyBorder="1" applyAlignment="1">
      <alignment horizontal="right" vertical="center" shrinkToFit="1"/>
      <protection/>
    </xf>
    <xf numFmtId="0" fontId="33" fillId="3" borderId="13" xfId="31" applyFont="1" applyFill="1" applyBorder="1" applyAlignment="1">
      <alignment horizontal="left" vertical="center" wrapText="1"/>
      <protection/>
    </xf>
    <xf numFmtId="0" fontId="33" fillId="3" borderId="69" xfId="31" applyFont="1" applyFill="1" applyBorder="1" applyAlignment="1">
      <alignment horizontal="left" vertical="center"/>
      <protection/>
    </xf>
    <xf numFmtId="0" fontId="33" fillId="3" borderId="70" xfId="31" applyFont="1" applyFill="1" applyBorder="1" applyAlignment="1">
      <alignment horizontal="left" vertical="center"/>
      <protection/>
    </xf>
    <xf numFmtId="187" fontId="33" fillId="3" borderId="127" xfId="33" applyNumberFormat="1" applyFont="1" applyFill="1" applyBorder="1" applyAlignment="1">
      <alignment horizontal="right" vertical="center" shrinkToFit="1"/>
      <protection/>
    </xf>
    <xf numFmtId="187" fontId="33" fillId="3" borderId="128" xfId="33" applyNumberFormat="1" applyFont="1" applyFill="1" applyBorder="1" applyAlignment="1">
      <alignment horizontal="right" vertical="center" shrinkToFit="1"/>
      <protection/>
    </xf>
    <xf numFmtId="177" fontId="33" fillId="3" borderId="129" xfId="33" applyNumberFormat="1" applyFont="1" applyFill="1" applyBorder="1" applyAlignment="1">
      <alignment horizontal="right" vertical="center" shrinkToFit="1"/>
      <protection/>
    </xf>
    <xf numFmtId="177" fontId="33" fillId="3" borderId="130" xfId="33" applyNumberFormat="1" applyFont="1" applyFill="1" applyBorder="1" applyAlignment="1">
      <alignment horizontal="right" vertical="center" shrinkToFit="1"/>
      <protection/>
    </xf>
    <xf numFmtId="187" fontId="33" fillId="3" borderId="131" xfId="33" applyNumberFormat="1" applyFont="1" applyFill="1" applyBorder="1" applyAlignment="1">
      <alignment horizontal="right" vertical="center" shrinkToFit="1"/>
      <protection/>
    </xf>
    <xf numFmtId="0" fontId="33" fillId="3" borderId="59" xfId="33" applyFont="1" applyFill="1" applyBorder="1" applyAlignment="1">
      <alignment horizontal="left" vertical="center" shrinkToFit="1"/>
      <protection/>
    </xf>
    <xf numFmtId="0" fontId="33" fillId="3" borderId="0" xfId="33" applyFont="1" applyFill="1" applyAlignment="1">
      <alignment horizontal="left" vertical="center" shrinkToFit="1"/>
      <protection/>
    </xf>
    <xf numFmtId="0" fontId="33" fillId="3" borderId="66" xfId="33" applyFont="1" applyFill="1" applyBorder="1" applyAlignment="1">
      <alignment horizontal="left" vertical="center" shrinkToFit="1"/>
      <protection/>
    </xf>
    <xf numFmtId="0" fontId="33" fillId="3" borderId="26" xfId="31" applyFont="1" applyFill="1" applyBorder="1" applyAlignment="1">
      <alignment vertical="center"/>
      <protection/>
    </xf>
    <xf numFmtId="0" fontId="33" fillId="3" borderId="42" xfId="31" applyFont="1" applyFill="1" applyBorder="1" applyAlignment="1">
      <alignment vertical="center"/>
      <protection/>
    </xf>
    <xf numFmtId="0" fontId="33" fillId="3" borderId="39" xfId="31" applyFont="1" applyFill="1" applyBorder="1" applyAlignment="1">
      <alignment vertical="center"/>
      <protection/>
    </xf>
    <xf numFmtId="0" fontId="33" fillId="3" borderId="77" xfId="31" applyFont="1" applyFill="1" applyBorder="1" applyAlignment="1">
      <alignment horizontal="center" vertical="center"/>
      <protection/>
    </xf>
    <xf numFmtId="177" fontId="33" fillId="3" borderId="99" xfId="33" applyNumberFormat="1" applyFont="1" applyFill="1" applyBorder="1" applyAlignment="1">
      <alignment horizontal="right" vertical="center" shrinkToFit="1"/>
      <protection/>
    </xf>
    <xf numFmtId="187" fontId="33" fillId="3" borderId="99" xfId="33" applyNumberFormat="1" applyFont="1" applyFill="1" applyBorder="1" applyAlignment="1">
      <alignment horizontal="right" vertical="center" shrinkToFit="1"/>
      <protection/>
    </xf>
    <xf numFmtId="187" fontId="33" fillId="3" borderId="132" xfId="33" applyNumberFormat="1" applyFont="1" applyFill="1" applyBorder="1" applyAlignment="1">
      <alignment horizontal="right" vertical="center" shrinkToFit="1"/>
      <protection/>
    </xf>
    <xf numFmtId="177" fontId="33" fillId="3" borderId="94" xfId="33" applyNumberFormat="1" applyFont="1" applyFill="1" applyBorder="1" applyAlignment="1">
      <alignment horizontal="right" vertical="center" shrinkToFit="1"/>
      <protection/>
    </xf>
    <xf numFmtId="187" fontId="33" fillId="3" borderId="133" xfId="33" applyNumberFormat="1" applyFont="1" applyFill="1" applyBorder="1" applyAlignment="1">
      <alignment horizontal="right" vertical="center" shrinkToFit="1"/>
      <protection/>
    </xf>
    <xf numFmtId="187" fontId="33" fillId="3" borderId="33" xfId="33" applyNumberFormat="1" applyFont="1" applyFill="1" applyBorder="1" applyAlignment="1">
      <alignment horizontal="right" vertical="center" shrinkToFit="1"/>
      <protection/>
    </xf>
    <xf numFmtId="187" fontId="33" fillId="3" borderId="91" xfId="33" applyNumberFormat="1" applyFont="1" applyFill="1" applyBorder="1" applyAlignment="1">
      <alignment horizontal="right" vertical="center" shrinkToFit="1"/>
      <protection/>
    </xf>
    <xf numFmtId="187" fontId="33" fillId="3" borderId="42" xfId="33" applyNumberFormat="1" applyFont="1" applyFill="1" applyBorder="1" applyAlignment="1">
      <alignment horizontal="right" vertical="center" shrinkToFit="1"/>
      <protection/>
    </xf>
    <xf numFmtId="187" fontId="33" fillId="3" borderId="75" xfId="33" applyNumberFormat="1" applyFont="1" applyFill="1" applyBorder="1" applyAlignment="1">
      <alignment horizontal="right" vertical="center" shrinkToFit="1"/>
      <protection/>
    </xf>
    <xf numFmtId="0" fontId="33" fillId="3" borderId="9" xfId="31" applyFont="1" applyFill="1" applyBorder="1" applyAlignment="1">
      <alignment horizontal="center" vertical="center" wrapText="1"/>
      <protection/>
    </xf>
    <xf numFmtId="0" fontId="33" fillId="3" borderId="50" xfId="31" applyFont="1" applyFill="1" applyBorder="1" applyAlignment="1">
      <alignment horizontal="center" vertical="center" wrapText="1"/>
      <protection/>
    </xf>
    <xf numFmtId="0" fontId="33" fillId="3" borderId="36" xfId="31" applyFont="1" applyFill="1" applyBorder="1" applyAlignment="1">
      <alignment horizontal="center" vertical="center" wrapText="1"/>
      <protection/>
    </xf>
    <xf numFmtId="0" fontId="33" fillId="3" borderId="7" xfId="31" applyFont="1" applyFill="1" applyBorder="1" applyAlignment="1">
      <alignment horizontal="center" vertical="center" wrapText="1"/>
      <protection/>
    </xf>
    <xf numFmtId="0" fontId="33" fillId="3" borderId="0" xfId="31" applyFont="1" applyFill="1" applyAlignment="1">
      <alignment horizontal="center" vertical="center" wrapText="1"/>
      <protection/>
    </xf>
    <xf numFmtId="0" fontId="33" fillId="3" borderId="66" xfId="31" applyFont="1" applyFill="1" applyBorder="1" applyAlignment="1">
      <alignment horizontal="center" vertical="center" wrapText="1"/>
      <protection/>
    </xf>
    <xf numFmtId="0" fontId="33" fillId="3" borderId="55" xfId="31" applyFont="1" applyFill="1" applyBorder="1" applyAlignment="1">
      <alignment horizontal="center" vertical="center" wrapText="1"/>
      <protection/>
    </xf>
    <xf numFmtId="0" fontId="33" fillId="3" borderId="56" xfId="31" applyFont="1" applyFill="1" applyBorder="1" applyAlignment="1">
      <alignment horizontal="center" vertical="center" wrapText="1"/>
      <protection/>
    </xf>
    <xf numFmtId="0" fontId="33" fillId="3" borderId="72" xfId="31" applyFont="1" applyFill="1" applyBorder="1" applyAlignment="1">
      <alignment horizontal="center" vertical="center" wrapText="1"/>
      <protection/>
    </xf>
    <xf numFmtId="0" fontId="33" fillId="3" borderId="28" xfId="31" applyFont="1" applyFill="1" applyBorder="1" applyAlignment="1">
      <alignment vertical="center"/>
      <protection/>
    </xf>
    <xf numFmtId="177" fontId="33" fillId="3" borderId="134" xfId="33" applyNumberFormat="1" applyFont="1" applyFill="1" applyBorder="1" applyAlignment="1">
      <alignment horizontal="right" vertical="center" shrinkToFit="1"/>
      <protection/>
    </xf>
    <xf numFmtId="187" fontId="33" fillId="3" borderId="135" xfId="33" applyNumberFormat="1" applyFont="1" applyFill="1" applyBorder="1" applyAlignment="1">
      <alignment horizontal="right" vertical="center" shrinkToFit="1"/>
      <protection/>
    </xf>
    <xf numFmtId="0" fontId="33" fillId="3" borderId="59" xfId="31" applyFont="1" applyFill="1" applyBorder="1" applyAlignment="1">
      <alignment vertical="center" shrinkToFit="1"/>
      <protection/>
    </xf>
    <xf numFmtId="0" fontId="33" fillId="3" borderId="0" xfId="31" applyFont="1" applyFill="1" applyAlignment="1">
      <alignment vertical="center" shrinkToFit="1"/>
      <protection/>
    </xf>
    <xf numFmtId="0" fontId="33" fillId="3" borderId="66" xfId="31" applyFont="1" applyFill="1" applyBorder="1" applyAlignment="1">
      <alignment vertical="center" shrinkToFit="1"/>
      <protection/>
    </xf>
    <xf numFmtId="187" fontId="33" fillId="3" borderId="136" xfId="33" applyNumberFormat="1" applyFont="1" applyFill="1" applyBorder="1" applyAlignment="1">
      <alignment horizontal="right" vertical="center" shrinkToFit="1"/>
      <protection/>
    </xf>
    <xf numFmtId="187" fontId="33" fillId="3" borderId="11" xfId="33" applyNumberFormat="1" applyFont="1" applyFill="1" applyBorder="1" applyAlignment="1">
      <alignment horizontal="right" vertical="center" shrinkToFit="1"/>
      <protection/>
    </xf>
    <xf numFmtId="0" fontId="33" fillId="3" borderId="28" xfId="31" applyFont="1" applyFill="1" applyBorder="1" applyAlignment="1">
      <alignment horizontal="center" vertical="center" wrapText="1"/>
      <protection/>
    </xf>
    <xf numFmtId="0" fontId="33" fillId="3" borderId="59" xfId="31" applyFont="1" applyFill="1" applyBorder="1" applyAlignment="1">
      <alignment horizontal="center" vertical="center" wrapText="1"/>
      <protection/>
    </xf>
    <xf numFmtId="0" fontId="33" fillId="3" borderId="42" xfId="31" applyFont="1" applyFill="1" applyBorder="1" applyAlignment="1">
      <alignment horizontal="center" vertical="center" wrapText="1"/>
      <protection/>
    </xf>
    <xf numFmtId="0" fontId="33" fillId="3" borderId="39" xfId="31" applyFont="1" applyFill="1" applyBorder="1" applyAlignment="1">
      <alignment horizontal="center" vertical="center" wrapText="1"/>
      <protection/>
    </xf>
    <xf numFmtId="0" fontId="33" fillId="3" borderId="28" xfId="33" applyFont="1" applyFill="1" applyBorder="1" applyAlignment="1">
      <alignment horizontal="left" vertical="center" shrinkToFit="1"/>
      <protection/>
    </xf>
    <xf numFmtId="0" fontId="33" fillId="3" borderId="50" xfId="33" applyFont="1" applyFill="1" applyBorder="1" applyAlignment="1">
      <alignment horizontal="left" vertical="center" shrinkToFit="1"/>
      <protection/>
    </xf>
    <xf numFmtId="0" fontId="33" fillId="3" borderId="36" xfId="33" applyFont="1" applyFill="1" applyBorder="1" applyAlignment="1">
      <alignment horizontal="left" vertical="center" shrinkToFit="1"/>
      <protection/>
    </xf>
    <xf numFmtId="187" fontId="33" fillId="3" borderId="96" xfId="33" applyNumberFormat="1" applyFont="1" applyFill="1" applyBorder="1" applyAlignment="1">
      <alignment horizontal="right" vertical="center" shrinkToFit="1"/>
      <protection/>
    </xf>
    <xf numFmtId="187" fontId="33" fillId="3" borderId="31" xfId="33" applyNumberFormat="1" applyFont="1" applyFill="1" applyBorder="1" applyAlignment="1">
      <alignment horizontal="right" vertical="center" shrinkToFit="1"/>
      <protection/>
    </xf>
    <xf numFmtId="0" fontId="33" fillId="3" borderId="37" xfId="31" applyFont="1" applyFill="1" applyBorder="1" applyAlignment="1">
      <alignment horizontal="center" vertical="center" wrapText="1"/>
      <protection/>
    </xf>
    <xf numFmtId="0" fontId="35" fillId="3" borderId="38" xfId="31" applyFont="1" applyFill="1" applyBorder="1" applyAlignment="1">
      <alignment horizontal="center" vertical="center"/>
      <protection/>
    </xf>
    <xf numFmtId="177" fontId="33" fillId="3" borderId="137" xfId="33" applyNumberFormat="1" applyFont="1" applyFill="1" applyBorder="1" applyAlignment="1">
      <alignment horizontal="right" vertical="center" shrinkToFit="1"/>
      <protection/>
    </xf>
    <xf numFmtId="0" fontId="33" fillId="3" borderId="9" xfId="31" applyFont="1" applyFill="1" applyBorder="1" applyAlignment="1">
      <alignment horizontal="center" vertical="top" wrapText="1"/>
      <protection/>
    </xf>
    <xf numFmtId="0" fontId="33" fillId="3" borderId="50" xfId="31" applyFont="1" applyFill="1" applyBorder="1" applyAlignment="1">
      <alignment horizontal="center" vertical="top" wrapText="1"/>
      <protection/>
    </xf>
    <xf numFmtId="0" fontId="33" fillId="3" borderId="36" xfId="31" applyFont="1" applyFill="1" applyBorder="1" applyAlignment="1">
      <alignment horizontal="center" vertical="top" wrapText="1"/>
      <protection/>
    </xf>
    <xf numFmtId="0" fontId="33" fillId="3" borderId="7" xfId="31" applyFont="1" applyFill="1" applyBorder="1" applyAlignment="1">
      <alignment horizontal="center" vertical="top" wrapText="1"/>
      <protection/>
    </xf>
    <xf numFmtId="0" fontId="33" fillId="3" borderId="0" xfId="31" applyFont="1" applyFill="1" applyAlignment="1">
      <alignment horizontal="center" vertical="top" wrapText="1"/>
      <protection/>
    </xf>
    <xf numFmtId="0" fontId="33" fillId="3" borderId="66" xfId="31" applyFont="1" applyFill="1" applyBorder="1" applyAlignment="1">
      <alignment horizontal="center" vertical="top" wrapText="1"/>
      <protection/>
    </xf>
    <xf numFmtId="0" fontId="33" fillId="3" borderId="18" xfId="31" applyFont="1" applyFill="1" applyBorder="1" applyAlignment="1">
      <alignment horizontal="center" vertical="top" wrapText="1"/>
      <protection/>
    </xf>
    <xf numFmtId="0" fontId="33" fillId="3" borderId="42" xfId="31" applyFont="1" applyFill="1" applyBorder="1" applyAlignment="1">
      <alignment horizontal="center" vertical="top" wrapText="1"/>
      <protection/>
    </xf>
    <xf numFmtId="177" fontId="33" fillId="3" borderId="28" xfId="33" applyNumberFormat="1" applyFont="1" applyFill="1" applyBorder="1" applyAlignment="1">
      <alignment horizontal="right" vertical="center" shrinkToFit="1"/>
      <protection/>
    </xf>
    <xf numFmtId="177" fontId="33" fillId="3" borderId="50" xfId="33" applyNumberFormat="1" applyFont="1" applyFill="1" applyBorder="1" applyAlignment="1">
      <alignment horizontal="right" vertical="center" shrinkToFit="1"/>
      <protection/>
    </xf>
    <xf numFmtId="177" fontId="33" fillId="3" borderId="98" xfId="33" applyNumberFormat="1" applyFont="1" applyFill="1" applyBorder="1" applyAlignment="1">
      <alignment horizontal="right" vertical="center" shrinkToFit="1"/>
      <protection/>
    </xf>
    <xf numFmtId="177" fontId="33" fillId="3" borderId="97" xfId="33" applyNumberFormat="1" applyFont="1" applyFill="1" applyBorder="1" applyAlignment="1">
      <alignment horizontal="right" vertical="center" shrinkToFit="1"/>
      <protection/>
    </xf>
    <xf numFmtId="187" fontId="33" fillId="3" borderId="97" xfId="33" applyNumberFormat="1" applyFont="1" applyFill="1" applyBorder="1" applyAlignment="1">
      <alignment horizontal="right" vertical="center" shrinkToFit="1"/>
      <protection/>
    </xf>
    <xf numFmtId="187" fontId="33" fillId="3" borderId="50" xfId="33" applyNumberFormat="1" applyFont="1" applyFill="1" applyBorder="1" applyAlignment="1">
      <alignment horizontal="right" vertical="center" shrinkToFit="1"/>
      <protection/>
    </xf>
    <xf numFmtId="187" fontId="33" fillId="3" borderId="74" xfId="33" applyNumberFormat="1" applyFont="1" applyFill="1" applyBorder="1" applyAlignment="1">
      <alignment horizontal="right" vertical="center" shrinkToFit="1"/>
      <protection/>
    </xf>
    <xf numFmtId="0" fontId="33" fillId="3" borderId="22" xfId="31" applyFont="1" applyFill="1" applyBorder="1" applyAlignment="1">
      <alignment horizontal="center" vertical="center"/>
      <protection/>
    </xf>
    <xf numFmtId="0" fontId="33" fillId="3" borderId="37" xfId="31" applyFont="1" applyFill="1" applyBorder="1" applyAlignment="1">
      <alignment horizontal="center" vertical="center"/>
      <protection/>
    </xf>
    <xf numFmtId="0" fontId="33" fillId="3" borderId="38" xfId="31" applyFont="1" applyFill="1" applyBorder="1" applyAlignment="1">
      <alignment horizontal="center" vertical="center"/>
      <protection/>
    </xf>
    <xf numFmtId="0" fontId="33" fillId="3" borderId="27" xfId="31" applyFont="1" applyFill="1" applyBorder="1" applyAlignment="1">
      <alignment horizontal="center" vertical="center"/>
      <protection/>
    </xf>
    <xf numFmtId="0" fontId="33" fillId="3" borderId="27" xfId="33" applyFont="1" applyFill="1" applyBorder="1" applyAlignment="1">
      <alignment horizontal="center" vertical="center"/>
      <protection/>
    </xf>
    <xf numFmtId="0" fontId="33" fillId="3" borderId="37" xfId="33" applyFont="1" applyFill="1" applyBorder="1" applyAlignment="1">
      <alignment horizontal="center" vertical="center"/>
      <protection/>
    </xf>
    <xf numFmtId="0" fontId="33" fillId="3" borderId="76" xfId="33" applyFont="1" applyFill="1" applyBorder="1" applyAlignment="1">
      <alignment horizontal="center" vertical="center"/>
      <protection/>
    </xf>
    <xf numFmtId="177" fontId="33" fillId="3" borderId="27" xfId="33" applyNumberFormat="1" applyFont="1" applyFill="1" applyBorder="1" applyAlignment="1">
      <alignment horizontal="right" vertical="center" shrinkToFit="1"/>
      <protection/>
    </xf>
    <xf numFmtId="177" fontId="33" fillId="3" borderId="37" xfId="33" applyNumberFormat="1" applyFont="1" applyFill="1" applyBorder="1" applyAlignment="1">
      <alignment horizontal="right" vertical="center" shrinkToFit="1"/>
      <protection/>
    </xf>
    <xf numFmtId="177" fontId="33" fillId="3" borderId="108" xfId="33" applyNumberFormat="1" applyFont="1" applyFill="1" applyBorder="1" applyAlignment="1">
      <alignment horizontal="right" vertical="center" shrinkToFit="1"/>
      <protection/>
    </xf>
    <xf numFmtId="177" fontId="33" fillId="3" borderId="109" xfId="33" applyNumberFormat="1" applyFont="1" applyFill="1" applyBorder="1" applyAlignment="1">
      <alignment horizontal="right" vertical="center" shrinkToFit="1"/>
      <protection/>
    </xf>
    <xf numFmtId="177" fontId="33" fillId="3" borderId="110" xfId="33" applyNumberFormat="1" applyFont="1" applyFill="1" applyBorder="1" applyAlignment="1">
      <alignment horizontal="right" vertical="center" shrinkToFit="1"/>
      <protection/>
    </xf>
    <xf numFmtId="177" fontId="33" fillId="3" borderId="111" xfId="33" applyNumberFormat="1" applyFont="1" applyFill="1" applyBorder="1" applyAlignment="1">
      <alignment horizontal="right" vertical="center" shrinkToFit="1"/>
      <protection/>
    </xf>
    <xf numFmtId="177" fontId="33" fillId="3" borderId="112" xfId="33" applyNumberFormat="1" applyFont="1" applyFill="1" applyBorder="1" applyAlignment="1">
      <alignment horizontal="right" vertical="center" shrinkToFit="1"/>
      <protection/>
    </xf>
    <xf numFmtId="0" fontId="2" fillId="3" borderId="59" xfId="31" applyFont="1" applyFill="1" applyBorder="1" applyAlignment="1">
      <alignment vertical="center" shrinkToFit="1"/>
      <protection/>
    </xf>
    <xf numFmtId="0" fontId="2" fillId="3" borderId="0" xfId="31" applyFont="1" applyFill="1" applyAlignment="1">
      <alignment vertical="center" shrinkToFit="1"/>
      <protection/>
    </xf>
    <xf numFmtId="0" fontId="2" fillId="3" borderId="66" xfId="31" applyFont="1" applyFill="1" applyBorder="1" applyAlignment="1">
      <alignment vertical="center" shrinkToFit="1"/>
      <protection/>
    </xf>
    <xf numFmtId="0" fontId="33" fillId="3" borderId="9" xfId="31" applyFont="1" applyFill="1" applyBorder="1" applyAlignment="1">
      <alignment horizontal="center" vertical="center" textRotation="255" shrinkToFit="1"/>
      <protection/>
    </xf>
    <xf numFmtId="0" fontId="33" fillId="3" borderId="36" xfId="31" applyFont="1" applyFill="1" applyBorder="1" applyAlignment="1">
      <alignment horizontal="center" vertical="center" textRotation="255" shrinkToFit="1"/>
      <protection/>
    </xf>
    <xf numFmtId="0" fontId="33" fillId="3" borderId="7" xfId="31" applyFont="1" applyFill="1" applyBorder="1" applyAlignment="1">
      <alignment horizontal="center" vertical="center" textRotation="255" shrinkToFit="1"/>
      <protection/>
    </xf>
    <xf numFmtId="0" fontId="33" fillId="3" borderId="66" xfId="31" applyFont="1" applyFill="1" applyBorder="1" applyAlignment="1">
      <alignment horizontal="center" vertical="center" textRotation="255" shrinkToFit="1"/>
      <protection/>
    </xf>
    <xf numFmtId="0" fontId="33" fillId="3" borderId="18" xfId="31" applyFont="1" applyFill="1" applyBorder="1" applyAlignment="1">
      <alignment horizontal="center" vertical="center" textRotation="255" shrinkToFit="1"/>
      <protection/>
    </xf>
    <xf numFmtId="0" fontId="33" fillId="3" borderId="39" xfId="31" applyFont="1" applyFill="1" applyBorder="1" applyAlignment="1">
      <alignment horizontal="center" vertical="center" textRotation="255" shrinkToFit="1"/>
      <protection/>
    </xf>
    <xf numFmtId="177" fontId="33" fillId="3" borderId="59" xfId="32" applyNumberFormat="1" applyFont="1" applyFill="1" applyBorder="1" applyAlignment="1">
      <alignment horizontal="right" vertical="center" shrinkToFit="1"/>
      <protection/>
    </xf>
    <xf numFmtId="177" fontId="33" fillId="3" borderId="0" xfId="32" applyNumberFormat="1" applyFont="1" applyFill="1" applyAlignment="1">
      <alignment horizontal="right" vertical="center" shrinkToFit="1"/>
      <protection/>
    </xf>
    <xf numFmtId="177" fontId="33" fillId="3" borderId="92" xfId="32" applyNumberFormat="1" applyFont="1" applyFill="1" applyBorder="1" applyAlignment="1">
      <alignment horizontal="right" vertical="center" shrinkToFit="1"/>
      <protection/>
    </xf>
    <xf numFmtId="177" fontId="33" fillId="3" borderId="93" xfId="32" applyNumberFormat="1" applyFont="1" applyFill="1" applyBorder="1" applyAlignment="1">
      <alignment horizontal="right" vertical="center" shrinkToFit="1"/>
      <protection/>
    </xf>
    <xf numFmtId="187" fontId="33" fillId="3" borderId="93" xfId="32" applyNumberFormat="1" applyFont="1" applyFill="1" applyBorder="1" applyAlignment="1">
      <alignment horizontal="right" vertical="center" shrinkToFit="1"/>
      <protection/>
    </xf>
    <xf numFmtId="187" fontId="33" fillId="3" borderId="0" xfId="32" applyNumberFormat="1" applyFont="1" applyFill="1" applyAlignment="1">
      <alignment horizontal="right" vertical="center" shrinkToFit="1"/>
      <protection/>
    </xf>
    <xf numFmtId="187" fontId="33" fillId="3" borderId="58" xfId="32" applyNumberFormat="1" applyFont="1" applyFill="1" applyBorder="1" applyAlignment="1">
      <alignment horizontal="right" vertical="center" shrinkToFit="1"/>
      <protection/>
    </xf>
    <xf numFmtId="0" fontId="33" fillId="3" borderId="66" xfId="31" applyFont="1" applyFill="1" applyBorder="1" applyAlignment="1">
      <alignment horizontal="left" vertical="center"/>
      <protection/>
    </xf>
    <xf numFmtId="0" fontId="33" fillId="3" borderId="28" xfId="31" applyFont="1" applyFill="1" applyBorder="1" applyAlignment="1">
      <alignment horizontal="center" vertical="center" textRotation="255" wrapText="1"/>
      <protection/>
    </xf>
    <xf numFmtId="0" fontId="33" fillId="3" borderId="59" xfId="31" applyFont="1" applyFill="1" applyBorder="1" applyAlignment="1">
      <alignment horizontal="center" vertical="center" textRotation="255" wrapText="1"/>
      <protection/>
    </xf>
    <xf numFmtId="0" fontId="33" fillId="3" borderId="26" xfId="31" applyFont="1" applyFill="1" applyBorder="1" applyAlignment="1">
      <alignment horizontal="center" vertical="center" textRotation="255" wrapText="1"/>
      <protection/>
    </xf>
    <xf numFmtId="0" fontId="33" fillId="3" borderId="76" xfId="31" applyFont="1" applyFill="1" applyBorder="1" applyAlignment="1">
      <alignment horizontal="center" vertical="center"/>
      <protection/>
    </xf>
    <xf numFmtId="0" fontId="33" fillId="3" borderId="9" xfId="31" applyFont="1" applyFill="1" applyBorder="1" applyAlignment="1">
      <alignment horizontal="center" vertical="top"/>
      <protection/>
    </xf>
    <xf numFmtId="0" fontId="33" fillId="3" borderId="50" xfId="31" applyFont="1" applyFill="1" applyBorder="1" applyAlignment="1">
      <alignment horizontal="center" vertical="top"/>
      <protection/>
    </xf>
    <xf numFmtId="0" fontId="33" fillId="3" borderId="7" xfId="31" applyFont="1" applyFill="1" applyBorder="1" applyAlignment="1">
      <alignment horizontal="center" vertical="top"/>
      <protection/>
    </xf>
    <xf numFmtId="0" fontId="33" fillId="3" borderId="0" xfId="31" applyFont="1" applyFill="1" applyAlignment="1">
      <alignment horizontal="center" vertical="top"/>
      <protection/>
    </xf>
    <xf numFmtId="0" fontId="33" fillId="3" borderId="18" xfId="31" applyFont="1" applyFill="1" applyBorder="1" applyAlignment="1">
      <alignment horizontal="center" vertical="top"/>
      <protection/>
    </xf>
    <xf numFmtId="0" fontId="33" fillId="3" borderId="42" xfId="31" applyFont="1" applyFill="1" applyBorder="1" applyAlignment="1">
      <alignment horizontal="center" vertical="top"/>
      <protection/>
    </xf>
    <xf numFmtId="0" fontId="33" fillId="3" borderId="24" xfId="31" applyFont="1" applyFill="1" applyBorder="1" applyAlignment="1">
      <alignment horizontal="center" vertical="center"/>
      <protection/>
    </xf>
    <xf numFmtId="0" fontId="33" fillId="4" borderId="29" xfId="31" applyFont="1" applyFill="1" applyBorder="1" applyAlignment="1" applyProtection="1">
      <alignment horizontal="left" vertical="center" shrinkToFit="1"/>
      <protection locked="0"/>
    </xf>
    <xf numFmtId="0" fontId="33" fillId="4" borderId="69" xfId="31" applyFont="1" applyFill="1" applyBorder="1" applyAlignment="1" applyProtection="1">
      <alignment horizontal="left" vertical="center" shrinkToFit="1"/>
      <protection locked="0"/>
    </xf>
    <xf numFmtId="0" fontId="33" fillId="4" borderId="73" xfId="31" applyFont="1" applyFill="1" applyBorder="1" applyAlignment="1" applyProtection="1">
      <alignment horizontal="left" vertical="center" shrinkToFit="1"/>
      <protection locked="0"/>
    </xf>
    <xf numFmtId="0" fontId="33" fillId="3" borderId="52" xfId="31" applyFont="1" applyFill="1" applyBorder="1" applyAlignment="1">
      <alignment horizontal="left" vertical="center" wrapText="1"/>
      <protection/>
    </xf>
    <xf numFmtId="0" fontId="33" fillId="3" borderId="0" xfId="32" applyFont="1" applyFill="1" applyAlignment="1">
      <alignment horizontal="left" vertical="center"/>
      <protection/>
    </xf>
    <xf numFmtId="0" fontId="33" fillId="3" borderId="18" xfId="31" applyFont="1" applyFill="1" applyBorder="1" applyAlignment="1">
      <alignment horizontal="center" vertical="center"/>
      <protection/>
    </xf>
    <xf numFmtId="0" fontId="33" fillId="3" borderId="42" xfId="31" applyFont="1" applyFill="1" applyBorder="1" applyAlignment="1">
      <alignment horizontal="center" vertical="center"/>
      <protection/>
    </xf>
    <xf numFmtId="0" fontId="33" fillId="3" borderId="75" xfId="31" applyFont="1" applyFill="1" applyBorder="1" applyAlignment="1">
      <alignment horizontal="center" vertical="center"/>
      <protection/>
    </xf>
    <xf numFmtId="0" fontId="33" fillId="3" borderId="138" xfId="31" applyFont="1" applyFill="1" applyBorder="1" applyAlignment="1" applyProtection="1">
      <alignment horizontal="left" vertical="center" shrinkToFit="1"/>
      <protection locked="0"/>
    </xf>
    <xf numFmtId="0" fontId="33" fillId="3" borderId="139" xfId="31" applyFont="1" applyFill="1" applyBorder="1" applyAlignment="1" applyProtection="1">
      <alignment horizontal="left" vertical="center" shrinkToFit="1"/>
      <protection locked="0"/>
    </xf>
    <xf numFmtId="0" fontId="33" fillId="3" borderId="140" xfId="31" applyFont="1" applyFill="1" applyBorder="1" applyAlignment="1" applyProtection="1">
      <alignment horizontal="left" vertical="center" shrinkToFit="1"/>
      <protection locked="0"/>
    </xf>
    <xf numFmtId="0" fontId="33" fillId="4" borderId="70" xfId="31" applyFont="1" applyFill="1" applyBorder="1" applyAlignment="1" applyProtection="1">
      <alignment horizontal="left" vertical="center" shrinkToFit="1"/>
      <protection locked="0"/>
    </xf>
    <xf numFmtId="177" fontId="33" fillId="4" borderId="141" xfId="31" applyNumberFormat="1" applyFont="1" applyFill="1" applyBorder="1" applyAlignment="1" applyProtection="1">
      <alignment horizontal="right" vertical="center" shrinkToFit="1"/>
      <protection locked="0"/>
    </xf>
    <xf numFmtId="177" fontId="33" fillId="4" borderId="142" xfId="31" applyNumberFormat="1" applyFont="1" applyFill="1" applyBorder="1" applyAlignment="1" applyProtection="1">
      <alignment horizontal="right" vertical="center" shrinkToFit="1"/>
      <protection locked="0"/>
    </xf>
    <xf numFmtId="177" fontId="33" fillId="4" borderId="143" xfId="31" applyNumberFormat="1" applyFont="1" applyFill="1" applyBorder="1" applyAlignment="1" applyProtection="1">
      <alignment horizontal="right" vertical="center" shrinkToFit="1"/>
      <protection locked="0"/>
    </xf>
    <xf numFmtId="177" fontId="33" fillId="4" borderId="29" xfId="31" applyNumberFormat="1" applyFont="1" applyFill="1" applyBorder="1" applyAlignment="1" applyProtection="1">
      <alignment horizontal="right" vertical="center" shrinkToFit="1"/>
      <protection locked="0"/>
    </xf>
    <xf numFmtId="177" fontId="33" fillId="4" borderId="69" xfId="31" applyNumberFormat="1" applyFont="1" applyFill="1" applyBorder="1" applyAlignment="1" applyProtection="1">
      <alignment horizontal="right" vertical="center" shrinkToFit="1"/>
      <protection locked="0"/>
    </xf>
    <xf numFmtId="177" fontId="33" fillId="4" borderId="70" xfId="31" applyNumberFormat="1" applyFont="1" applyFill="1" applyBorder="1" applyAlignment="1" applyProtection="1">
      <alignment horizontal="right" vertical="center" shrinkToFit="1"/>
      <protection locked="0"/>
    </xf>
    <xf numFmtId="0" fontId="33" fillId="3" borderId="144" xfId="31" applyFont="1" applyFill="1" applyBorder="1" applyAlignment="1" applyProtection="1">
      <alignment horizontal="left" vertical="center" shrinkToFit="1"/>
      <protection locked="0"/>
    </xf>
    <xf numFmtId="177" fontId="33" fillId="3" borderId="138" xfId="31" applyNumberFormat="1" applyFont="1" applyFill="1" applyBorder="1" applyAlignment="1" applyProtection="1">
      <alignment horizontal="right" vertical="center" shrinkToFit="1"/>
      <protection locked="0"/>
    </xf>
    <xf numFmtId="177" fontId="33" fillId="3" borderId="139" xfId="31" applyNumberFormat="1" applyFont="1" applyFill="1" applyBorder="1" applyAlignment="1" applyProtection="1">
      <alignment horizontal="right" vertical="center" shrinkToFit="1"/>
      <protection locked="0"/>
    </xf>
    <xf numFmtId="177" fontId="33" fillId="3" borderId="144" xfId="31" applyNumberFormat="1" applyFont="1" applyFill="1" applyBorder="1" applyAlignment="1" applyProtection="1">
      <alignment horizontal="right" vertical="center" shrinkToFit="1"/>
      <protection locked="0"/>
    </xf>
    <xf numFmtId="177" fontId="33" fillId="4" borderId="128" xfId="31" applyNumberFormat="1" applyFont="1" applyFill="1" applyBorder="1" applyAlignment="1" applyProtection="1">
      <alignment horizontal="right" vertical="center" shrinkToFit="1"/>
      <protection locked="0"/>
    </xf>
    <xf numFmtId="0" fontId="33" fillId="4" borderId="128" xfId="31" applyFont="1" applyFill="1" applyBorder="1" applyAlignment="1" applyProtection="1">
      <alignment horizontal="left" vertical="center" shrinkToFit="1"/>
      <protection locked="0"/>
    </xf>
    <xf numFmtId="0" fontId="33" fillId="4" borderId="145" xfId="31" applyFont="1" applyFill="1" applyBorder="1" applyAlignment="1" applyProtection="1">
      <alignment horizontal="left" vertical="center" shrinkToFit="1"/>
      <protection locked="0"/>
    </xf>
    <xf numFmtId="177" fontId="33" fillId="4" borderId="146" xfId="31" applyNumberFormat="1" applyFont="1" applyFill="1" applyBorder="1" applyAlignment="1" applyProtection="1">
      <alignment horizontal="right" vertical="center" shrinkToFit="1"/>
      <protection locked="0"/>
    </xf>
    <xf numFmtId="177" fontId="33" fillId="4" borderId="147" xfId="31" applyNumberFormat="1" applyFont="1" applyFill="1" applyBorder="1" applyAlignment="1" applyProtection="1">
      <alignment horizontal="right" vertical="center" shrinkToFit="1"/>
      <protection locked="0"/>
    </xf>
    <xf numFmtId="0" fontId="33" fillId="3" borderId="148" xfId="31" applyFont="1" applyFill="1" applyBorder="1" applyAlignment="1" applyProtection="1">
      <alignment horizontal="left" vertical="center" shrinkToFit="1"/>
      <protection locked="0"/>
    </xf>
    <xf numFmtId="0" fontId="33" fillId="3" borderId="149" xfId="31" applyFont="1" applyFill="1" applyBorder="1" applyAlignment="1" applyProtection="1">
      <alignment horizontal="left" vertical="center" shrinkToFit="1"/>
      <protection locked="0"/>
    </xf>
    <xf numFmtId="0" fontId="33" fillId="3" borderId="150" xfId="31" applyFont="1" applyFill="1" applyBorder="1" applyAlignment="1" applyProtection="1">
      <alignment horizontal="left" vertical="center" shrinkToFit="1"/>
      <protection locked="0"/>
    </xf>
    <xf numFmtId="177" fontId="33" fillId="3" borderId="151" xfId="31" applyNumberFormat="1" applyFont="1" applyFill="1" applyBorder="1" applyAlignment="1" applyProtection="1">
      <alignment horizontal="right" vertical="center" shrinkToFit="1"/>
      <protection locked="0"/>
    </xf>
    <xf numFmtId="177" fontId="33" fillId="3" borderId="152" xfId="31" applyNumberFormat="1" applyFont="1" applyFill="1" applyBorder="1" applyAlignment="1" applyProtection="1">
      <alignment horizontal="right" vertical="center" shrinkToFit="1"/>
      <protection locked="0"/>
    </xf>
    <xf numFmtId="0" fontId="33" fillId="3" borderId="152" xfId="31" applyFont="1" applyFill="1" applyBorder="1" applyAlignment="1" applyProtection="1">
      <alignment horizontal="left" vertical="center" shrinkToFit="1"/>
      <protection locked="0"/>
    </xf>
    <xf numFmtId="0" fontId="33" fillId="3" borderId="153" xfId="31" applyFont="1" applyFill="1" applyBorder="1" applyAlignment="1" applyProtection="1">
      <alignment horizontal="left" vertical="center" shrinkToFit="1"/>
      <protection locked="0"/>
    </xf>
    <xf numFmtId="177" fontId="33" fillId="0" borderId="154" xfId="31" applyNumberFormat="1" applyFont="1" applyBorder="1" applyAlignment="1" applyProtection="1">
      <alignment horizontal="right" vertical="center" shrinkToFit="1"/>
      <protection locked="0"/>
    </xf>
    <xf numFmtId="0" fontId="33" fillId="0" borderId="154" xfId="31" applyFont="1" applyBorder="1" applyAlignment="1" applyProtection="1">
      <alignment horizontal="left" vertical="center" shrinkToFit="1"/>
      <protection locked="0"/>
    </xf>
    <xf numFmtId="0" fontId="33" fillId="0" borderId="155" xfId="31" applyFont="1" applyBorder="1" applyAlignment="1" applyProtection="1">
      <alignment horizontal="left" vertical="center" shrinkToFit="1"/>
      <protection locked="0"/>
    </xf>
    <xf numFmtId="0" fontId="33" fillId="0" borderId="138" xfId="31" applyFont="1" applyBorder="1" applyAlignment="1" applyProtection="1">
      <alignment horizontal="left" vertical="center" shrinkToFit="1"/>
      <protection locked="0"/>
    </xf>
    <xf numFmtId="0" fontId="33" fillId="0" borderId="139" xfId="31" applyFont="1" applyBorder="1" applyAlignment="1" applyProtection="1">
      <alignment horizontal="left" vertical="center" shrinkToFit="1"/>
      <protection locked="0"/>
    </xf>
    <xf numFmtId="0" fontId="33" fillId="0" borderId="144" xfId="31" applyFont="1" applyBorder="1" applyAlignment="1" applyProtection="1">
      <alignment horizontal="left" vertical="center" shrinkToFit="1"/>
      <protection locked="0"/>
    </xf>
    <xf numFmtId="177" fontId="33" fillId="0" borderId="156" xfId="31" applyNumberFormat="1" applyFont="1" applyBorder="1" applyAlignment="1" applyProtection="1">
      <alignment horizontal="right" vertical="center" shrinkToFit="1"/>
      <protection locked="0"/>
    </xf>
    <xf numFmtId="177" fontId="33" fillId="0" borderId="138" xfId="31" applyNumberFormat="1" applyFont="1" applyBorder="1" applyAlignment="1" applyProtection="1">
      <alignment horizontal="right" vertical="center" shrinkToFit="1"/>
      <protection locked="0"/>
    </xf>
    <xf numFmtId="177" fontId="33" fillId="0" borderId="139" xfId="31" applyNumberFormat="1" applyFont="1" applyBorder="1" applyAlignment="1" applyProtection="1">
      <alignment horizontal="right" vertical="center" shrinkToFit="1"/>
      <protection locked="0"/>
    </xf>
    <xf numFmtId="177" fontId="33" fillId="0" borderId="157" xfId="31" applyNumberFormat="1" applyFont="1" applyBorder="1" applyAlignment="1" applyProtection="1">
      <alignment horizontal="right" vertical="center" shrinkToFit="1"/>
      <protection locked="0"/>
    </xf>
    <xf numFmtId="177" fontId="33" fillId="0" borderId="158" xfId="31" applyNumberFormat="1" applyFont="1" applyBorder="1" applyAlignment="1" applyProtection="1">
      <alignment horizontal="right" vertical="center" shrinkToFit="1"/>
      <protection locked="0"/>
    </xf>
    <xf numFmtId="177" fontId="33" fillId="0" borderId="159" xfId="31" applyNumberFormat="1" applyFont="1" applyBorder="1" applyAlignment="1" applyProtection="1">
      <alignment horizontal="right" vertical="center" shrinkToFit="1"/>
      <protection locked="0"/>
    </xf>
    <xf numFmtId="0" fontId="33" fillId="0" borderId="159" xfId="31" applyFont="1" applyBorder="1" applyAlignment="1" applyProtection="1">
      <alignment horizontal="left" vertical="center" shrinkToFit="1"/>
      <protection locked="0"/>
    </xf>
    <xf numFmtId="0" fontId="33" fillId="0" borderId="160" xfId="31" applyFont="1" applyBorder="1" applyAlignment="1" applyProtection="1">
      <alignment horizontal="left" vertical="center" shrinkToFit="1"/>
      <protection locked="0"/>
    </xf>
    <xf numFmtId="0" fontId="33" fillId="0" borderId="161" xfId="31" applyFont="1" applyBorder="1" applyAlignment="1" applyProtection="1">
      <alignment horizontal="left" vertical="center" shrinkToFit="1"/>
      <protection locked="0"/>
    </xf>
    <xf numFmtId="0" fontId="33" fillId="0" borderId="162" xfId="31" applyFont="1" applyBorder="1" applyAlignment="1" applyProtection="1">
      <alignment horizontal="left" vertical="center" shrinkToFit="1"/>
      <protection locked="0"/>
    </xf>
    <xf numFmtId="0" fontId="33" fillId="0" borderId="163" xfId="31" applyFont="1" applyBorder="1" applyAlignment="1" applyProtection="1">
      <alignment horizontal="left" vertical="center" shrinkToFit="1"/>
      <protection locked="0"/>
    </xf>
    <xf numFmtId="177" fontId="33" fillId="0" borderId="164" xfId="31" applyNumberFormat="1" applyFont="1" applyBorder="1" applyAlignment="1" applyProtection="1">
      <alignment horizontal="right" vertical="center" shrinkToFit="1"/>
      <protection locked="0"/>
    </xf>
    <xf numFmtId="177" fontId="33" fillId="0" borderId="138" xfId="34" applyNumberFormat="1" applyFont="1" applyBorder="1" applyAlignment="1" applyProtection="1">
      <alignment horizontal="right" vertical="center" shrinkToFit="1"/>
      <protection locked="0"/>
    </xf>
    <xf numFmtId="177" fontId="33" fillId="0" borderId="139" xfId="34" applyNumberFormat="1" applyFont="1" applyBorder="1" applyAlignment="1" applyProtection="1">
      <alignment horizontal="right" vertical="center" shrinkToFit="1"/>
      <protection locked="0"/>
    </xf>
    <xf numFmtId="177" fontId="33" fillId="0" borderId="144" xfId="34" applyNumberFormat="1" applyFont="1" applyBorder="1" applyAlignment="1" applyProtection="1">
      <alignment horizontal="right" vertical="center" shrinkToFit="1"/>
      <protection locked="0"/>
    </xf>
    <xf numFmtId="0" fontId="33" fillId="0" borderId="138" xfId="34" applyFont="1" applyBorder="1" applyAlignment="1" applyProtection="1">
      <alignment horizontal="left" vertical="center" shrinkToFit="1"/>
      <protection locked="0"/>
    </xf>
    <xf numFmtId="0" fontId="33" fillId="0" borderId="139" xfId="34" applyFont="1" applyBorder="1" applyAlignment="1" applyProtection="1">
      <alignment horizontal="left" vertical="center" shrinkToFit="1"/>
      <protection locked="0"/>
    </xf>
    <xf numFmtId="0" fontId="33" fillId="0" borderId="140" xfId="34" applyFont="1" applyBorder="1" applyAlignment="1" applyProtection="1">
      <alignment horizontal="left" vertical="center" shrinkToFit="1"/>
      <protection locked="0"/>
    </xf>
    <xf numFmtId="0" fontId="33" fillId="6" borderId="51" xfId="31" applyFont="1" applyFill="1" applyBorder="1" applyAlignment="1" applyProtection="1">
      <alignment horizontal="center" vertical="center"/>
      <protection locked="0"/>
    </xf>
    <xf numFmtId="0" fontId="33" fillId="6" borderId="52" xfId="31" applyFont="1" applyFill="1" applyBorder="1" applyAlignment="1" applyProtection="1">
      <alignment horizontal="center" vertical="center"/>
      <protection locked="0"/>
    </xf>
    <xf numFmtId="0" fontId="33" fillId="6" borderId="17" xfId="31" applyFont="1" applyFill="1" applyBorder="1" applyAlignment="1" applyProtection="1">
      <alignment horizontal="center" vertical="center"/>
      <protection locked="0"/>
    </xf>
    <xf numFmtId="0" fontId="33" fillId="6" borderId="165" xfId="31" applyFont="1" applyFill="1" applyBorder="1" applyAlignment="1" applyProtection="1">
      <alignment horizontal="center" vertical="center"/>
      <protection locked="0"/>
    </xf>
    <xf numFmtId="0" fontId="33" fillId="6" borderId="166" xfId="31" applyFont="1" applyFill="1" applyBorder="1" applyAlignment="1" applyProtection="1">
      <alignment horizontal="center" vertical="center"/>
      <protection locked="0"/>
    </xf>
    <xf numFmtId="0" fontId="33" fillId="6" borderId="167" xfId="31" applyFont="1" applyFill="1" applyBorder="1" applyAlignment="1" applyProtection="1">
      <alignment horizontal="center" vertical="center"/>
      <protection locked="0"/>
    </xf>
    <xf numFmtId="0" fontId="33" fillId="6" borderId="84" xfId="31" applyFont="1" applyFill="1" applyBorder="1" applyAlignment="1" applyProtection="1">
      <alignment horizontal="center" vertical="center" wrapText="1"/>
      <protection locked="0"/>
    </xf>
    <xf numFmtId="0" fontId="33" fillId="6" borderId="52" xfId="31" applyFont="1" applyFill="1" applyBorder="1" applyAlignment="1" applyProtection="1">
      <alignment horizontal="center" vertical="center" wrapText="1"/>
      <protection locked="0"/>
    </xf>
    <xf numFmtId="0" fontId="33" fillId="6" borderId="17" xfId="31" applyFont="1" applyFill="1" applyBorder="1" applyAlignment="1" applyProtection="1">
      <alignment horizontal="center" vertical="center" wrapText="1"/>
      <protection locked="0"/>
    </xf>
    <xf numFmtId="0" fontId="33" fillId="6" borderId="168" xfId="31" applyFont="1" applyFill="1" applyBorder="1" applyAlignment="1" applyProtection="1">
      <alignment horizontal="center" vertical="center" wrapText="1"/>
      <protection locked="0"/>
    </xf>
    <xf numFmtId="0" fontId="33" fillId="6" borderId="166" xfId="31" applyFont="1" applyFill="1" applyBorder="1" applyAlignment="1" applyProtection="1">
      <alignment horizontal="center" vertical="center" wrapText="1"/>
      <protection locked="0"/>
    </xf>
    <xf numFmtId="0" fontId="33" fillId="6" borderId="167" xfId="31" applyFont="1" applyFill="1" applyBorder="1" applyAlignment="1" applyProtection="1">
      <alignment horizontal="center" vertical="center" wrapText="1"/>
      <protection locked="0"/>
    </xf>
    <xf numFmtId="0" fontId="33" fillId="6" borderId="84" xfId="31" applyFont="1" applyFill="1" applyBorder="1" applyAlignment="1" applyProtection="1">
      <alignment horizontal="center" vertical="center" wrapText="1" shrinkToFit="1"/>
      <protection locked="0"/>
    </xf>
    <xf numFmtId="0" fontId="33" fillId="6" borderId="52" xfId="31" applyFont="1" applyFill="1" applyBorder="1" applyAlignment="1" applyProtection="1">
      <alignment horizontal="center" vertical="center" shrinkToFit="1"/>
      <protection locked="0"/>
    </xf>
    <xf numFmtId="0" fontId="33" fillId="6" borderId="17" xfId="31" applyFont="1" applyFill="1" applyBorder="1" applyAlignment="1" applyProtection="1">
      <alignment horizontal="center" vertical="center" shrinkToFit="1"/>
      <protection locked="0"/>
    </xf>
    <xf numFmtId="0" fontId="33" fillId="6" borderId="168" xfId="31" applyFont="1" applyFill="1" applyBorder="1" applyAlignment="1" applyProtection="1">
      <alignment horizontal="center" vertical="center" shrinkToFit="1"/>
      <protection locked="0"/>
    </xf>
    <xf numFmtId="0" fontId="33" fillId="6" borderId="166" xfId="31" applyFont="1" applyFill="1" applyBorder="1" applyAlignment="1" applyProtection="1">
      <alignment horizontal="center" vertical="center" shrinkToFit="1"/>
      <protection locked="0"/>
    </xf>
    <xf numFmtId="0" fontId="33" fillId="6" borderId="167" xfId="31" applyFont="1" applyFill="1" applyBorder="1" applyAlignment="1" applyProtection="1">
      <alignment horizontal="center" vertical="center" shrinkToFit="1"/>
      <protection locked="0"/>
    </xf>
    <xf numFmtId="0" fontId="33" fillId="6" borderId="168" xfId="31" applyFont="1" applyFill="1" applyBorder="1" applyAlignment="1" applyProtection="1">
      <alignment horizontal="center" vertical="center"/>
      <protection locked="0"/>
    </xf>
    <xf numFmtId="0" fontId="33" fillId="0" borderId="144" xfId="34" applyFont="1" applyBorder="1" applyAlignment="1" applyProtection="1">
      <alignment horizontal="left" vertical="center" shrinkToFit="1"/>
      <protection locked="0"/>
    </xf>
    <xf numFmtId="0" fontId="33" fillId="6" borderId="53" xfId="31" applyFont="1" applyFill="1" applyBorder="1" applyAlignment="1" applyProtection="1">
      <alignment horizontal="center" vertical="center" wrapText="1"/>
      <protection locked="0"/>
    </xf>
    <xf numFmtId="0" fontId="33" fillId="6" borderId="169" xfId="31" applyFont="1" applyFill="1" applyBorder="1" applyAlignment="1" applyProtection="1">
      <alignment horizontal="center" vertical="center" wrapText="1"/>
      <protection locked="0"/>
    </xf>
    <xf numFmtId="187" fontId="33" fillId="4" borderId="147" xfId="31" applyNumberFormat="1" applyFont="1" applyFill="1" applyBorder="1" applyAlignment="1" applyProtection="1">
      <alignment horizontal="right" vertical="center" shrinkToFit="1"/>
      <protection locked="0"/>
    </xf>
    <xf numFmtId="177" fontId="33" fillId="4" borderId="13" xfId="31" applyNumberFormat="1" applyFont="1" applyFill="1" applyBorder="1" applyAlignment="1" applyProtection="1">
      <alignment horizontal="right" vertical="center" shrinkToFit="1"/>
      <protection locked="0"/>
    </xf>
    <xf numFmtId="177" fontId="33" fillId="4" borderId="73" xfId="31" applyNumberFormat="1" applyFont="1" applyFill="1" applyBorder="1" applyAlignment="1" applyProtection="1">
      <alignment horizontal="right" vertical="center" shrinkToFit="1"/>
      <protection locked="0"/>
    </xf>
    <xf numFmtId="177" fontId="33" fillId="4" borderId="170" xfId="31" applyNumberFormat="1" applyFont="1" applyFill="1" applyBorder="1" applyAlignment="1" applyProtection="1">
      <alignment horizontal="right" vertical="center" shrinkToFit="1"/>
      <protection locked="0"/>
    </xf>
    <xf numFmtId="177" fontId="33" fillId="4" borderId="171" xfId="31" applyNumberFormat="1" applyFont="1" applyFill="1" applyBorder="1" applyAlignment="1" applyProtection="1">
      <alignment horizontal="right" vertical="center" shrinkToFit="1"/>
      <protection locked="0"/>
    </xf>
    <xf numFmtId="177" fontId="33" fillId="4" borderId="145" xfId="31" applyNumberFormat="1" applyFont="1" applyFill="1" applyBorder="1" applyAlignment="1" applyProtection="1">
      <alignment horizontal="right" vertical="center" shrinkToFit="1"/>
      <protection locked="0"/>
    </xf>
    <xf numFmtId="177" fontId="33" fillId="4" borderId="172" xfId="31" applyNumberFormat="1" applyFont="1" applyFill="1" applyBorder="1" applyAlignment="1" applyProtection="1">
      <alignment horizontal="right" vertical="center" shrinkToFit="1"/>
      <protection locked="0"/>
    </xf>
    <xf numFmtId="177" fontId="33" fillId="3" borderId="157" xfId="32" applyNumberFormat="1" applyFont="1" applyFill="1" applyBorder="1" applyAlignment="1" applyProtection="1">
      <alignment horizontal="right" vertical="center" shrinkToFit="1"/>
      <protection locked="0"/>
    </xf>
    <xf numFmtId="177" fontId="33" fillId="3" borderId="154" xfId="32" applyNumberFormat="1" applyFont="1" applyFill="1" applyBorder="1" applyAlignment="1" applyProtection="1">
      <alignment horizontal="right" vertical="center" shrinkToFit="1"/>
      <protection locked="0"/>
    </xf>
    <xf numFmtId="187" fontId="33" fillId="3" borderId="154" xfId="32" applyNumberFormat="1" applyFont="1" applyFill="1" applyBorder="1" applyAlignment="1" applyProtection="1">
      <alignment horizontal="right" vertical="center" shrinkToFit="1"/>
      <protection locked="0"/>
    </xf>
    <xf numFmtId="0" fontId="33" fillId="0" borderId="77" xfId="31" applyFont="1" applyBorder="1" applyAlignment="1" applyProtection="1">
      <alignment horizontal="center" vertical="center" shrinkToFit="1"/>
      <protection locked="0"/>
    </xf>
    <xf numFmtId="0" fontId="33" fillId="0" borderId="78" xfId="31" applyFont="1" applyBorder="1" applyAlignment="1" applyProtection="1">
      <alignment horizontal="center" vertical="center"/>
      <protection locked="0"/>
    </xf>
    <xf numFmtId="0" fontId="33" fillId="0" borderId="79" xfId="31" applyFont="1" applyBorder="1" applyAlignment="1" applyProtection="1">
      <alignment horizontal="center" vertical="center"/>
      <protection locked="0"/>
    </xf>
    <xf numFmtId="0" fontId="33" fillId="0" borderId="138" xfId="33" applyFont="1" applyBorder="1" applyAlignment="1" applyProtection="1">
      <alignment horizontal="left" vertical="center" shrinkToFit="1"/>
      <protection locked="0"/>
    </xf>
    <xf numFmtId="0" fontId="33" fillId="0" borderId="139" xfId="33" applyFont="1" applyBorder="1" applyAlignment="1" applyProtection="1">
      <alignment horizontal="left" vertical="center" shrinkToFit="1"/>
      <protection locked="0"/>
    </xf>
    <xf numFmtId="0" fontId="33" fillId="0" borderId="144" xfId="33" applyFont="1" applyBorder="1" applyAlignment="1" applyProtection="1">
      <alignment horizontal="left" vertical="center" shrinkToFit="1"/>
      <protection locked="0"/>
    </xf>
    <xf numFmtId="177" fontId="33" fillId="3" borderId="156" xfId="32" applyNumberFormat="1" applyFont="1" applyFill="1" applyBorder="1" applyAlignment="1" applyProtection="1">
      <alignment horizontal="right" vertical="center" shrinkToFit="1"/>
      <protection locked="0"/>
    </xf>
    <xf numFmtId="177" fontId="33" fillId="3" borderId="158" xfId="32" applyNumberFormat="1" applyFont="1" applyFill="1" applyBorder="1" applyAlignment="1" applyProtection="1">
      <alignment horizontal="right" vertical="center" shrinkToFit="1"/>
      <protection locked="0"/>
    </xf>
    <xf numFmtId="177" fontId="33" fillId="0" borderId="173" xfId="33" applyNumberFormat="1" applyFont="1" applyBorder="1" applyAlignment="1" applyProtection="1">
      <alignment horizontal="right" vertical="center" shrinkToFit="1"/>
      <protection locked="0"/>
    </xf>
    <xf numFmtId="177" fontId="33" fillId="0" borderId="139" xfId="33" applyNumberFormat="1" applyFont="1" applyBorder="1" applyAlignment="1" applyProtection="1">
      <alignment horizontal="right" vertical="center" shrinkToFit="1"/>
      <protection locked="0"/>
    </xf>
    <xf numFmtId="177" fontId="33" fillId="0" borderId="140" xfId="33" applyNumberFormat="1" applyFont="1" applyBorder="1" applyAlignment="1" applyProtection="1">
      <alignment horizontal="right" vertical="center" shrinkToFit="1"/>
      <protection locked="0"/>
    </xf>
    <xf numFmtId="177" fontId="33" fillId="0" borderId="156" xfId="33" applyNumberFormat="1" applyFont="1" applyBorder="1" applyAlignment="1" applyProtection="1">
      <alignment horizontal="right" vertical="center" shrinkToFit="1"/>
      <protection locked="0"/>
    </xf>
    <xf numFmtId="177" fontId="33" fillId="0" borderId="154" xfId="33" applyNumberFormat="1" applyFont="1" applyBorder="1" applyAlignment="1" applyProtection="1">
      <alignment horizontal="right" vertical="center" shrinkToFit="1"/>
      <protection locked="0"/>
    </xf>
    <xf numFmtId="177" fontId="33" fillId="0" borderId="158" xfId="33" applyNumberFormat="1" applyFont="1" applyBorder="1" applyAlignment="1" applyProtection="1">
      <alignment horizontal="right" vertical="center" shrinkToFit="1"/>
      <protection locked="0"/>
    </xf>
    <xf numFmtId="187" fontId="33" fillId="0" borderId="154" xfId="31" applyNumberFormat="1" applyFont="1" applyBorder="1" applyAlignment="1" applyProtection="1">
      <alignment horizontal="right" vertical="center" shrinkToFit="1"/>
      <protection locked="0"/>
    </xf>
    <xf numFmtId="177" fontId="33" fillId="0" borderId="174" xfId="31" applyNumberFormat="1" applyFont="1" applyBorder="1" applyAlignment="1" applyProtection="1">
      <alignment horizontal="right" vertical="center" shrinkToFit="1"/>
      <protection locked="0"/>
    </xf>
    <xf numFmtId="177" fontId="33" fillId="0" borderId="175" xfId="31" applyNumberFormat="1" applyFont="1" applyBorder="1" applyAlignment="1" applyProtection="1">
      <alignment horizontal="right" vertical="center" shrinkToFit="1"/>
      <protection locked="0"/>
    </xf>
    <xf numFmtId="187" fontId="33" fillId="0" borderId="175" xfId="31" applyNumberFormat="1" applyFont="1" applyBorder="1" applyAlignment="1" applyProtection="1">
      <alignment horizontal="right" vertical="center" shrinkToFit="1"/>
      <protection locked="0"/>
    </xf>
    <xf numFmtId="0" fontId="33" fillId="0" borderId="175" xfId="31" applyFont="1" applyBorder="1" applyAlignment="1" applyProtection="1">
      <alignment horizontal="left" vertical="center" shrinkToFit="1"/>
      <protection locked="0"/>
    </xf>
    <xf numFmtId="0" fontId="33" fillId="0" borderId="176" xfId="31" applyFont="1" applyBorder="1" applyAlignment="1" applyProtection="1">
      <alignment horizontal="left" vertical="center" shrinkToFit="1"/>
      <protection locked="0"/>
    </xf>
    <xf numFmtId="0" fontId="33" fillId="0" borderId="161" xfId="33" applyFont="1" applyBorder="1" applyAlignment="1" applyProtection="1">
      <alignment horizontal="left" vertical="center" shrinkToFit="1"/>
      <protection locked="0"/>
    </xf>
    <xf numFmtId="0" fontId="33" fillId="0" borderId="162" xfId="33" applyFont="1" applyBorder="1" applyAlignment="1" applyProtection="1">
      <alignment horizontal="left" vertical="center" shrinkToFit="1"/>
      <protection locked="0"/>
    </xf>
    <xf numFmtId="0" fontId="33" fillId="0" borderId="163" xfId="33" applyFont="1" applyBorder="1" applyAlignment="1" applyProtection="1">
      <alignment horizontal="left" vertical="center" shrinkToFit="1"/>
      <protection locked="0"/>
    </xf>
    <xf numFmtId="177" fontId="33" fillId="0" borderId="177" xfId="33" applyNumberFormat="1" applyFont="1" applyBorder="1" applyAlignment="1" applyProtection="1">
      <alignment horizontal="right" vertical="center" shrinkToFit="1"/>
      <protection locked="0"/>
    </xf>
    <xf numFmtId="177" fontId="33" fillId="0" borderId="175" xfId="33" applyNumberFormat="1" applyFont="1" applyBorder="1" applyAlignment="1" applyProtection="1">
      <alignment horizontal="right" vertical="center" shrinkToFit="1"/>
      <protection locked="0"/>
    </xf>
    <xf numFmtId="177" fontId="33" fillId="0" borderId="178" xfId="33" applyNumberFormat="1" applyFont="1" applyBorder="1" applyAlignment="1" applyProtection="1">
      <alignment horizontal="right" vertical="center" shrinkToFit="1"/>
      <protection locked="0"/>
    </xf>
    <xf numFmtId="177" fontId="33" fillId="0" borderId="179" xfId="33" applyNumberFormat="1" applyFont="1" applyBorder="1" applyAlignment="1" applyProtection="1">
      <alignment horizontal="right" vertical="center" shrinkToFit="1"/>
      <protection locked="0"/>
    </xf>
    <xf numFmtId="177" fontId="33" fillId="0" borderId="176" xfId="33" applyNumberFormat="1" applyFont="1" applyBorder="1" applyAlignment="1" applyProtection="1">
      <alignment horizontal="right" vertical="center" shrinkToFit="1"/>
      <protection locked="0"/>
    </xf>
    <xf numFmtId="0" fontId="33" fillId="6" borderId="51" xfId="31" applyFont="1" applyFill="1" applyBorder="1" applyAlignment="1" applyProtection="1">
      <alignment horizontal="center" vertical="center" wrapText="1" shrinkToFit="1"/>
      <protection locked="0"/>
    </xf>
    <xf numFmtId="0" fontId="33" fillId="6" borderId="53" xfId="31" applyFont="1" applyFill="1" applyBorder="1" applyAlignment="1" applyProtection="1">
      <alignment horizontal="center" vertical="center" shrinkToFit="1"/>
      <protection locked="0"/>
    </xf>
    <xf numFmtId="0" fontId="33" fillId="6" borderId="165" xfId="31" applyFont="1" applyFill="1" applyBorder="1" applyAlignment="1" applyProtection="1">
      <alignment horizontal="center" vertical="center" shrinkToFit="1"/>
      <protection locked="0"/>
    </xf>
    <xf numFmtId="0" fontId="33" fillId="6" borderId="169" xfId="31" applyFont="1" applyFill="1" applyBorder="1" applyAlignment="1" applyProtection="1">
      <alignment horizontal="center" vertical="center" shrinkToFit="1"/>
      <protection locked="0"/>
    </xf>
    <xf numFmtId="0" fontId="33" fillId="3" borderId="56" xfId="31" applyFont="1" applyFill="1" applyBorder="1" applyAlignment="1">
      <alignment horizontal="left" vertical="center"/>
      <protection/>
    </xf>
    <xf numFmtId="0" fontId="33" fillId="3" borderId="52" xfId="31" applyFont="1" applyFill="1" applyBorder="1" applyAlignment="1">
      <alignment horizontal="left" vertical="center"/>
      <protection/>
    </xf>
    <xf numFmtId="177" fontId="33" fillId="4" borderId="128" xfId="34" applyNumberFormat="1" applyFont="1" applyFill="1" applyBorder="1" applyAlignment="1" applyProtection="1">
      <alignment horizontal="right" vertical="center" shrinkToFit="1"/>
      <protection locked="0"/>
    </xf>
    <xf numFmtId="0" fontId="33" fillId="4" borderId="128" xfId="34" applyFont="1" applyFill="1" applyBorder="1" applyAlignment="1" applyProtection="1">
      <alignment horizontal="left" vertical="center" shrinkToFit="1"/>
      <protection locked="0"/>
    </xf>
    <xf numFmtId="0" fontId="33" fillId="4" borderId="145" xfId="34" applyFont="1" applyFill="1" applyBorder="1" applyAlignment="1" applyProtection="1">
      <alignment horizontal="left" vertical="center" shrinkToFit="1"/>
      <protection locked="0"/>
    </xf>
    <xf numFmtId="177" fontId="33" fillId="4" borderId="13" xfId="34" applyNumberFormat="1" applyFont="1" applyFill="1" applyBorder="1" applyAlignment="1" applyProtection="1">
      <alignment horizontal="right" vertical="center" shrinkToFit="1"/>
      <protection locked="0"/>
    </xf>
    <xf numFmtId="177" fontId="33" fillId="4" borderId="69" xfId="34" applyNumberFormat="1" applyFont="1" applyFill="1" applyBorder="1" applyAlignment="1" applyProtection="1">
      <alignment horizontal="right" vertical="center" shrinkToFit="1"/>
      <protection locked="0"/>
    </xf>
    <xf numFmtId="177" fontId="33" fillId="4" borderId="73" xfId="34" applyNumberFormat="1" applyFont="1" applyFill="1" applyBorder="1" applyAlignment="1" applyProtection="1">
      <alignment horizontal="right" vertical="center" shrinkToFit="1"/>
      <protection locked="0"/>
    </xf>
    <xf numFmtId="177" fontId="33" fillId="4" borderId="127" xfId="34" applyNumberFormat="1" applyFont="1" applyFill="1" applyBorder="1" applyAlignment="1" applyProtection="1">
      <alignment horizontal="right" vertical="center" shrinkToFit="1"/>
      <protection locked="0"/>
    </xf>
    <xf numFmtId="177" fontId="33" fillId="4" borderId="100" xfId="34" applyNumberFormat="1" applyFont="1" applyFill="1" applyBorder="1" applyAlignment="1" applyProtection="1">
      <alignment horizontal="right" vertical="center" shrinkToFit="1"/>
      <protection locked="0"/>
    </xf>
    <xf numFmtId="177" fontId="33" fillId="4" borderId="171" xfId="34" applyNumberFormat="1" applyFont="1" applyFill="1" applyBorder="1" applyAlignment="1" applyProtection="1">
      <alignment horizontal="right" vertical="center" shrinkToFit="1"/>
      <protection locked="0"/>
    </xf>
    <xf numFmtId="177" fontId="33" fillId="4" borderId="145" xfId="34" applyNumberFormat="1" applyFont="1" applyFill="1" applyBorder="1" applyAlignment="1" applyProtection="1">
      <alignment horizontal="right" vertical="center" shrinkToFit="1"/>
      <protection locked="0"/>
    </xf>
    <xf numFmtId="177" fontId="33" fillId="4" borderId="172" xfId="34" applyNumberFormat="1" applyFont="1" applyFill="1" applyBorder="1" applyAlignment="1" applyProtection="1">
      <alignment horizontal="right" vertical="center" shrinkToFit="1"/>
      <protection locked="0"/>
    </xf>
    <xf numFmtId="177" fontId="33" fillId="4" borderId="147" xfId="34" applyNumberFormat="1" applyFont="1" applyFill="1" applyBorder="1" applyAlignment="1" applyProtection="1">
      <alignment horizontal="right" vertical="center" shrinkToFit="1"/>
      <protection locked="0"/>
    </xf>
    <xf numFmtId="177" fontId="33" fillId="0" borderId="151" xfId="33" applyNumberFormat="1" applyFont="1" applyBorder="1" applyAlignment="1" applyProtection="1">
      <alignment horizontal="right" vertical="center" shrinkToFit="1"/>
      <protection locked="0"/>
    </xf>
    <xf numFmtId="177" fontId="33" fillId="0" borderId="152" xfId="33" applyNumberFormat="1" applyFont="1" applyBorder="1" applyAlignment="1" applyProtection="1">
      <alignment horizontal="right" vertical="center" shrinkToFit="1"/>
      <protection locked="0"/>
    </xf>
    <xf numFmtId="177" fontId="33" fillId="0" borderId="180" xfId="33" applyNumberFormat="1" applyFont="1" applyBorder="1" applyAlignment="1" applyProtection="1">
      <alignment horizontal="right" vertical="center" shrinkToFit="1"/>
      <protection locked="0"/>
    </xf>
    <xf numFmtId="177" fontId="33" fillId="0" borderId="181" xfId="34" applyNumberFormat="1" applyFont="1" applyBorder="1" applyAlignment="1" applyProtection="1">
      <alignment horizontal="right" vertical="center" shrinkToFit="1"/>
      <protection locked="0"/>
    </xf>
    <xf numFmtId="177" fontId="33" fillId="0" borderId="152" xfId="34" applyNumberFormat="1" applyFont="1" applyBorder="1" applyAlignment="1" applyProtection="1">
      <alignment horizontal="right" vertical="center" shrinkToFit="1"/>
      <protection locked="0"/>
    </xf>
    <xf numFmtId="0" fontId="33" fillId="0" borderId="152" xfId="34" applyFont="1" applyBorder="1" applyAlignment="1" applyProtection="1">
      <alignment horizontal="left" vertical="center" shrinkToFit="1"/>
      <protection locked="0"/>
    </xf>
    <xf numFmtId="0" fontId="33" fillId="0" borderId="153" xfId="34" applyFont="1" applyBorder="1" applyAlignment="1" applyProtection="1">
      <alignment horizontal="left" vertical="center" shrinkToFit="1"/>
      <protection locked="0"/>
    </xf>
    <xf numFmtId="177" fontId="33" fillId="0" borderId="157" xfId="34" applyNumberFormat="1" applyFont="1" applyBorder="1" applyAlignment="1" applyProtection="1">
      <alignment horizontal="right" vertical="center" shrinkToFit="1"/>
      <protection locked="0"/>
    </xf>
    <xf numFmtId="177" fontId="33" fillId="0" borderId="154" xfId="34" applyNumberFormat="1" applyFont="1" applyBorder="1" applyAlignment="1" applyProtection="1">
      <alignment horizontal="right" vertical="center" shrinkToFit="1"/>
      <protection locked="0"/>
    </xf>
    <xf numFmtId="0" fontId="33" fillId="0" borderId="154" xfId="34" applyFont="1" applyBorder="1" applyAlignment="1" applyProtection="1">
      <alignment horizontal="left" vertical="center" shrinkToFit="1"/>
      <protection locked="0"/>
    </xf>
    <xf numFmtId="0" fontId="33" fillId="0" borderId="155" xfId="34" applyFont="1" applyBorder="1" applyAlignment="1" applyProtection="1">
      <alignment horizontal="left" vertical="center" shrinkToFit="1"/>
      <protection locked="0"/>
    </xf>
    <xf numFmtId="0" fontId="2" fillId="6" borderId="84" xfId="31" applyFill="1" applyBorder="1" applyAlignment="1" applyProtection="1">
      <alignment horizontal="center" vertical="center" wrapText="1"/>
      <protection locked="0"/>
    </xf>
    <xf numFmtId="0" fontId="2" fillId="6" borderId="52" xfId="31" applyFill="1" applyBorder="1" applyAlignment="1" applyProtection="1">
      <alignment horizontal="center" vertical="center" wrapText="1"/>
      <protection locked="0"/>
    </xf>
    <xf numFmtId="0" fontId="2" fillId="6" borderId="17" xfId="31" applyFill="1" applyBorder="1" applyAlignment="1" applyProtection="1">
      <alignment horizontal="center" vertical="center" wrapText="1"/>
      <protection locked="0"/>
    </xf>
    <xf numFmtId="0" fontId="2" fillId="6" borderId="168" xfId="31" applyFill="1" applyBorder="1" applyAlignment="1" applyProtection="1">
      <alignment horizontal="center" vertical="center" wrapText="1"/>
      <protection locked="0"/>
    </xf>
    <xf numFmtId="0" fontId="2" fillId="6" borderId="166" xfId="31" applyFill="1" applyBorder="1" applyAlignment="1" applyProtection="1">
      <alignment horizontal="center" vertical="center" wrapText="1"/>
      <protection locked="0"/>
    </xf>
    <xf numFmtId="0" fontId="2" fillId="6" borderId="167" xfId="31" applyFill="1" applyBorder="1" applyAlignment="1" applyProtection="1">
      <alignment horizontal="center" vertical="center" wrapText="1"/>
      <protection locked="0"/>
    </xf>
    <xf numFmtId="0" fontId="31" fillId="3" borderId="0" xfId="31" applyFont="1" applyFill="1" applyAlignment="1">
      <alignment vertical="center"/>
      <protection/>
    </xf>
    <xf numFmtId="0" fontId="32" fillId="3" borderId="1" xfId="31" applyFont="1" applyFill="1" applyBorder="1" applyAlignment="1">
      <alignment horizontal="center" vertical="center"/>
      <protection/>
    </xf>
    <xf numFmtId="0" fontId="32" fillId="3" borderId="2" xfId="31" applyFont="1" applyFill="1" applyBorder="1" applyAlignment="1">
      <alignment horizontal="center" vertical="center"/>
      <protection/>
    </xf>
    <xf numFmtId="0" fontId="32" fillId="3" borderId="3" xfId="31" applyFont="1" applyFill="1" applyBorder="1" applyAlignment="1">
      <alignment horizontal="center" vertical="center"/>
      <protection/>
    </xf>
    <xf numFmtId="0" fontId="33" fillId="6" borderId="51" xfId="31" applyFont="1" applyFill="1" applyBorder="1" applyAlignment="1" applyProtection="1">
      <alignment horizontal="center" vertical="center" wrapText="1"/>
      <protection locked="0"/>
    </xf>
    <xf numFmtId="0" fontId="33" fillId="6" borderId="165" xfId="31" applyFont="1" applyFill="1" applyBorder="1" applyAlignment="1" applyProtection="1">
      <alignment horizontal="center" vertical="center" wrapText="1"/>
      <protection locked="0"/>
    </xf>
    <xf numFmtId="177" fontId="33" fillId="0" borderId="161" xfId="34" applyNumberFormat="1" applyFont="1" applyBorder="1" applyAlignment="1" applyProtection="1">
      <alignment horizontal="right" vertical="center" shrinkToFit="1"/>
      <protection locked="0"/>
    </xf>
    <xf numFmtId="177" fontId="33" fillId="0" borderId="162" xfId="34" applyNumberFormat="1" applyFont="1" applyBorder="1" applyAlignment="1" applyProtection="1">
      <alignment horizontal="right" vertical="center" shrinkToFit="1"/>
      <protection locked="0"/>
    </xf>
    <xf numFmtId="177" fontId="33" fillId="0" borderId="163" xfId="34" applyNumberFormat="1" applyFont="1" applyBorder="1" applyAlignment="1" applyProtection="1">
      <alignment horizontal="right" vertical="center" shrinkToFit="1"/>
      <protection locked="0"/>
    </xf>
    <xf numFmtId="0" fontId="33" fillId="0" borderId="161" xfId="34" applyFont="1" applyBorder="1" applyAlignment="1" applyProtection="1">
      <alignment horizontal="left" vertical="center" shrinkToFit="1"/>
      <protection locked="0"/>
    </xf>
    <xf numFmtId="0" fontId="33" fillId="0" borderId="162" xfId="34" applyFont="1" applyBorder="1" applyAlignment="1" applyProtection="1">
      <alignment horizontal="left" vertical="center" shrinkToFit="1"/>
      <protection locked="0"/>
    </xf>
    <xf numFmtId="0" fontId="33" fillId="0" borderId="182" xfId="34" applyFont="1" applyBorder="1" applyAlignment="1" applyProtection="1">
      <alignment horizontal="left" vertical="center" shrinkToFit="1"/>
      <protection locked="0"/>
    </xf>
    <xf numFmtId="177" fontId="33" fillId="0" borderId="164" xfId="33" applyNumberFormat="1" applyFont="1" applyBorder="1" applyAlignment="1" applyProtection="1">
      <alignment horizontal="right" vertical="center" shrinkToFit="1"/>
      <protection locked="0"/>
    </xf>
    <xf numFmtId="177" fontId="33" fillId="0" borderId="159" xfId="33" applyNumberFormat="1" applyFont="1" applyBorder="1" applyAlignment="1" applyProtection="1">
      <alignment horizontal="right" vertical="center" shrinkToFit="1"/>
      <protection locked="0"/>
    </xf>
    <xf numFmtId="177" fontId="33" fillId="0" borderId="183" xfId="33" applyNumberFormat="1" applyFont="1" applyBorder="1" applyAlignment="1" applyProtection="1">
      <alignment horizontal="right" vertical="center" shrinkToFit="1"/>
      <protection locked="0"/>
    </xf>
    <xf numFmtId="177" fontId="33" fillId="0" borderId="184" xfId="33" applyNumberFormat="1" applyFont="1" applyBorder="1" applyAlignment="1" applyProtection="1">
      <alignment horizontal="right" vertical="center" shrinkToFit="1"/>
      <protection locked="0"/>
    </xf>
    <xf numFmtId="177" fontId="33" fillId="0" borderId="185" xfId="33" applyNumberFormat="1" applyFont="1" applyBorder="1" applyAlignment="1" applyProtection="1">
      <alignment horizontal="right" vertical="center" shrinkToFit="1"/>
      <protection locked="0"/>
    </xf>
    <xf numFmtId="177" fontId="33" fillId="0" borderId="186" xfId="33" applyNumberFormat="1" applyFont="1" applyBorder="1" applyAlignment="1" applyProtection="1">
      <alignment horizontal="right" vertical="center" shrinkToFit="1"/>
      <protection locked="0"/>
    </xf>
    <xf numFmtId="177" fontId="33" fillId="0" borderId="187" xfId="34" applyNumberFormat="1" applyFont="1" applyBorder="1" applyAlignment="1" applyProtection="1">
      <alignment horizontal="right" vertical="center" shrinkToFit="1"/>
      <protection locked="0"/>
    </xf>
    <xf numFmtId="177" fontId="33" fillId="0" borderId="159" xfId="34" applyNumberFormat="1" applyFont="1" applyBorder="1" applyAlignment="1" applyProtection="1">
      <alignment horizontal="right" vertical="center" shrinkToFit="1"/>
      <protection locked="0"/>
    </xf>
    <xf numFmtId="0" fontId="33" fillId="0" borderId="159" xfId="34" applyFont="1" applyBorder="1" applyAlignment="1" applyProtection="1">
      <alignment horizontal="left" vertical="center" shrinkToFit="1"/>
      <protection locked="0"/>
    </xf>
    <xf numFmtId="0" fontId="33" fillId="0" borderId="160" xfId="34" applyFont="1" applyBorder="1" applyAlignment="1" applyProtection="1">
      <alignment horizontal="left" vertical="center" shrinkToFit="1"/>
      <protection locked="0"/>
    </xf>
    <xf numFmtId="0" fontId="33" fillId="0" borderId="163" xfId="34" applyFont="1" applyBorder="1" applyAlignment="1" applyProtection="1">
      <alignment horizontal="left" vertical="center" shrinkToFit="1"/>
      <protection locked="0"/>
    </xf>
    <xf numFmtId="178" fontId="17" fillId="0" borderId="11" xfId="37" applyNumberFormat="1" applyFont="1" applyBorder="1" applyAlignment="1">
      <alignment horizontal="center" vertical="center" wrapText="1"/>
      <protection/>
    </xf>
    <xf numFmtId="178" fontId="17" fillId="0" borderId="33"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7" xfId="37" applyNumberFormat="1" applyFont="1" applyBorder="1" applyAlignment="1">
      <alignment horizontal="center" vertical="center"/>
      <protection/>
    </xf>
    <xf numFmtId="178" fontId="17" fillId="0" borderId="38" xfId="37" applyNumberFormat="1" applyFont="1" applyBorder="1" applyAlignment="1">
      <alignment horizontal="center" vertical="center"/>
      <protection/>
    </xf>
    <xf numFmtId="0" fontId="2" fillId="3" borderId="24" xfId="35" applyFont="1" applyFill="1" applyBorder="1" applyAlignment="1">
      <alignment horizontal="center" vertical="center" wrapText="1"/>
      <protection/>
    </xf>
    <xf numFmtId="0" fontId="2" fillId="3" borderId="24" xfId="35" applyFont="1" applyFill="1" applyBorder="1" applyAlignment="1">
      <alignment horizontal="center" vertical="center"/>
      <protection/>
    </xf>
    <xf numFmtId="178" fontId="4" fillId="3" borderId="27" xfId="35" applyNumberFormat="1" applyFont="1" applyFill="1" applyBorder="1" applyAlignment="1">
      <alignment vertical="center" wrapText="1"/>
      <protection/>
    </xf>
    <xf numFmtId="178" fontId="4" fillId="3" borderId="37" xfId="35" applyNumberFormat="1" applyFont="1" applyFill="1" applyBorder="1" applyAlignment="1">
      <alignment vertical="center" wrapText="1"/>
      <protection/>
    </xf>
    <xf numFmtId="178" fontId="4" fillId="3" borderId="38" xfId="35" applyNumberFormat="1" applyFont="1" applyFill="1" applyBorder="1" applyAlignment="1">
      <alignment vertical="center" wrapText="1"/>
      <protection/>
    </xf>
    <xf numFmtId="178" fontId="4" fillId="0" borderId="27" xfId="35" applyNumberFormat="1" applyFont="1" applyFill="1" applyBorder="1" applyAlignment="1">
      <alignment vertical="center" wrapText="1"/>
      <protection/>
    </xf>
    <xf numFmtId="178" fontId="4" fillId="0" borderId="37" xfId="35" applyNumberFormat="1" applyFont="1" applyFill="1" applyBorder="1" applyAlignment="1">
      <alignment vertical="center" wrapText="1"/>
      <protection/>
    </xf>
    <xf numFmtId="178" fontId="4" fillId="0" borderId="38" xfId="35" applyNumberFormat="1" applyFont="1" applyFill="1" applyBorder="1" applyAlignment="1">
      <alignment vertical="center" wrapText="1"/>
      <protection/>
    </xf>
    <xf numFmtId="0" fontId="4" fillId="3" borderId="27" xfId="35" applyFont="1" applyFill="1" applyBorder="1" applyAlignment="1">
      <alignment vertical="center"/>
      <protection/>
    </xf>
    <xf numFmtId="0" fontId="4" fillId="3" borderId="37" xfId="35" applyFont="1" applyFill="1" applyBorder="1" applyAlignment="1">
      <alignment vertical="center"/>
      <protection/>
    </xf>
    <xf numFmtId="0" fontId="4" fillId="3" borderId="38" xfId="35" applyFont="1" applyFill="1" applyBorder="1" applyAlignment="1">
      <alignment vertical="center"/>
      <protection/>
    </xf>
    <xf numFmtId="178" fontId="4" fillId="0" borderId="50" xfId="35" applyNumberFormat="1" applyFont="1" applyFill="1" applyBorder="1" applyAlignment="1">
      <alignment vertical="center"/>
      <protection/>
    </xf>
    <xf numFmtId="179" fontId="4" fillId="3" borderId="27" xfId="36" applyNumberFormat="1" applyFont="1" applyFill="1" applyBorder="1" applyAlignment="1">
      <alignment horizontal="left" vertical="center" wrapText="1"/>
      <protection/>
    </xf>
    <xf numFmtId="179" fontId="4" fillId="3" borderId="37" xfId="36" applyNumberFormat="1" applyFont="1" applyFill="1" applyBorder="1" applyAlignment="1">
      <alignment horizontal="left" vertical="center" wrapText="1"/>
      <protection/>
    </xf>
    <xf numFmtId="179" fontId="4" fillId="3" borderId="38" xfId="36" applyNumberFormat="1" applyFont="1" applyFill="1" applyBorder="1" applyAlignment="1">
      <alignment horizontal="left" vertical="center" wrapText="1"/>
      <protection/>
    </xf>
    <xf numFmtId="0" fontId="4" fillId="3" borderId="27" xfId="36" applyFont="1" applyFill="1" applyBorder="1" applyAlignment="1">
      <alignment horizontal="left" vertical="center"/>
      <protection/>
    </xf>
    <xf numFmtId="0" fontId="4" fillId="3" borderId="37" xfId="36" applyFont="1" applyFill="1" applyBorder="1" applyAlignment="1">
      <alignment horizontal="left" vertical="center"/>
      <protection/>
    </xf>
    <xf numFmtId="0" fontId="4" fillId="3" borderId="38"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7" xfId="35" applyNumberFormat="1" applyFont="1" applyBorder="1" applyAlignment="1">
      <alignment vertical="center"/>
      <protection/>
    </xf>
    <xf numFmtId="178" fontId="17" fillId="0" borderId="38" xfId="35" applyNumberFormat="1" applyFont="1" applyBorder="1" applyAlignment="1">
      <alignment vertical="center"/>
      <protection/>
    </xf>
    <xf numFmtId="0" fontId="7" fillId="0" borderId="52" xfId="20" applyFont="1" applyFill="1" applyBorder="1" applyAlignment="1" applyProtection="1">
      <alignment horizontal="left" vertical="center" wrapText="1"/>
      <protection/>
    </xf>
    <xf numFmtId="0" fontId="7" fillId="0" borderId="53" xfId="20" applyFont="1" applyFill="1" applyBorder="1" applyAlignment="1" applyProtection="1">
      <alignment horizontal="left" vertical="center" wrapText="1"/>
      <protection/>
    </xf>
    <xf numFmtId="0" fontId="7" fillId="0" borderId="50" xfId="20" applyFont="1" applyFill="1" applyBorder="1" applyAlignment="1" applyProtection="1">
      <alignment horizontal="left" vertical="center"/>
      <protection/>
    </xf>
    <xf numFmtId="0" fontId="7" fillId="0" borderId="74" xfId="20" applyFont="1" applyFill="1" applyBorder="1" applyAlignment="1" applyProtection="1">
      <alignment horizontal="left" vertical="center"/>
      <protection/>
    </xf>
    <xf numFmtId="0" fontId="7" fillId="0" borderId="69" xfId="20" applyFont="1" applyFill="1" applyBorder="1" applyAlignment="1" applyProtection="1">
      <alignment horizontal="left" vertical="center"/>
      <protection/>
    </xf>
    <xf numFmtId="0" fontId="7" fillId="0" borderId="73" xfId="20" applyFont="1" applyFill="1" applyBorder="1" applyAlignment="1" applyProtection="1">
      <alignment horizontal="left" vertical="center"/>
      <protection/>
    </xf>
    <xf numFmtId="0" fontId="8" fillId="0" borderId="37" xfId="21" applyFont="1" applyFill="1" applyBorder="1" applyAlignment="1">
      <alignment horizontal="left" vertical="center" wrapText="1"/>
      <protection/>
    </xf>
    <xf numFmtId="0" fontId="8" fillId="0" borderId="37" xfId="21" applyFont="1" applyBorder="1" applyAlignment="1">
      <alignment horizontal="left" vertical="center" wrapText="1"/>
      <protection/>
    </xf>
    <xf numFmtId="0" fontId="8" fillId="0" borderId="76" xfId="21" applyFont="1" applyBorder="1" applyAlignment="1">
      <alignment horizontal="left" vertical="center" wrapText="1"/>
      <protection/>
    </xf>
    <xf numFmtId="0" fontId="8" fillId="0" borderId="69" xfId="21" applyFont="1" applyFill="1" applyBorder="1" applyAlignment="1">
      <alignment horizontal="left" vertical="center" wrapText="1"/>
      <protection/>
    </xf>
    <xf numFmtId="0" fontId="8" fillId="0" borderId="69" xfId="21" applyFont="1" applyBorder="1" applyAlignment="1">
      <alignment horizontal="left" vertical="center" wrapText="1"/>
      <protection/>
    </xf>
    <xf numFmtId="0" fontId="8" fillId="0" borderId="73" xfId="21" applyFont="1" applyBorder="1" applyAlignment="1">
      <alignment horizontal="left" vertical="center" wrapText="1"/>
      <protection/>
    </xf>
    <xf numFmtId="0" fontId="8" fillId="0" borderId="78" xfId="21" applyFont="1" applyFill="1" applyBorder="1" applyAlignment="1">
      <alignment horizontal="left" vertical="center" wrapText="1"/>
      <protection/>
    </xf>
    <xf numFmtId="0" fontId="8" fillId="0" borderId="79" xfId="21" applyFont="1" applyFill="1" applyBorder="1" applyAlignment="1">
      <alignment horizontal="left" vertical="center" wrapText="1"/>
      <protection/>
    </xf>
    <xf numFmtId="0" fontId="8" fillId="0" borderId="22" xfId="22" applyFont="1" applyFill="1" applyBorder="1" applyAlignment="1">
      <alignment vertical="center" wrapText="1"/>
      <protection/>
    </xf>
    <xf numFmtId="0" fontId="8" fillId="0" borderId="38" xfId="22" applyFont="1" applyFill="1" applyBorder="1" applyAlignment="1">
      <alignment vertical="center" wrapText="1"/>
      <protection/>
    </xf>
    <xf numFmtId="0" fontId="8" fillId="0" borderId="37" xfId="22" applyFont="1" applyFill="1" applyBorder="1" applyAlignment="1">
      <alignment vertical="center"/>
      <protection/>
    </xf>
    <xf numFmtId="0" fontId="8" fillId="0" borderId="76" xfId="22" applyFont="1" applyFill="1" applyBorder="1" applyAlignment="1">
      <alignment vertical="center"/>
      <protection/>
    </xf>
    <xf numFmtId="0" fontId="8" fillId="0" borderId="13" xfId="22" applyFont="1" applyFill="1" applyBorder="1" applyAlignment="1">
      <alignment vertical="center"/>
      <protection/>
    </xf>
    <xf numFmtId="0" fontId="8" fillId="0" borderId="70" xfId="22" applyFont="1" applyFill="1" applyBorder="1" applyAlignment="1">
      <alignment vertical="center"/>
      <protection/>
    </xf>
    <xf numFmtId="0" fontId="8" fillId="0" borderId="69" xfId="22" applyFont="1" applyFill="1" applyBorder="1" applyAlignment="1">
      <alignment vertical="center"/>
      <protection/>
    </xf>
    <xf numFmtId="0" fontId="8" fillId="0" borderId="73" xfId="22" applyFont="1" applyFill="1" applyBorder="1" applyAlignment="1">
      <alignment vertical="center"/>
      <protection/>
    </xf>
    <xf numFmtId="0" fontId="9" fillId="0" borderId="19" xfId="22" applyFont="1" applyBorder="1" applyAlignment="1">
      <alignment horizontal="center" vertical="center" wrapText="1"/>
      <protection/>
    </xf>
    <xf numFmtId="0" fontId="9" fillId="0" borderId="20" xfId="22" applyFont="1" applyBorder="1" applyAlignment="1">
      <alignment horizontal="center" vertical="center" wrapText="1"/>
      <protection/>
    </xf>
    <xf numFmtId="0" fontId="9" fillId="0" borderId="30" xfId="22" applyFont="1" applyBorder="1" applyAlignment="1">
      <alignment horizontal="center" vertical="center" wrapText="1"/>
      <protection/>
    </xf>
    <xf numFmtId="0" fontId="9" fillId="0" borderId="31" xfId="22" applyFont="1" applyBorder="1" applyAlignment="1">
      <alignment horizontal="center" vertical="center" wrapText="1"/>
      <protection/>
    </xf>
    <xf numFmtId="0" fontId="9" fillId="0" borderId="14" xfId="22" applyFont="1" applyBorder="1" applyAlignment="1">
      <alignment horizontal="center" vertical="center" wrapText="1"/>
      <protection/>
    </xf>
    <xf numFmtId="0" fontId="9" fillId="0" borderId="15" xfId="22" applyFont="1" applyBorder="1" applyAlignment="1">
      <alignment horizontal="center" vertical="center" wrapText="1"/>
      <protection/>
    </xf>
    <xf numFmtId="0" fontId="0" fillId="0" borderId="86" xfId="22" applyFont="1" applyBorder="1" applyAlignment="1">
      <alignment vertical="center"/>
      <protection/>
    </xf>
    <xf numFmtId="0" fontId="0" fillId="0" borderId="78" xfId="22" applyFont="1" applyBorder="1" applyAlignment="1">
      <alignment vertical="center"/>
      <protection/>
    </xf>
    <xf numFmtId="0" fontId="0" fillId="0" borderId="85" xfId="22" applyFont="1" applyBorder="1" applyAlignment="1">
      <alignment vertical="center"/>
      <protection/>
    </xf>
    <xf numFmtId="0" fontId="9" fillId="0" borderId="27" xfId="22" applyFont="1" applyBorder="1" applyAlignment="1">
      <alignment vertical="center"/>
      <protection/>
    </xf>
    <xf numFmtId="0" fontId="9" fillId="0" borderId="37" xfId="22" applyFont="1" applyBorder="1" applyAlignment="1">
      <alignment vertical="center"/>
      <protection/>
    </xf>
    <xf numFmtId="0" fontId="9" fillId="0" borderId="76" xfId="22" applyFont="1" applyBorder="1" applyAlignment="1">
      <alignment vertical="center"/>
      <protection/>
    </xf>
    <xf numFmtId="0" fontId="9" fillId="0" borderId="29" xfId="22" applyFont="1" applyBorder="1" applyAlignment="1">
      <alignment vertical="center"/>
      <protection/>
    </xf>
    <xf numFmtId="0" fontId="9" fillId="0" borderId="69" xfId="22" applyFont="1" applyBorder="1" applyAlignment="1">
      <alignment vertical="center"/>
      <protection/>
    </xf>
    <xf numFmtId="0" fontId="9" fillId="0" borderId="70" xfId="22" applyFont="1" applyBorder="1" applyAlignment="1">
      <alignment vertical="center"/>
      <protection/>
    </xf>
    <xf numFmtId="0" fontId="8" fillId="0" borderId="51" xfId="22" applyFont="1" applyFill="1" applyBorder="1" applyAlignment="1">
      <alignment vertical="center" wrapText="1"/>
      <protection/>
    </xf>
    <xf numFmtId="0" fontId="8" fillId="0" borderId="17" xfId="22" applyFont="1" applyFill="1" applyBorder="1" applyAlignment="1">
      <alignment vertical="center" wrapText="1"/>
      <protection/>
    </xf>
    <xf numFmtId="0" fontId="8" fillId="0" borderId="7" xfId="22" applyFont="1" applyFill="1" applyBorder="1" applyAlignment="1">
      <alignment vertical="center" wrapText="1"/>
      <protection/>
    </xf>
    <xf numFmtId="0" fontId="8" fillId="0" borderId="66" xfId="22" applyFont="1" applyFill="1" applyBorder="1" applyAlignment="1">
      <alignment vertical="center" wrapText="1"/>
      <protection/>
    </xf>
    <xf numFmtId="0" fontId="8" fillId="0" borderId="18" xfId="22" applyFont="1" applyFill="1" applyBorder="1" applyAlignment="1">
      <alignment vertical="center" wrapText="1"/>
      <protection/>
    </xf>
    <xf numFmtId="0" fontId="8" fillId="0" borderId="39" xfId="22" applyFont="1" applyFill="1" applyBorder="1" applyAlignment="1">
      <alignment vertical="center" wrapText="1"/>
      <protection/>
    </xf>
    <xf numFmtId="0" fontId="8" fillId="0" borderId="78" xfId="22" applyFont="1" applyFill="1" applyBorder="1" applyAlignment="1">
      <alignment vertical="center"/>
      <protection/>
    </xf>
    <xf numFmtId="0" fontId="8" fillId="0" borderId="79" xfId="22" applyFont="1" applyFill="1" applyBorder="1" applyAlignment="1">
      <alignment vertical="center"/>
      <protection/>
    </xf>
    <xf numFmtId="0" fontId="8" fillId="0" borderId="9" xfId="23" applyFont="1" applyFill="1" applyBorder="1" applyAlignment="1">
      <alignment vertical="center" wrapText="1"/>
      <protection/>
    </xf>
    <xf numFmtId="0" fontId="8" fillId="0" borderId="36" xfId="23" applyFont="1" applyFill="1" applyBorder="1" applyAlignment="1">
      <alignment vertical="center" wrapText="1"/>
      <protection/>
    </xf>
    <xf numFmtId="0" fontId="8" fillId="0" borderId="7" xfId="23" applyFont="1" applyFill="1" applyBorder="1" applyAlignment="1">
      <alignment vertical="center" wrapText="1"/>
      <protection/>
    </xf>
    <xf numFmtId="0" fontId="8" fillId="0" borderId="66" xfId="23" applyFont="1" applyFill="1" applyBorder="1" applyAlignment="1">
      <alignment vertical="center" wrapText="1"/>
      <protection/>
    </xf>
    <xf numFmtId="0" fontId="8" fillId="0" borderId="18" xfId="23" applyFont="1" applyFill="1" applyBorder="1" applyAlignment="1">
      <alignment vertical="center" wrapText="1"/>
      <protection/>
    </xf>
    <xf numFmtId="0" fontId="8" fillId="0" borderId="39" xfId="23" applyFont="1" applyFill="1" applyBorder="1" applyAlignment="1">
      <alignment vertical="center" wrapText="1"/>
      <protection/>
    </xf>
    <xf numFmtId="0" fontId="8" fillId="0" borderId="37" xfId="23" applyFont="1" applyFill="1" applyBorder="1" applyAlignment="1">
      <alignment horizontal="left" vertical="center"/>
      <protection/>
    </xf>
    <xf numFmtId="0" fontId="8" fillId="0" borderId="76" xfId="23" applyFont="1" applyFill="1" applyBorder="1" applyAlignment="1">
      <alignment horizontal="left" vertical="center"/>
      <protection/>
    </xf>
    <xf numFmtId="0" fontId="8" fillId="0" borderId="13" xfId="23" applyFont="1" applyFill="1" applyBorder="1" applyAlignment="1">
      <alignment vertical="center"/>
      <protection/>
    </xf>
    <xf numFmtId="0" fontId="8" fillId="0" borderId="70" xfId="23" applyFont="1" applyFill="1" applyBorder="1" applyAlignment="1">
      <alignment vertical="center"/>
      <protection/>
    </xf>
    <xf numFmtId="0" fontId="8" fillId="0" borderId="69" xfId="23" applyFont="1" applyFill="1" applyBorder="1" applyAlignment="1">
      <alignment horizontal="left" vertical="center"/>
      <protection/>
    </xf>
    <xf numFmtId="0" fontId="8" fillId="0" borderId="73" xfId="23" applyFont="1" applyFill="1" applyBorder="1" applyAlignment="1">
      <alignment horizontal="left" vertical="center"/>
      <protection/>
    </xf>
    <xf numFmtId="0" fontId="8" fillId="0" borderId="51" xfId="23" applyFont="1" applyFill="1" applyBorder="1" applyAlignment="1">
      <alignment vertical="center" wrapText="1"/>
      <protection/>
    </xf>
    <xf numFmtId="0" fontId="8" fillId="0" borderId="17" xfId="23" applyFont="1" applyFill="1" applyBorder="1" applyAlignment="1">
      <alignment vertical="center" wrapText="1"/>
      <protection/>
    </xf>
    <xf numFmtId="0" fontId="8" fillId="0" borderId="78" xfId="23" applyFont="1" applyFill="1" applyBorder="1" applyAlignment="1">
      <alignment horizontal="left" vertical="center"/>
      <protection/>
    </xf>
    <xf numFmtId="0" fontId="8" fillId="0" borderId="79" xfId="23" applyFont="1" applyFill="1" applyBorder="1" applyAlignment="1">
      <alignment horizontal="left" vertical="center"/>
      <protection/>
    </xf>
    <xf numFmtId="0" fontId="8" fillId="0" borderId="27" xfId="23" applyFont="1" applyFill="1" applyBorder="1" applyAlignment="1">
      <alignment horizontal="center" vertical="center" shrinkToFit="1"/>
      <protection/>
    </xf>
    <xf numFmtId="0" fontId="8" fillId="0" borderId="37" xfId="23" applyFont="1" applyFill="1" applyBorder="1" applyAlignment="1">
      <alignment horizontal="center" vertical="center" shrinkToFit="1"/>
      <protection/>
    </xf>
    <xf numFmtId="0" fontId="8" fillId="0" borderId="76" xfId="23" applyFont="1" applyFill="1" applyBorder="1" applyAlignment="1">
      <alignment horizontal="center" vertical="center" shrinkToFit="1"/>
      <protection/>
    </xf>
    <xf numFmtId="0" fontId="13" fillId="0" borderId="27" xfId="20" applyFont="1" applyFill="1" applyBorder="1" applyAlignment="1" applyProtection="1">
      <alignment horizontal="left" vertical="center" wrapText="1"/>
      <protection locked="0"/>
    </xf>
    <xf numFmtId="0" fontId="13" fillId="0" borderId="37" xfId="20" applyFont="1" applyFill="1" applyBorder="1" applyAlignment="1" applyProtection="1">
      <alignment horizontal="left" vertical="center" wrapText="1"/>
      <protection locked="0"/>
    </xf>
    <xf numFmtId="0" fontId="13" fillId="0" borderId="76" xfId="20" applyFont="1" applyFill="1" applyBorder="1" applyAlignment="1" applyProtection="1">
      <alignment horizontal="left" vertical="center" wrapText="1"/>
      <protection locked="0"/>
    </xf>
    <xf numFmtId="0" fontId="13" fillId="0" borderId="29" xfId="20" applyFont="1" applyFill="1" applyBorder="1" applyAlignment="1" applyProtection="1">
      <alignment horizontal="left" vertical="center" wrapText="1"/>
      <protection locked="0"/>
    </xf>
    <xf numFmtId="0" fontId="13" fillId="0" borderId="69" xfId="20" applyFont="1" applyFill="1" applyBorder="1" applyAlignment="1" applyProtection="1">
      <alignment horizontal="left" vertical="center" wrapText="1"/>
      <protection locked="0"/>
    </xf>
    <xf numFmtId="0" fontId="13" fillId="0" borderId="73" xfId="20" applyFont="1" applyFill="1" applyBorder="1" applyAlignment="1" applyProtection="1">
      <alignment horizontal="left" vertical="center" wrapText="1"/>
      <protection locked="0"/>
    </xf>
    <xf numFmtId="0" fontId="13" fillId="0" borderId="2" xfId="20" applyFont="1" applyFill="1" applyBorder="1" applyAlignment="1" applyProtection="1">
      <alignment horizontal="left" vertical="center"/>
      <protection/>
    </xf>
    <xf numFmtId="0" fontId="13" fillId="0" borderId="3" xfId="20" applyFont="1" applyFill="1" applyBorder="1" applyAlignment="1" applyProtection="1">
      <alignment horizontal="left" vertical="center"/>
      <protection/>
    </xf>
    <xf numFmtId="0" fontId="13" fillId="0" borderId="52" xfId="20" applyFont="1" applyFill="1" applyBorder="1" applyAlignment="1" applyProtection="1">
      <alignment horizontal="left" vertical="center" wrapText="1"/>
      <protection/>
    </xf>
    <xf numFmtId="0" fontId="13" fillId="0" borderId="53" xfId="20" applyFont="1" applyFill="1" applyBorder="1" applyAlignment="1" applyProtection="1">
      <alignment horizontal="left" vertical="center" wrapText="1"/>
      <protection/>
    </xf>
    <xf numFmtId="0" fontId="13" fillId="0" borderId="50" xfId="20" applyFont="1" applyFill="1" applyBorder="1" applyAlignment="1" applyProtection="1">
      <alignment horizontal="left" vertical="center"/>
      <protection/>
    </xf>
    <xf numFmtId="0" fontId="13" fillId="0" borderId="74" xfId="20" applyFont="1" applyFill="1" applyBorder="1" applyAlignment="1" applyProtection="1">
      <alignment horizontal="left" vertical="center"/>
      <protection/>
    </xf>
    <xf numFmtId="0" fontId="13" fillId="0" borderId="37" xfId="20" applyFont="1" applyFill="1" applyBorder="1" applyAlignment="1" applyProtection="1">
      <alignment horizontal="left" vertical="center"/>
      <protection/>
    </xf>
    <xf numFmtId="0" fontId="13" fillId="0" borderId="76" xfId="20" applyFont="1" applyFill="1" applyBorder="1" applyAlignment="1" applyProtection="1">
      <alignment horizontal="left" vertical="center"/>
      <protection/>
    </xf>
  </cellXfs>
  <cellStyles count="25">
    <cellStyle name="Normal" xfId="0"/>
    <cellStyle name="Percent" xfId="15"/>
    <cellStyle name="Currency" xfId="16"/>
    <cellStyle name="Currency [0]" xfId="17"/>
    <cellStyle name="Comma" xfId="18"/>
    <cellStyle name="Comma [0]" xfId="19"/>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4.xml" /><Relationship Id="rId14" Type="http://schemas.openxmlformats.org/officeDocument/2006/relationships/worksheet" Target="worksheets/sheet12.xml" /><Relationship Id="rId15" Type="http://schemas.openxmlformats.org/officeDocument/2006/relationships/worksheet" Target="worksheets/sheet13.xml" /><Relationship Id="rId7" Type="http://schemas.openxmlformats.org/officeDocument/2006/relationships/worksheet" Target="worksheets/sheet5.xml" /><Relationship Id="rId17"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8" Type="http://schemas.openxmlformats.org/officeDocument/2006/relationships/worksheet" Target="worksheets/sheet6.xml" /><Relationship Id="rId2" Type="http://schemas.openxmlformats.org/officeDocument/2006/relationships/styles" Target="styles.xml" /><Relationship Id="rId9" Type="http://schemas.openxmlformats.org/officeDocument/2006/relationships/worksheet" Target="worksheets/sheet7.xml" /><Relationship Id="rId3"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worksheet" Target="worksheets/sheet2.xml" /><Relationship Id="rId18" Type="http://schemas.openxmlformats.org/officeDocument/2006/relationships/calcChain" Target="calcChain.xml" /><Relationship Id="rId5" Type="http://schemas.openxmlformats.org/officeDocument/2006/relationships/worksheet" Target="worksheets/sheet3.xml" /><Relationship Id="rId16"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00050"/>
          <a:ext cx="1269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39052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09575"/>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38150"/>
          <a:ext cx="3829050"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39052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095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3815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143000"/>
          <a:ext cx="9648825" cy="16668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17157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171575"/>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17157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190625"/>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190625"/>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3.2
43.0</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190625"/>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1981200"/>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1981200"/>
          <a:ext cx="3429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001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4573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771650"/>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xdr:nvSpPr>
        <xdr:cNvPr id="22" name="直線コネクタ 21"/>
        <xdr:cNvSpPr/>
      </xdr:nvSpPr>
      <xdr:spPr>
        <a:xfrm>
          <a:off x="10791825" y="1295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xdr:nvSpPr>
        <xdr:cNvPr id="23" name="直線コネクタ 22"/>
        <xdr:cNvSpPr/>
      </xdr:nvSpPr>
      <xdr:spPr>
        <a:xfrm>
          <a:off x="10877550" y="17430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xdr:nvSpPr>
        <xdr:cNvPr id="24" name="直線コネクタ 23"/>
        <xdr:cNvSpPr/>
      </xdr:nvSpPr>
      <xdr:spPr>
        <a:xfrm>
          <a:off x="10791825" y="17430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xdr:nvSpPr>
        <xdr:cNvPr id="25" name="直線コネクタ 24"/>
        <xdr:cNvSpPr/>
      </xdr:nvSpPr>
      <xdr:spPr>
        <a:xfrm flipV="1">
          <a:off x="10877550" y="19621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xdr:nvSpPr>
        <xdr:cNvPr id="26" name="直線コネクタ 25"/>
        <xdr:cNvSpPr/>
      </xdr:nvSpPr>
      <xdr:spPr>
        <a:xfrm>
          <a:off x="10791825" y="21050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238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48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2847975"/>
          <a:ext cx="8810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5762625" cy="257175"/>
    <xdr:sp>
      <xdr:nvSpPr>
        <xdr:cNvPr id="30" name="テキスト ボックス 29"/>
        <xdr:cNvSpPr txBox="1"/>
      </xdr:nvSpPr>
      <xdr:spPr>
        <a:xfrm>
          <a:off x="762000" y="3086100"/>
          <a:ext cx="5762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4900" cy="257175"/>
    <xdr:sp>
      <xdr:nvSpPr>
        <xdr:cNvPr id="31" name="テキスト ボックス 30"/>
        <xdr:cNvSpPr txBox="1"/>
      </xdr:nvSpPr>
      <xdr:spPr>
        <a:xfrm>
          <a:off x="762000" y="3324225"/>
          <a:ext cx="8724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2650" cy="257175"/>
    <xdr:sp>
      <xdr:nvSpPr>
        <xdr:cNvPr id="32" name="テキスト ボックス 31"/>
        <xdr:cNvSpPr txBox="1"/>
      </xdr:nvSpPr>
      <xdr:spPr>
        <a:xfrm>
          <a:off x="762000" y="3562350"/>
          <a:ext cx="5962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85725</xdr:rowOff>
    </xdr:from>
    <xdr:ext cx="8143875" cy="257175"/>
    <xdr:sp>
      <xdr:nvSpPr>
        <xdr:cNvPr id="33" name="テキスト ボックス 32"/>
        <xdr:cNvSpPr txBox="1"/>
      </xdr:nvSpPr>
      <xdr:spPr>
        <a:xfrm>
          <a:off x="762000" y="3810000"/>
          <a:ext cx="81438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63000" cy="428625"/>
    <xdr:sp>
      <xdr:nvSpPr>
        <xdr:cNvPr id="34" name="テキスト ボックス 33"/>
        <xdr:cNvSpPr txBox="1"/>
      </xdr:nvSpPr>
      <xdr:spPr>
        <a:xfrm>
          <a:off x="762000" y="4048125"/>
          <a:ext cx="8763000" cy="4286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の</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ラスパイレス指数</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0975" cy="257175"/>
    <xdr:sp>
      <xdr:nvSpPr>
        <xdr:cNvPr id="35" name="テキスト ボックス 34"/>
        <xdr:cNvSpPr txBox="1"/>
      </xdr:nvSpPr>
      <xdr:spPr>
        <a:xfrm>
          <a:off x="762000" y="4286250"/>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086350"/>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[0.60]</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0.48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0.67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年度は固定資産税等の増額により基準財政収入額は増額となったものの、社会福祉費等の増額により基準財政需要額においても増額となったため、前年度から</a:t>
          </a:r>
          <a:r>
            <a:rPr altLang="ja-JP" lang="en-US" sz="1300">
              <a:latin typeface="ＭＳ Ｐゴシック" panose="020B0600070205080204" pitchFamily="50" charset="-128"/>
              <a:ea typeface="ＭＳ Ｐゴシック" panose="020B0600070205080204" pitchFamily="50" charset="-128"/>
            </a:rPr>
            <a:t>0.01</a:t>
          </a:r>
          <a:r>
            <a:rPr altLang="en-US" lang="ja-JP" sz="1300">
              <a:latin typeface="ＭＳ Ｐゴシック" panose="020B0600070205080204" pitchFamily="50" charset="-128"/>
              <a:ea typeface="ＭＳ Ｐゴシック" panose="020B0600070205080204" pitchFamily="50" charset="-128"/>
            </a:rPr>
            <a:t>ポイント下落し、</a:t>
          </a:r>
          <a:r>
            <a:rPr altLang="ja-JP" lang="en-US" sz="1300">
              <a:latin typeface="ＭＳ Ｐゴシック" panose="020B0600070205080204" pitchFamily="50" charset="-128"/>
              <a:ea typeface="ＭＳ Ｐゴシック" panose="020B0600070205080204" pitchFamily="50" charset="-128"/>
            </a:rPr>
            <a:t>0.60</a:t>
          </a:r>
          <a:r>
            <a:rPr altLang="en-US" lang="ja-JP" sz="1300">
              <a:latin typeface="ＭＳ Ｐゴシック" panose="020B0600070205080204" pitchFamily="50" charset="-128"/>
              <a:ea typeface="ＭＳ Ｐゴシック" panose="020B0600070205080204" pitchFamily="50" charset="-128"/>
            </a:rPr>
            <a:t>となっている。</a:t>
          </a:r>
        </a:p>
        <a:p>
          <a:r>
            <a:rPr altLang="en-US" lang="ja-JP"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sp>
      <xdr:nvSpPr>
        <xdr:cNvPr id="49" name="直線コネクタ 48"/>
        <xdr:cNvSpPr/>
      </xdr:nvSpPr>
      <xdr:spPr>
        <a:xfrm>
          <a:off x="762000"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46</xdr:row>
      <xdr:rowOff>161925</xdr:rowOff>
    </xdr:from>
    <xdr:ext cx="762000" cy="257175"/>
    <xdr:sp>
      <xdr:nvSpPr>
        <xdr:cNvPr id="50" name="テキスト ボックス 49"/>
        <xdr:cNvSpPr txBox="1"/>
      </xdr:nvSpPr>
      <xdr:spPr>
        <a:xfrm>
          <a:off x="0" y="7610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sp>
      <xdr:nvSpPr>
        <xdr:cNvPr id="51" name="直線コネクタ 50"/>
        <xdr:cNvSpPr/>
      </xdr:nvSpPr>
      <xdr:spPr>
        <a:xfrm>
          <a:off x="762000" y="7362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44</xdr:row>
      <xdr:rowOff>104775</xdr:rowOff>
    </xdr:from>
    <xdr:ext cx="762000" cy="257175"/>
    <xdr:sp>
      <xdr:nvSpPr>
        <xdr:cNvPr id="52" name="テキスト ボックス 51"/>
        <xdr:cNvSpPr txBox="1"/>
      </xdr:nvSpPr>
      <xdr:spPr>
        <a:xfrm>
          <a:off x="0" y="722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sp>
      <xdr:nvSpPr>
        <xdr:cNvPr id="53" name="直線コネクタ 52"/>
        <xdr:cNvSpPr/>
      </xdr:nvSpPr>
      <xdr:spPr>
        <a:xfrm>
          <a:off x="762000"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42</xdr:row>
      <xdr:rowOff>47625</xdr:rowOff>
    </xdr:from>
    <xdr:ext cx="762000" cy="257175"/>
    <xdr:sp>
      <xdr:nvSpPr>
        <xdr:cNvPr id="54" name="テキスト ボックス 53"/>
        <xdr:cNvSpPr txBox="1"/>
      </xdr:nvSpPr>
      <xdr:spPr>
        <a:xfrm>
          <a:off x="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sp>
      <xdr:nvSpPr>
        <xdr:cNvPr id="55" name="直線コネクタ 54"/>
        <xdr:cNvSpPr/>
      </xdr:nvSpPr>
      <xdr:spPr>
        <a:xfrm>
          <a:off x="762000" y="6600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39</xdr:row>
      <xdr:rowOff>152400</xdr:rowOff>
    </xdr:from>
    <xdr:ext cx="762000" cy="257175"/>
    <xdr:sp>
      <xdr:nvSpPr>
        <xdr:cNvPr id="56" name="テキスト ボックス 55"/>
        <xdr:cNvSpPr txBox="1"/>
      </xdr:nvSpPr>
      <xdr:spPr>
        <a:xfrm>
          <a:off x="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sp>
      <xdr:nvSpPr>
        <xdr:cNvPr id="57" name="直線コネクタ 56"/>
        <xdr:cNvSpPr/>
      </xdr:nvSpPr>
      <xdr:spPr>
        <a:xfrm>
          <a:off x="762000" y="6219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37</xdr:row>
      <xdr:rowOff>95250</xdr:rowOff>
    </xdr:from>
    <xdr:ext cx="762000" cy="257175"/>
    <xdr:sp>
      <xdr:nvSpPr>
        <xdr:cNvPr id="58" name="テキスト ボックス 57"/>
        <xdr:cNvSpPr txBox="1"/>
      </xdr:nvSpPr>
      <xdr:spPr>
        <a:xfrm>
          <a:off x="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sp>
      <xdr:nvSpPr>
        <xdr:cNvPr id="59" name="直線コネクタ 58"/>
        <xdr:cNvSpPr/>
      </xdr:nvSpPr>
      <xdr:spPr>
        <a:xfrm>
          <a:off x="762000" y="5838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35</xdr:row>
      <xdr:rowOff>38100</xdr:rowOff>
    </xdr:from>
    <xdr:ext cx="762000" cy="257175"/>
    <xdr:sp>
      <xdr:nvSpPr>
        <xdr:cNvPr id="60" name="テキスト ボックス 59"/>
        <xdr:cNvSpPr txBox="1"/>
      </xdr:nvSpPr>
      <xdr:spPr>
        <a:xfrm>
          <a:off x="0" y="570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sp>
      <xdr:nvSpPr>
        <xdr:cNvPr id="61" name="直線コネクタ 60"/>
        <xdr:cNvSpPr/>
      </xdr:nvSpPr>
      <xdr:spPr>
        <a:xfrm>
          <a:off x="762000"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32</xdr:row>
      <xdr:rowOff>152400</xdr:rowOff>
    </xdr:from>
    <xdr:ext cx="762000" cy="257175"/>
    <xdr:sp>
      <xdr:nvSpPr>
        <xdr:cNvPr id="62" name="テキスト ボックス 61"/>
        <xdr:cNvSpPr txBox="1"/>
      </xdr:nvSpPr>
      <xdr:spPr>
        <a:xfrm>
          <a:off x="0" y="533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3" name="財政力グラフ枠"/>
        <xdr:cNvSpPr/>
      </xdr:nvSpPr>
      <xdr:spPr>
        <a:xfrm>
          <a:off x="762000"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sp>
      <xdr:nvSpPr>
        <xdr:cNvPr id="64" name="直線コネクタ 63"/>
        <xdr:cNvSpPr/>
      </xdr:nvSpPr>
      <xdr:spPr>
        <a:xfrm flipV="1">
          <a:off x="4953000" y="6048375"/>
          <a:ext cx="0" cy="13906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45</xdr:row>
      <xdr:rowOff>123825</xdr:rowOff>
    </xdr:from>
    <xdr:ext cx="762000" cy="257175"/>
    <xdr:sp>
      <xdr:nvSpPr>
        <xdr:cNvPr id="65" name="財政力最小値テキスト"/>
        <xdr:cNvSpPr txBox="1"/>
      </xdr:nvSpPr>
      <xdr:spPr>
        <a:xfrm>
          <a:off x="5038725" y="7410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0.36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sp>
      <xdr:nvSpPr>
        <xdr:cNvPr id="66" name="直線コネクタ 65"/>
        <xdr:cNvSpPr/>
      </xdr:nvSpPr>
      <xdr:spPr>
        <a:xfrm>
          <a:off x="4867275" y="7439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35</xdr:row>
      <xdr:rowOff>142875</xdr:rowOff>
    </xdr:from>
    <xdr:ext cx="762000" cy="257175"/>
    <xdr:sp>
      <xdr:nvSpPr>
        <xdr:cNvPr id="67" name="財政力最大値テキスト"/>
        <xdr:cNvSpPr txBox="1"/>
      </xdr:nvSpPr>
      <xdr:spPr>
        <a:xfrm>
          <a:off x="5038725" y="5810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sp>
      <xdr:nvSpPr>
        <xdr:cNvPr id="68" name="直線コネクタ 67"/>
        <xdr:cNvSpPr/>
      </xdr:nvSpPr>
      <xdr:spPr>
        <a:xfrm>
          <a:off x="4867275" y="6048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42</xdr:row>
      <xdr:rowOff>166158</xdr:rowOff>
    </xdr:from>
    <xdr:to>
      <xdr:col>23</xdr:col>
      <xdr:colOff>133350</xdr:colOff>
      <xdr:row>43</xdr:row>
      <xdr:rowOff>14817</xdr:rowOff>
    </xdr:to>
    <xdr:sp>
      <xdr:nvSpPr>
        <xdr:cNvPr id="69" name="直線コネクタ 68"/>
        <xdr:cNvSpPr/>
      </xdr:nvSpPr>
      <xdr:spPr>
        <a:xfrm>
          <a:off x="4114800" y="69627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40</xdr:row>
      <xdr:rowOff>123825</xdr:rowOff>
    </xdr:from>
    <xdr:ext cx="762000" cy="257175"/>
    <xdr:sp>
      <xdr:nvSpPr>
        <xdr:cNvPr id="70" name="財政力平均値テキスト"/>
        <xdr:cNvSpPr txBox="1"/>
      </xdr:nvSpPr>
      <xdr:spPr>
        <a:xfrm>
          <a:off x="5038725" y="66008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fLocksText="0">
      <xdr:nvSpPr>
        <xdr:cNvPr id="71" name="フローチャート: 判断 70"/>
        <xdr:cNvSpPr/>
      </xdr:nvSpPr>
      <xdr:spPr>
        <a:xfrm>
          <a:off x="4905375" y="6743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sp>
      <xdr:nvSpPr>
        <xdr:cNvPr id="72" name="直線コネクタ 71"/>
        <xdr:cNvSpPr/>
      </xdr:nvSpPr>
      <xdr:spPr>
        <a:xfrm>
          <a:off x="3228975" y="6962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41</xdr:row>
      <xdr:rowOff>85725</xdr:rowOff>
    </xdr:from>
    <xdr:to>
      <xdr:col>19</xdr:col>
      <xdr:colOff>184150</xdr:colOff>
      <xdr:row>42</xdr:row>
      <xdr:rowOff>15875</xdr:rowOff>
    </xdr:to>
    <xdr:sp fLocksText="0">
      <xdr:nvSpPr>
        <xdr:cNvPr id="73" name="フローチャート: 判断 72"/>
        <xdr:cNvSpPr/>
      </xdr:nvSpPr>
      <xdr:spPr>
        <a:xfrm>
          <a:off x="4067175" y="6724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40</xdr:row>
      <xdr:rowOff>28575</xdr:rowOff>
    </xdr:from>
    <xdr:ext cx="733425" cy="257175"/>
    <xdr:sp>
      <xdr:nvSpPr>
        <xdr:cNvPr id="74" name="テキスト ボックス 73"/>
        <xdr:cNvSpPr txBox="1"/>
      </xdr:nvSpPr>
      <xdr:spPr>
        <a:xfrm>
          <a:off x="3733800" y="6505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sp>
      <xdr:nvSpPr>
        <xdr:cNvPr id="75" name="直線コネクタ 74"/>
        <xdr:cNvSpPr/>
      </xdr:nvSpPr>
      <xdr:spPr>
        <a:xfrm>
          <a:off x="2333625" y="69437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41</xdr:row>
      <xdr:rowOff>65617</xdr:rowOff>
    </xdr:from>
    <xdr:to>
      <xdr:col>15</xdr:col>
      <xdr:colOff>133350</xdr:colOff>
      <xdr:row>41</xdr:row>
      <xdr:rowOff>167217</xdr:rowOff>
    </xdr:to>
    <xdr:sp fLocksText="0">
      <xdr:nvSpPr>
        <xdr:cNvPr id="76" name="フローチャート: 判断 75"/>
        <xdr:cNvSpPr/>
      </xdr:nvSpPr>
      <xdr:spPr>
        <a:xfrm>
          <a:off x="3171825" y="6705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40</xdr:row>
      <xdr:rowOff>9525</xdr:rowOff>
    </xdr:from>
    <xdr:ext cx="762000" cy="257175"/>
    <xdr:sp>
      <xdr:nvSpPr>
        <xdr:cNvPr id="77" name="テキスト ボックス 76"/>
        <xdr:cNvSpPr txBox="1"/>
      </xdr:nvSpPr>
      <xdr:spPr>
        <a:xfrm>
          <a:off x="2838450" y="648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sp>
      <xdr:nvSpPr>
        <xdr:cNvPr id="78" name="直線コネクタ 77"/>
        <xdr:cNvSpPr/>
      </xdr:nvSpPr>
      <xdr:spPr>
        <a:xfrm>
          <a:off x="1447800" y="6943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41</xdr:row>
      <xdr:rowOff>65617</xdr:rowOff>
    </xdr:from>
    <xdr:to>
      <xdr:col>11</xdr:col>
      <xdr:colOff>82550</xdr:colOff>
      <xdr:row>41</xdr:row>
      <xdr:rowOff>167217</xdr:rowOff>
    </xdr:to>
    <xdr:sp fLocksText="0">
      <xdr:nvSpPr>
        <xdr:cNvPr id="79" name="フローチャート: 判断 78"/>
        <xdr:cNvSpPr/>
      </xdr:nvSpPr>
      <xdr:spPr>
        <a:xfrm>
          <a:off x="2286000" y="6705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40</xdr:row>
      <xdr:rowOff>9525</xdr:rowOff>
    </xdr:from>
    <xdr:ext cx="762000" cy="257175"/>
    <xdr:sp>
      <xdr:nvSpPr>
        <xdr:cNvPr id="80" name="テキスト ボックス 79"/>
        <xdr:cNvSpPr txBox="1"/>
      </xdr:nvSpPr>
      <xdr:spPr>
        <a:xfrm>
          <a:off x="1952625" y="648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fLocksText="0">
      <xdr:nvSpPr>
        <xdr:cNvPr id="81" name="フローチャート: 判断 80"/>
        <xdr:cNvSpPr/>
      </xdr:nvSpPr>
      <xdr:spPr>
        <a:xfrm>
          <a:off x="1400175" y="6667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39</xdr:row>
      <xdr:rowOff>133350</xdr:rowOff>
    </xdr:from>
    <xdr:ext cx="762000" cy="257175"/>
    <xdr:sp>
      <xdr:nvSpPr>
        <xdr:cNvPr id="82" name="テキスト ボックス 81"/>
        <xdr:cNvSpPr txBox="1"/>
      </xdr:nvSpPr>
      <xdr:spPr>
        <a:xfrm>
          <a:off x="1066800" y="6448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3" name="テキスト ボックス 82"/>
        <xdr:cNvSpPr txBox="1"/>
      </xdr:nvSpPr>
      <xdr:spPr>
        <a:xfrm>
          <a:off x="47339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4" name="テキスト ボックス 83"/>
        <xdr:cNvSpPr txBox="1"/>
      </xdr:nvSpPr>
      <xdr:spPr>
        <a:xfrm>
          <a:off x="3895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5" name="テキスト ボックス 84"/>
        <xdr:cNvSpPr txBox="1"/>
      </xdr:nvSpPr>
      <xdr:spPr>
        <a:xfrm>
          <a:off x="3009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6" name="テキスト ボックス 85"/>
        <xdr:cNvSpPr txBox="1"/>
      </xdr:nvSpPr>
      <xdr:spPr>
        <a:xfrm>
          <a:off x="2114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7" name="テキスト ボックス 86"/>
        <xdr:cNvSpPr txBox="1"/>
      </xdr:nvSpPr>
      <xdr:spPr>
        <a:xfrm>
          <a:off x="1228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fLocksText="0">
      <xdr:nvSpPr>
        <xdr:cNvPr id="88" name="楕円 87"/>
        <xdr:cNvSpPr/>
      </xdr:nvSpPr>
      <xdr:spPr>
        <a:xfrm>
          <a:off x="4905375" y="6934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42</xdr:row>
      <xdr:rowOff>104775</xdr:rowOff>
    </xdr:from>
    <xdr:ext cx="762000" cy="257175"/>
    <xdr:sp>
      <xdr:nvSpPr>
        <xdr:cNvPr id="89" name="財政力該当値テキスト"/>
        <xdr:cNvSpPr txBox="1"/>
      </xdr:nvSpPr>
      <xdr:spPr>
        <a:xfrm>
          <a:off x="5038725" y="6905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fLocksText="0">
      <xdr:nvSpPr>
        <xdr:cNvPr id="90" name="楕円 89"/>
        <xdr:cNvSpPr/>
      </xdr:nvSpPr>
      <xdr:spPr>
        <a:xfrm>
          <a:off x="4067175" y="6915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43</xdr:row>
      <xdr:rowOff>28575</xdr:rowOff>
    </xdr:from>
    <xdr:ext cx="733425" cy="257175"/>
    <xdr:sp>
      <xdr:nvSpPr>
        <xdr:cNvPr id="91" name="テキスト ボックス 90"/>
        <xdr:cNvSpPr txBox="1"/>
      </xdr:nvSpPr>
      <xdr:spPr>
        <a:xfrm>
          <a:off x="3733800" y="6991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fLocksText="0">
      <xdr:nvSpPr>
        <xdr:cNvPr id="92" name="楕円 91"/>
        <xdr:cNvSpPr/>
      </xdr:nvSpPr>
      <xdr:spPr>
        <a:xfrm>
          <a:off x="3171825" y="6915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43</xdr:row>
      <xdr:rowOff>28575</xdr:rowOff>
    </xdr:from>
    <xdr:ext cx="762000" cy="257175"/>
    <xdr:sp>
      <xdr:nvSpPr>
        <xdr:cNvPr id="93" name="テキスト ボックス 92"/>
        <xdr:cNvSpPr txBox="1"/>
      </xdr:nvSpPr>
      <xdr:spPr>
        <a:xfrm>
          <a:off x="2838450" y="6991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fLocksText="0">
      <xdr:nvSpPr>
        <xdr:cNvPr id="94" name="楕円 93"/>
        <xdr:cNvSpPr/>
      </xdr:nvSpPr>
      <xdr:spPr>
        <a:xfrm>
          <a:off x="2286000" y="6896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43</xdr:row>
      <xdr:rowOff>9525</xdr:rowOff>
    </xdr:from>
    <xdr:ext cx="762000" cy="257175"/>
    <xdr:sp>
      <xdr:nvSpPr>
        <xdr:cNvPr id="95" name="テキスト ボックス 94"/>
        <xdr:cNvSpPr txBox="1"/>
      </xdr:nvSpPr>
      <xdr:spPr>
        <a:xfrm>
          <a:off x="1952625"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fLocksText="0">
      <xdr:nvSpPr>
        <xdr:cNvPr id="96" name="楕円 95"/>
        <xdr:cNvSpPr/>
      </xdr:nvSpPr>
      <xdr:spPr>
        <a:xfrm>
          <a:off x="1400175" y="6896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43</xdr:row>
      <xdr:rowOff>9525</xdr:rowOff>
    </xdr:from>
    <xdr:ext cx="762000" cy="257175"/>
    <xdr:sp>
      <xdr:nvSpPr>
        <xdr:cNvPr id="97" name="テキスト ボックス 96"/>
        <xdr:cNvSpPr txBox="1"/>
      </xdr:nvSpPr>
      <xdr:spPr>
        <a:xfrm>
          <a:off x="1066800" y="6972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8" name="正方形/長方形 97"/>
        <xdr:cNvSpPr/>
      </xdr:nvSpPr>
      <xdr:spPr>
        <a:xfrm>
          <a:off x="762000"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99" name="テキスト ボックス 98"/>
        <xdr:cNvSpPr txBox="1"/>
      </xdr:nvSpPr>
      <xdr:spPr>
        <a:xfrm>
          <a:off x="1685925" y="86868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100" name="テキスト ボックス 99"/>
        <xdr:cNvSpPr txBox="1"/>
      </xdr:nvSpPr>
      <xdr:spPr>
        <a:xfrm>
          <a:off x="325755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[100.2%]</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1" name="正方形/長方形 100"/>
        <xdr:cNvSpPr/>
      </xdr:nvSpPr>
      <xdr:spPr>
        <a:xfrm>
          <a:off x="5905500"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2" name="正方形/長方形 101"/>
        <xdr:cNvSpPr/>
      </xdr:nvSpPr>
      <xdr:spPr>
        <a:xfrm>
          <a:off x="5905500"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3" name="正方形/長方形 102"/>
        <xdr:cNvSpPr/>
      </xdr:nvSpPr>
      <xdr:spPr>
        <a:xfrm>
          <a:off x="75533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4" name="正方形/長方形 103"/>
        <xdr:cNvSpPr/>
      </xdr:nvSpPr>
      <xdr:spPr>
        <a:xfrm>
          <a:off x="75533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5" name="正方形/長方形 104"/>
        <xdr:cNvSpPr/>
      </xdr:nvSpPr>
      <xdr:spPr>
        <a:xfrm>
          <a:off x="902017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6" name="正方形/長方形 105"/>
        <xdr:cNvSpPr/>
      </xdr:nvSpPr>
      <xdr:spPr>
        <a:xfrm>
          <a:off x="902017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94.7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7" name="正方形/長方形 106"/>
        <xdr:cNvSpPr/>
      </xdr:nvSpPr>
      <xdr:spPr>
        <a:xfrm>
          <a:off x="762000"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8" name="正方形/長方形 107"/>
        <xdr:cNvSpPr/>
      </xdr:nvSpPr>
      <xdr:spPr>
        <a:xfrm>
          <a:off x="6029325"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09" name="正方形/長方形 108"/>
        <xdr:cNvSpPr/>
      </xdr:nvSpPr>
      <xdr:spPr>
        <a:xfrm>
          <a:off x="6029325"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10" name="テキスト ボックス 109"/>
        <xdr:cNvSpPr txBox="1"/>
      </xdr:nvSpPr>
      <xdr:spPr>
        <a:xfrm>
          <a:off x="616267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経常一般財源充当経費は人件費や扶助費、繰出金の増額により対前年度比で</a:t>
          </a:r>
          <a:r>
            <a:rPr altLang="ja-JP" lang="en-US" sz="1300">
              <a:latin typeface="ＭＳ Ｐゴシック" panose="020B0600070205080204" pitchFamily="50" charset="-128"/>
              <a:ea typeface="ＭＳ Ｐゴシック" panose="020B0600070205080204" pitchFamily="50" charset="-128"/>
            </a:rPr>
            <a:t>539</a:t>
          </a:r>
          <a:r>
            <a:rPr altLang="en-US" lang="ja-JP" sz="1300">
              <a:latin typeface="ＭＳ Ｐゴシック" panose="020B0600070205080204" pitchFamily="50" charset="-128"/>
              <a:ea typeface="ＭＳ Ｐゴシック" panose="020B0600070205080204" pitchFamily="50" charset="-128"/>
            </a:rPr>
            <a:t>百万円増加したのに対し、経常一般財源は地方税や臨時財政対策債の減額により対前年度比で</a:t>
          </a:r>
          <a:r>
            <a:rPr altLang="ja-JP" lang="en-US" sz="1300">
              <a:latin typeface="ＭＳ Ｐゴシック" panose="020B0600070205080204" pitchFamily="50" charset="-128"/>
              <a:ea typeface="ＭＳ Ｐゴシック" panose="020B0600070205080204" pitchFamily="50" charset="-128"/>
            </a:rPr>
            <a:t>6</a:t>
          </a:r>
          <a:r>
            <a:rPr altLang="en-US" lang="ja-JP" sz="1300">
              <a:latin typeface="ＭＳ Ｐゴシック" panose="020B0600070205080204" pitchFamily="50" charset="-128"/>
              <a:ea typeface="ＭＳ Ｐゴシック" panose="020B0600070205080204" pitchFamily="50" charset="-128"/>
            </a:rPr>
            <a:t>百万円減少したため、経常収支比率が</a:t>
          </a:r>
          <a:r>
            <a:rPr altLang="ja-JP" lang="en-US" sz="1300">
              <a:latin typeface="ＭＳ Ｐゴシック" panose="020B0600070205080204" pitchFamily="50" charset="-128"/>
              <a:ea typeface="ＭＳ Ｐゴシック" panose="020B0600070205080204" pitchFamily="50" charset="-128"/>
            </a:rPr>
            <a:t>100.2%</a:t>
          </a:r>
          <a:r>
            <a:rPr altLang="en-US" lang="ja-JP" sz="1300">
              <a:latin typeface="ＭＳ Ｐゴシック" panose="020B0600070205080204" pitchFamily="50" charset="-128"/>
              <a:ea typeface="ＭＳ Ｐゴシック" panose="020B0600070205080204" pitchFamily="50" charset="-128"/>
            </a:rPr>
            <a:t>となり、前年度から</a:t>
          </a:r>
          <a:r>
            <a:rPr altLang="ja-JP" lang="en-US" sz="1300">
              <a:latin typeface="ＭＳ Ｐゴシック" panose="020B0600070205080204" pitchFamily="50" charset="-128"/>
              <a:ea typeface="ＭＳ Ｐゴシック" panose="020B0600070205080204" pitchFamily="50" charset="-128"/>
            </a:rPr>
            <a:t>3.6</a:t>
          </a:r>
          <a:r>
            <a:rPr altLang="en-US" lang="ja-JP" sz="1300">
              <a:latin typeface="ＭＳ Ｐゴシック" panose="020B0600070205080204" pitchFamily="50" charset="-128"/>
              <a:ea typeface="ＭＳ Ｐゴシック" panose="020B0600070205080204" pitchFamily="50" charset="-128"/>
            </a:rPr>
            <a:t>ポイント悪化した。</a:t>
          </a:r>
        </a:p>
        <a:p>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年度は令和元年度以来、</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年ぶりに</a:t>
          </a:r>
          <a:r>
            <a:rPr altLang="ja-JP" lang="en-US" sz="1300">
              <a:latin typeface="ＭＳ Ｐゴシック" panose="020B0600070205080204" pitchFamily="50" charset="-128"/>
              <a:ea typeface="ＭＳ Ｐゴシック" panose="020B0600070205080204" pitchFamily="50" charset="-128"/>
            </a:rPr>
            <a:t>100%</a:t>
          </a:r>
          <a:r>
            <a:rPr altLang="en-US" lang="ja-JP" sz="1300">
              <a:latin typeface="ＭＳ Ｐゴシック" panose="020B0600070205080204" pitchFamily="50" charset="-128"/>
              <a:ea typeface="ＭＳ Ｐゴシック" panose="020B0600070205080204" pitchFamily="50" charset="-128"/>
            </a:rPr>
            <a:t>を上回ることとなった。依然として類似団体内平均値より高いため、今後も自主財源の確保及び経常的な経費の全体的な圧縮を進めていく必要がある。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142875</xdr:rowOff>
    </xdr:from>
    <xdr:ext cx="295275" cy="228600"/>
    <xdr:sp>
      <xdr:nvSpPr>
        <xdr:cNvPr id="111" name="テキスト ボックス 110"/>
        <xdr:cNvSpPr txBox="1"/>
      </xdr:nvSpPr>
      <xdr:spPr>
        <a:xfrm>
          <a:off x="723900" y="888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sp>
      <xdr:nvSpPr>
        <xdr:cNvPr id="112" name="直線コネクタ 111"/>
        <xdr:cNvSpPr/>
      </xdr:nvSpPr>
      <xdr:spPr>
        <a:xfrm>
          <a:off x="762000"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69</xdr:row>
      <xdr:rowOff>28575</xdr:rowOff>
    </xdr:from>
    <xdr:ext cx="762000" cy="257175"/>
    <xdr:sp>
      <xdr:nvSpPr>
        <xdr:cNvPr id="113" name="テキスト ボックス 112"/>
        <xdr:cNvSpPr txBox="1"/>
      </xdr:nvSpPr>
      <xdr:spPr>
        <a:xfrm>
          <a:off x="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sp>
      <xdr:nvSpPr>
        <xdr:cNvPr id="114" name="直線コネクタ 113"/>
        <xdr:cNvSpPr/>
      </xdr:nvSpPr>
      <xdr:spPr>
        <a:xfrm>
          <a:off x="762000" y="108775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66</xdr:row>
      <xdr:rowOff>57150</xdr:rowOff>
    </xdr:from>
    <xdr:ext cx="762000" cy="257175"/>
    <xdr:sp>
      <xdr:nvSpPr>
        <xdr:cNvPr id="115" name="テキスト ボックス 114"/>
        <xdr:cNvSpPr txBox="1"/>
      </xdr:nvSpPr>
      <xdr:spPr>
        <a:xfrm>
          <a:off x="0" y="10744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sp>
      <xdr:nvSpPr>
        <xdr:cNvPr id="116" name="直線コネクタ 115"/>
        <xdr:cNvSpPr/>
      </xdr:nvSpPr>
      <xdr:spPr>
        <a:xfrm>
          <a:off x="762000" y="104298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63</xdr:row>
      <xdr:rowOff>95250</xdr:rowOff>
    </xdr:from>
    <xdr:ext cx="762000" cy="257175"/>
    <xdr:sp>
      <xdr:nvSpPr>
        <xdr:cNvPr id="117" name="テキスト ボックス 116"/>
        <xdr:cNvSpPr txBox="1"/>
      </xdr:nvSpPr>
      <xdr:spPr>
        <a:xfrm>
          <a:off x="0" y="1029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sp>
      <xdr:nvSpPr>
        <xdr:cNvPr id="118" name="直線コネクタ 117"/>
        <xdr:cNvSpPr/>
      </xdr:nvSpPr>
      <xdr:spPr>
        <a:xfrm>
          <a:off x="762000" y="9972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60</xdr:row>
      <xdr:rowOff>123825</xdr:rowOff>
    </xdr:from>
    <xdr:ext cx="762000" cy="257175"/>
    <xdr:sp>
      <xdr:nvSpPr>
        <xdr:cNvPr id="119" name="テキスト ボックス 118"/>
        <xdr:cNvSpPr txBox="1"/>
      </xdr:nvSpPr>
      <xdr:spPr>
        <a:xfrm>
          <a:off x="0" y="9839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sp>
      <xdr:nvSpPr>
        <xdr:cNvPr id="120" name="直線コネクタ 119"/>
        <xdr:cNvSpPr/>
      </xdr:nvSpPr>
      <xdr:spPr>
        <a:xfrm>
          <a:off x="762000" y="9515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57</xdr:row>
      <xdr:rowOff>152400</xdr:rowOff>
    </xdr:from>
    <xdr:ext cx="762000" cy="257175"/>
    <xdr:sp>
      <xdr:nvSpPr>
        <xdr:cNvPr id="121" name="テキスト ボックス 120"/>
        <xdr:cNvSpPr txBox="1"/>
      </xdr:nvSpPr>
      <xdr:spPr>
        <a:xfrm>
          <a:off x="0" y="9382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sp>
      <xdr:nvSpPr>
        <xdr:cNvPr id="122" name="直線コネクタ 121"/>
        <xdr:cNvSpPr/>
      </xdr:nvSpPr>
      <xdr:spPr>
        <a:xfrm>
          <a:off x="762000"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55</xdr:row>
      <xdr:rowOff>19050</xdr:rowOff>
    </xdr:from>
    <xdr:ext cx="762000" cy="257175"/>
    <xdr:sp>
      <xdr:nvSpPr>
        <xdr:cNvPr id="123" name="テキスト ボックス 122"/>
        <xdr:cNvSpPr txBox="1"/>
      </xdr:nvSpPr>
      <xdr:spPr>
        <a:xfrm>
          <a:off x="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4" name="財政構造の弾力性グラフ枠"/>
        <xdr:cNvSpPr/>
      </xdr:nvSpPr>
      <xdr:spPr>
        <a:xfrm>
          <a:off x="762000"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sp>
      <xdr:nvSpPr>
        <xdr:cNvPr id="125" name="直線コネクタ 124"/>
        <xdr:cNvSpPr/>
      </xdr:nvSpPr>
      <xdr:spPr>
        <a:xfrm flipV="1">
          <a:off x="4953000" y="9582150"/>
          <a:ext cx="0" cy="9620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64</xdr:row>
      <xdr:rowOff>171450</xdr:rowOff>
    </xdr:from>
    <xdr:ext cx="762000" cy="257175"/>
    <xdr:sp>
      <xdr:nvSpPr>
        <xdr:cNvPr id="126" name="財政構造の弾力性最小値テキスト"/>
        <xdr:cNvSpPr txBox="1"/>
      </xdr:nvSpPr>
      <xdr:spPr>
        <a:xfrm>
          <a:off x="5038725" y="10525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sp>
      <xdr:nvSpPr>
        <xdr:cNvPr id="127" name="直線コネクタ 126"/>
        <xdr:cNvSpPr/>
      </xdr:nvSpPr>
      <xdr:spPr>
        <a:xfrm>
          <a:off x="4867275" y="10553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57</xdr:row>
      <xdr:rowOff>123825</xdr:rowOff>
    </xdr:from>
    <xdr:ext cx="762000" cy="257175"/>
    <xdr:sp>
      <xdr:nvSpPr>
        <xdr:cNvPr id="128" name="財政構造の弾力性最大値テキスト"/>
        <xdr:cNvSpPr txBox="1"/>
      </xdr:nvSpPr>
      <xdr:spPr>
        <a:xfrm>
          <a:off x="5038725" y="935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sp>
      <xdr:nvSpPr>
        <xdr:cNvPr id="129" name="直線コネクタ 128"/>
        <xdr:cNvSpPr/>
      </xdr:nvSpPr>
      <xdr:spPr>
        <a:xfrm>
          <a:off x="4867275" y="9582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63</xdr:row>
      <xdr:rowOff>70866</xdr:rowOff>
    </xdr:from>
    <xdr:to>
      <xdr:col>23</xdr:col>
      <xdr:colOff>133350</xdr:colOff>
      <xdr:row>64</xdr:row>
      <xdr:rowOff>73152</xdr:rowOff>
    </xdr:to>
    <xdr:sp>
      <xdr:nvSpPr>
        <xdr:cNvPr id="130" name="直線コネクタ 129"/>
        <xdr:cNvSpPr/>
      </xdr:nvSpPr>
      <xdr:spPr>
        <a:xfrm>
          <a:off x="4114800" y="10267950"/>
          <a:ext cx="83820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61</xdr:row>
      <xdr:rowOff>66675</xdr:rowOff>
    </xdr:from>
    <xdr:ext cx="762000" cy="257175"/>
    <xdr:sp>
      <xdr:nvSpPr>
        <xdr:cNvPr id="131" name="財政構造の弾力性平均値テキスト"/>
        <xdr:cNvSpPr txBox="1"/>
      </xdr:nvSpPr>
      <xdr:spPr>
        <a:xfrm>
          <a:off x="5038725" y="99441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fLocksText="0">
      <xdr:nvSpPr>
        <xdr:cNvPr id="132" name="フローチャート: 判断 131"/>
        <xdr:cNvSpPr/>
      </xdr:nvSpPr>
      <xdr:spPr>
        <a:xfrm>
          <a:off x="4905375" y="1008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62</xdr:row>
      <xdr:rowOff>121666</xdr:rowOff>
    </xdr:from>
    <xdr:to>
      <xdr:col>19</xdr:col>
      <xdr:colOff>133350</xdr:colOff>
      <xdr:row>63</xdr:row>
      <xdr:rowOff>70866</xdr:rowOff>
    </xdr:to>
    <xdr:sp>
      <xdr:nvSpPr>
        <xdr:cNvPr id="133" name="直線コネクタ 132"/>
        <xdr:cNvSpPr/>
      </xdr:nvSpPr>
      <xdr:spPr>
        <a:xfrm>
          <a:off x="3228975" y="1016317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61</xdr:row>
      <xdr:rowOff>145796</xdr:rowOff>
    </xdr:from>
    <xdr:to>
      <xdr:col>19</xdr:col>
      <xdr:colOff>184150</xdr:colOff>
      <xdr:row>62</xdr:row>
      <xdr:rowOff>75946</xdr:rowOff>
    </xdr:to>
    <xdr:sp fLocksText="0">
      <xdr:nvSpPr>
        <xdr:cNvPr id="134" name="フローチャート: 判断 133"/>
        <xdr:cNvSpPr/>
      </xdr:nvSpPr>
      <xdr:spPr>
        <a:xfrm>
          <a:off x="4067175" y="10020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60</xdr:row>
      <xdr:rowOff>85725</xdr:rowOff>
    </xdr:from>
    <xdr:ext cx="733425" cy="257175"/>
    <xdr:sp>
      <xdr:nvSpPr>
        <xdr:cNvPr id="135" name="テキスト ボックス 134"/>
        <xdr:cNvSpPr txBox="1"/>
      </xdr:nvSpPr>
      <xdr:spPr>
        <a:xfrm>
          <a:off x="3733800" y="98012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63</xdr:row>
      <xdr:rowOff>157734</xdr:rowOff>
    </xdr:to>
    <xdr:sp>
      <xdr:nvSpPr>
        <xdr:cNvPr id="136" name="直線コネクタ 135"/>
        <xdr:cNvSpPr/>
      </xdr:nvSpPr>
      <xdr:spPr>
        <a:xfrm flipV="1">
          <a:off x="2333625" y="10163175"/>
          <a:ext cx="885825" cy="2000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60</xdr:row>
      <xdr:rowOff>143510</xdr:rowOff>
    </xdr:from>
    <xdr:to>
      <xdr:col>15</xdr:col>
      <xdr:colOff>133350</xdr:colOff>
      <xdr:row>61</xdr:row>
      <xdr:rowOff>73660</xdr:rowOff>
    </xdr:to>
    <xdr:sp fLocksText="0">
      <xdr:nvSpPr>
        <xdr:cNvPr id="137" name="フローチャート: 判断 136"/>
        <xdr:cNvSpPr/>
      </xdr:nvSpPr>
      <xdr:spPr>
        <a:xfrm>
          <a:off x="3171825" y="9858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59</xdr:row>
      <xdr:rowOff>85725</xdr:rowOff>
    </xdr:from>
    <xdr:ext cx="762000" cy="257175"/>
    <xdr:sp>
      <xdr:nvSpPr>
        <xdr:cNvPr id="138" name="テキスト ボックス 137"/>
        <xdr:cNvSpPr txBox="1"/>
      </xdr:nvSpPr>
      <xdr:spPr>
        <a:xfrm>
          <a:off x="2838450" y="9639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73152</xdr:rowOff>
    </xdr:to>
    <xdr:sp>
      <xdr:nvSpPr>
        <xdr:cNvPr id="139" name="直線コネクタ 138"/>
        <xdr:cNvSpPr/>
      </xdr:nvSpPr>
      <xdr:spPr>
        <a:xfrm flipV="1">
          <a:off x="1447800" y="103632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62</xdr:row>
      <xdr:rowOff>41910</xdr:rowOff>
    </xdr:from>
    <xdr:to>
      <xdr:col>11</xdr:col>
      <xdr:colOff>82550</xdr:colOff>
      <xdr:row>62</xdr:row>
      <xdr:rowOff>143510</xdr:rowOff>
    </xdr:to>
    <xdr:sp fLocksText="0">
      <xdr:nvSpPr>
        <xdr:cNvPr id="140" name="フローチャート: 判断 139"/>
        <xdr:cNvSpPr/>
      </xdr:nvSpPr>
      <xdr:spPr>
        <a:xfrm>
          <a:off x="2286000" y="1007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60</xdr:row>
      <xdr:rowOff>152400</xdr:rowOff>
    </xdr:from>
    <xdr:ext cx="762000" cy="257175"/>
    <xdr:sp>
      <xdr:nvSpPr>
        <xdr:cNvPr id="141" name="テキスト ボックス 140"/>
        <xdr:cNvSpPr txBox="1"/>
      </xdr:nvSpPr>
      <xdr:spPr>
        <a:xfrm>
          <a:off x="1952625" y="9867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fLocksText="0">
      <xdr:nvSpPr>
        <xdr:cNvPr id="142" name="フローチャート: 判断 141"/>
        <xdr:cNvSpPr/>
      </xdr:nvSpPr>
      <xdr:spPr>
        <a:xfrm>
          <a:off x="1400175" y="10096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61</xdr:row>
      <xdr:rowOff>0</xdr:rowOff>
    </xdr:from>
    <xdr:ext cx="762000" cy="257175"/>
    <xdr:sp>
      <xdr:nvSpPr>
        <xdr:cNvPr id="143" name="テキスト ボックス 142"/>
        <xdr:cNvSpPr txBox="1"/>
      </xdr:nvSpPr>
      <xdr:spPr>
        <a:xfrm>
          <a:off x="1066800" y="987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4" name="テキスト ボックス 143"/>
        <xdr:cNvSpPr txBox="1"/>
      </xdr:nvSpPr>
      <xdr:spPr>
        <a:xfrm>
          <a:off x="47339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5" name="テキスト ボックス 144"/>
        <xdr:cNvSpPr txBox="1"/>
      </xdr:nvSpPr>
      <xdr:spPr>
        <a:xfrm>
          <a:off x="3895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6" name="テキスト ボックス 145"/>
        <xdr:cNvSpPr txBox="1"/>
      </xdr:nvSpPr>
      <xdr:spPr>
        <a:xfrm>
          <a:off x="3009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47" name="テキスト ボックス 146"/>
        <xdr:cNvSpPr txBox="1"/>
      </xdr:nvSpPr>
      <xdr:spPr>
        <a:xfrm>
          <a:off x="2114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48" name="テキスト ボックス 147"/>
        <xdr:cNvSpPr txBox="1"/>
      </xdr:nvSpPr>
      <xdr:spPr>
        <a:xfrm>
          <a:off x="1228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fLocksText="0">
      <xdr:nvSpPr>
        <xdr:cNvPr id="149" name="楕円 148"/>
        <xdr:cNvSpPr/>
      </xdr:nvSpPr>
      <xdr:spPr>
        <a:xfrm>
          <a:off x="4905375" y="10382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63</xdr:row>
      <xdr:rowOff>85725</xdr:rowOff>
    </xdr:from>
    <xdr:ext cx="762000" cy="257175"/>
    <xdr:sp>
      <xdr:nvSpPr>
        <xdr:cNvPr id="150" name="財政構造の弾力性該当値テキスト"/>
        <xdr:cNvSpPr txBox="1"/>
      </xdr:nvSpPr>
      <xdr:spPr>
        <a:xfrm>
          <a:off x="5038725" y="10287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fLocksText="0">
      <xdr:nvSpPr>
        <xdr:cNvPr id="151" name="楕円 150"/>
        <xdr:cNvSpPr/>
      </xdr:nvSpPr>
      <xdr:spPr>
        <a:xfrm>
          <a:off x="4067175" y="1022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63</xdr:row>
      <xdr:rowOff>104775</xdr:rowOff>
    </xdr:from>
    <xdr:ext cx="733425" cy="257175"/>
    <xdr:sp>
      <xdr:nvSpPr>
        <xdr:cNvPr id="152" name="テキスト ボックス 151"/>
        <xdr:cNvSpPr txBox="1"/>
      </xdr:nvSpPr>
      <xdr:spPr>
        <a:xfrm>
          <a:off x="3733800" y="103060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fLocksText="0">
      <xdr:nvSpPr>
        <xdr:cNvPr id="153" name="楕円 152"/>
        <xdr:cNvSpPr/>
      </xdr:nvSpPr>
      <xdr:spPr>
        <a:xfrm>
          <a:off x="3171825" y="10106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62</xdr:row>
      <xdr:rowOff>161925</xdr:rowOff>
    </xdr:from>
    <xdr:ext cx="762000" cy="257175"/>
    <xdr:sp>
      <xdr:nvSpPr>
        <xdr:cNvPr id="154" name="テキスト ボックス 153"/>
        <xdr:cNvSpPr txBox="1"/>
      </xdr:nvSpPr>
      <xdr:spPr>
        <a:xfrm>
          <a:off x="2838450" y="1020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fLocksText="0">
      <xdr:nvSpPr>
        <xdr:cNvPr id="155" name="楕円 154"/>
        <xdr:cNvSpPr/>
      </xdr:nvSpPr>
      <xdr:spPr>
        <a:xfrm>
          <a:off x="2286000" y="10306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64</xdr:row>
      <xdr:rowOff>19050</xdr:rowOff>
    </xdr:from>
    <xdr:ext cx="762000" cy="257175"/>
    <xdr:sp>
      <xdr:nvSpPr>
        <xdr:cNvPr id="156" name="テキスト ボックス 155"/>
        <xdr:cNvSpPr txBox="1"/>
      </xdr:nvSpPr>
      <xdr:spPr>
        <a:xfrm>
          <a:off x="1952625" y="10382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fLocksText="0">
      <xdr:nvSpPr>
        <xdr:cNvPr id="157" name="楕円 156"/>
        <xdr:cNvSpPr/>
      </xdr:nvSpPr>
      <xdr:spPr>
        <a:xfrm>
          <a:off x="1400175" y="10382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64</xdr:row>
      <xdr:rowOff>104775</xdr:rowOff>
    </xdr:from>
    <xdr:ext cx="762000" cy="257175"/>
    <xdr:sp>
      <xdr:nvSpPr>
        <xdr:cNvPr id="158" name="テキスト ボックス 157"/>
        <xdr:cNvSpPr txBox="1"/>
      </xdr:nvSpPr>
      <xdr:spPr>
        <a:xfrm>
          <a:off x="1066800" y="10467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59" name="正方形/長方形 158"/>
        <xdr:cNvSpPr/>
      </xdr:nvSpPr>
      <xdr:spPr>
        <a:xfrm>
          <a:off x="762000"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0" name="テキスト ボックス 159"/>
        <xdr:cNvSpPr txBox="1"/>
      </xdr:nvSpPr>
      <xdr:spPr>
        <a:xfrm>
          <a:off x="800100" y="12287250"/>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1" name="テキスト ボックス 160"/>
        <xdr:cNvSpPr txBox="1"/>
      </xdr:nvSpPr>
      <xdr:spPr>
        <a:xfrm>
          <a:off x="4143375"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[124,111</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2" name="正方形/長方形 161"/>
        <xdr:cNvSpPr/>
      </xdr:nvSpPr>
      <xdr:spPr>
        <a:xfrm>
          <a:off x="5905500"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3" name="正方形/長方形 162"/>
        <xdr:cNvSpPr/>
      </xdr:nvSpPr>
      <xdr:spPr>
        <a:xfrm>
          <a:off x="5905500"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4" name="正方形/長方形 163"/>
        <xdr:cNvSpPr/>
      </xdr:nvSpPr>
      <xdr:spPr>
        <a:xfrm>
          <a:off x="75533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5" name="正方形/長方形 164"/>
        <xdr:cNvSpPr/>
      </xdr:nvSpPr>
      <xdr:spPr>
        <a:xfrm>
          <a:off x="75533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158,103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6" name="正方形/長方形 165"/>
        <xdr:cNvSpPr/>
      </xdr:nvSpPr>
      <xdr:spPr>
        <a:xfrm>
          <a:off x="902017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67" name="正方形/長方形 166"/>
        <xdr:cNvSpPr/>
      </xdr:nvSpPr>
      <xdr:spPr>
        <a:xfrm>
          <a:off x="902017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144,403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68" name="正方形/長方形 167"/>
        <xdr:cNvSpPr/>
      </xdr:nvSpPr>
      <xdr:spPr>
        <a:xfrm>
          <a:off x="762000"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69" name="正方形/長方形 168"/>
        <xdr:cNvSpPr/>
      </xdr:nvSpPr>
      <xdr:spPr>
        <a:xfrm>
          <a:off x="6029325"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0" name="正方形/長方形 169"/>
        <xdr:cNvSpPr/>
      </xdr:nvSpPr>
      <xdr:spPr>
        <a:xfrm>
          <a:off x="6029325"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1" name="テキスト ボックス 170"/>
        <xdr:cNvSpPr txBox="1"/>
      </xdr:nvSpPr>
      <xdr:spPr>
        <a:xfrm>
          <a:off x="616267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517</a:t>
          </a:r>
          <a:r>
            <a:rPr altLang="en-US" lang="ja-JP" sz="1300">
              <a:latin typeface="ＭＳ Ｐゴシック" panose="020B0600070205080204" pitchFamily="50" charset="-128"/>
              <a:ea typeface="ＭＳ Ｐゴシック" panose="020B0600070205080204" pitchFamily="50" charset="-128"/>
            </a:rPr>
            <a:t>円増加し</a:t>
          </a:r>
          <a:r>
            <a:rPr altLang="ja-JP" lang="en-US" sz="1300">
              <a:latin typeface="ＭＳ Ｐゴシック" panose="020B0600070205080204" pitchFamily="50" charset="-128"/>
              <a:ea typeface="ＭＳ Ｐゴシック" panose="020B0600070205080204" pitchFamily="50" charset="-128"/>
            </a:rPr>
            <a:t>124,111</a:t>
          </a:r>
          <a:r>
            <a:rPr altLang="en-US" lang="ja-JP"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altLang="en-US" lang="ja-JP"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9525</xdr:rowOff>
    </xdr:from>
    <xdr:ext cx="352425" cy="228600"/>
    <xdr:sp>
      <xdr:nvSpPr>
        <xdr:cNvPr id="172" name="テキスト ボックス 171"/>
        <xdr:cNvSpPr txBox="1"/>
      </xdr:nvSpPr>
      <xdr:spPr>
        <a:xfrm>
          <a:off x="723900" y="124777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sp>
      <xdr:nvSpPr>
        <xdr:cNvPr id="173" name="直線コネクタ 172"/>
        <xdr:cNvSpPr/>
      </xdr:nvSpPr>
      <xdr:spPr>
        <a:xfrm>
          <a:off x="762000"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91</xdr:row>
      <xdr:rowOff>66675</xdr:rowOff>
    </xdr:from>
    <xdr:ext cx="762000" cy="257175"/>
    <xdr:sp>
      <xdr:nvSpPr>
        <xdr:cNvPr id="174" name="テキスト ボックス 173"/>
        <xdr:cNvSpPr txBox="1"/>
      </xdr:nvSpPr>
      <xdr:spPr>
        <a:xfrm>
          <a:off x="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sp>
      <xdr:nvSpPr>
        <xdr:cNvPr id="175" name="直線コネクタ 174"/>
        <xdr:cNvSpPr/>
      </xdr:nvSpPr>
      <xdr:spPr>
        <a:xfrm>
          <a:off x="762000" y="144780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88</xdr:row>
      <xdr:rowOff>95250</xdr:rowOff>
    </xdr:from>
    <xdr:ext cx="762000" cy="257175"/>
    <xdr:sp>
      <xdr:nvSpPr>
        <xdr:cNvPr id="176" name="テキスト ボックス 175"/>
        <xdr:cNvSpPr txBox="1"/>
      </xdr:nvSpPr>
      <xdr:spPr>
        <a:xfrm>
          <a:off x="0" y="1434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sp>
      <xdr:nvSpPr>
        <xdr:cNvPr id="177" name="直線コネクタ 176"/>
        <xdr:cNvSpPr/>
      </xdr:nvSpPr>
      <xdr:spPr>
        <a:xfrm>
          <a:off x="762000" y="140303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85</xdr:row>
      <xdr:rowOff>133350</xdr:rowOff>
    </xdr:from>
    <xdr:ext cx="762000" cy="257175"/>
    <xdr:sp>
      <xdr:nvSpPr>
        <xdr:cNvPr id="178" name="テキスト ボックス 177"/>
        <xdr:cNvSpPr txBox="1"/>
      </xdr:nvSpPr>
      <xdr:spPr>
        <a:xfrm>
          <a:off x="0" y="13896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sp>
      <xdr:nvSpPr>
        <xdr:cNvPr id="179" name="直線コネクタ 178"/>
        <xdr:cNvSpPr/>
      </xdr:nvSpPr>
      <xdr:spPr>
        <a:xfrm>
          <a:off x="762000" y="135731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82</xdr:row>
      <xdr:rowOff>161925</xdr:rowOff>
    </xdr:from>
    <xdr:ext cx="762000" cy="257175"/>
    <xdr:sp>
      <xdr:nvSpPr>
        <xdr:cNvPr id="180" name="テキスト ボックス 179"/>
        <xdr:cNvSpPr txBox="1"/>
      </xdr:nvSpPr>
      <xdr:spPr>
        <a:xfrm>
          <a:off x="0" y="1343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sp>
      <xdr:nvSpPr>
        <xdr:cNvPr id="181" name="直線コネクタ 180"/>
        <xdr:cNvSpPr/>
      </xdr:nvSpPr>
      <xdr:spPr>
        <a:xfrm>
          <a:off x="762000" y="13115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80</xdr:row>
      <xdr:rowOff>19050</xdr:rowOff>
    </xdr:from>
    <xdr:ext cx="762000" cy="257175"/>
    <xdr:sp>
      <xdr:nvSpPr>
        <xdr:cNvPr id="182" name="テキスト ボックス 181"/>
        <xdr:cNvSpPr txBox="1"/>
      </xdr:nvSpPr>
      <xdr:spPr>
        <a:xfrm>
          <a:off x="0" y="12973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sp>
      <xdr:nvSpPr>
        <xdr:cNvPr id="183" name="直線コネクタ 182"/>
        <xdr:cNvSpPr/>
      </xdr:nvSpPr>
      <xdr:spPr>
        <a:xfrm>
          <a:off x="762000"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77</xdr:row>
      <xdr:rowOff>57150</xdr:rowOff>
    </xdr:from>
    <xdr:ext cx="762000" cy="257175"/>
    <xdr:sp>
      <xdr:nvSpPr>
        <xdr:cNvPr id="184" name="テキスト ボックス 183"/>
        <xdr:cNvSpPr txBox="1"/>
      </xdr:nvSpPr>
      <xdr:spPr>
        <a:xfrm>
          <a:off x="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fLocksText="0">
      <xdr:nvSpPr>
        <xdr:cNvPr id="185" name="人件費・物件費等の状況グラフ枠"/>
        <xdr:cNvSpPr/>
      </xdr:nvSpPr>
      <xdr:spPr>
        <a:xfrm>
          <a:off x="762000"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sp>
      <xdr:nvSpPr>
        <xdr:cNvPr id="186" name="直線コネクタ 185"/>
        <xdr:cNvSpPr/>
      </xdr:nvSpPr>
      <xdr:spPr>
        <a:xfrm flipV="1">
          <a:off x="4953000" y="13068300"/>
          <a:ext cx="0" cy="14668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89</xdr:row>
      <xdr:rowOff>95250</xdr:rowOff>
    </xdr:from>
    <xdr:ext cx="762000" cy="257175"/>
    <xdr:sp>
      <xdr:nvSpPr>
        <xdr:cNvPr id="187" name="人件費・物件費等の状況最小値テキスト"/>
        <xdr:cNvSpPr txBox="1"/>
      </xdr:nvSpPr>
      <xdr:spPr>
        <a:xfrm>
          <a:off x="5038725" y="14506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255,955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sp>
      <xdr:nvSpPr>
        <xdr:cNvPr id="188" name="直線コネクタ 187"/>
        <xdr:cNvSpPr/>
      </xdr:nvSpPr>
      <xdr:spPr>
        <a:xfrm>
          <a:off x="4867275" y="14535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79</xdr:row>
      <xdr:rowOff>28575</xdr:rowOff>
    </xdr:from>
    <xdr:ext cx="762000" cy="257175"/>
    <xdr:sp>
      <xdr:nvSpPr>
        <xdr:cNvPr id="189" name="人件費・物件費等の状況最大値テキスト"/>
        <xdr:cNvSpPr txBox="1"/>
      </xdr:nvSpPr>
      <xdr:spPr>
        <a:xfrm>
          <a:off x="5038725" y="12820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95,097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sp>
      <xdr:nvSpPr>
        <xdr:cNvPr id="190" name="直線コネクタ 189"/>
        <xdr:cNvSpPr/>
      </xdr:nvSpPr>
      <xdr:spPr>
        <a:xfrm>
          <a:off x="4867275" y="13068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82</xdr:row>
      <xdr:rowOff>49929</xdr:rowOff>
    </xdr:from>
    <xdr:to>
      <xdr:col>23</xdr:col>
      <xdr:colOff>133350</xdr:colOff>
      <xdr:row>82</xdr:row>
      <xdr:rowOff>54919</xdr:rowOff>
    </xdr:to>
    <xdr:sp>
      <xdr:nvSpPr>
        <xdr:cNvPr id="191" name="直線コネクタ 190"/>
        <xdr:cNvSpPr/>
      </xdr:nvSpPr>
      <xdr:spPr>
        <a:xfrm>
          <a:off x="4114800" y="133254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82</xdr:row>
      <xdr:rowOff>95250</xdr:rowOff>
    </xdr:from>
    <xdr:ext cx="762000" cy="257175"/>
    <xdr:sp>
      <xdr:nvSpPr>
        <xdr:cNvPr id="192" name="人件費・物件費等の状況平均値テキスト"/>
        <xdr:cNvSpPr txBox="1"/>
      </xdr:nvSpPr>
      <xdr:spPr>
        <a:xfrm>
          <a:off x="5038725" y="133731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136,333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fLocksText="0">
      <xdr:nvSpPr>
        <xdr:cNvPr id="193" name="フローチャート: 判断 192"/>
        <xdr:cNvSpPr/>
      </xdr:nvSpPr>
      <xdr:spPr>
        <a:xfrm>
          <a:off x="4905375" y="1340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81</xdr:row>
      <xdr:rowOff>160466</xdr:rowOff>
    </xdr:from>
    <xdr:to>
      <xdr:col>19</xdr:col>
      <xdr:colOff>133350</xdr:colOff>
      <xdr:row>82</xdr:row>
      <xdr:rowOff>49929</xdr:rowOff>
    </xdr:to>
    <xdr:sp>
      <xdr:nvSpPr>
        <xdr:cNvPr id="194" name="直線コネクタ 193"/>
        <xdr:cNvSpPr/>
      </xdr:nvSpPr>
      <xdr:spPr>
        <a:xfrm>
          <a:off x="3228975" y="132778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82</xdr:row>
      <xdr:rowOff>124547</xdr:rowOff>
    </xdr:from>
    <xdr:to>
      <xdr:col>19</xdr:col>
      <xdr:colOff>184150</xdr:colOff>
      <xdr:row>83</xdr:row>
      <xdr:rowOff>54697</xdr:rowOff>
    </xdr:to>
    <xdr:sp fLocksText="0">
      <xdr:nvSpPr>
        <xdr:cNvPr id="195" name="フローチャート: 判断 194"/>
        <xdr:cNvSpPr/>
      </xdr:nvSpPr>
      <xdr:spPr>
        <a:xfrm>
          <a:off x="4067175" y="1340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83</xdr:row>
      <xdr:rowOff>38100</xdr:rowOff>
    </xdr:from>
    <xdr:ext cx="733425" cy="257175"/>
    <xdr:sp>
      <xdr:nvSpPr>
        <xdr:cNvPr id="196" name="テキスト ボックス 195"/>
        <xdr:cNvSpPr txBox="1"/>
      </xdr:nvSpPr>
      <xdr:spPr>
        <a:xfrm>
          <a:off x="3733800" y="134778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136,588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132040</xdr:rowOff>
    </xdr:from>
    <xdr:to>
      <xdr:col>15</xdr:col>
      <xdr:colOff>82550</xdr:colOff>
      <xdr:row>81</xdr:row>
      <xdr:rowOff>160466</xdr:rowOff>
    </xdr:to>
    <xdr:sp>
      <xdr:nvSpPr>
        <xdr:cNvPr id="197" name="直線コネクタ 196"/>
        <xdr:cNvSpPr/>
      </xdr:nvSpPr>
      <xdr:spPr>
        <a:xfrm>
          <a:off x="2333625" y="132492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82</xdr:row>
      <xdr:rowOff>86489</xdr:rowOff>
    </xdr:from>
    <xdr:to>
      <xdr:col>15</xdr:col>
      <xdr:colOff>133350</xdr:colOff>
      <xdr:row>83</xdr:row>
      <xdr:rowOff>16639</xdr:rowOff>
    </xdr:to>
    <xdr:sp fLocksText="0">
      <xdr:nvSpPr>
        <xdr:cNvPr id="198" name="フローチャート: 判断 197"/>
        <xdr:cNvSpPr/>
      </xdr:nvSpPr>
      <xdr:spPr>
        <a:xfrm>
          <a:off x="3171825" y="13363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83</xdr:row>
      <xdr:rowOff>0</xdr:rowOff>
    </xdr:from>
    <xdr:ext cx="762000" cy="257175"/>
    <xdr:sp>
      <xdr:nvSpPr>
        <xdr:cNvPr id="199" name="テキスト ボックス 198"/>
        <xdr:cNvSpPr txBox="1"/>
      </xdr:nvSpPr>
      <xdr:spPr>
        <a:xfrm>
          <a:off x="2838450" y="1343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132,645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39661</xdr:rowOff>
    </xdr:from>
    <xdr:to>
      <xdr:col>11</xdr:col>
      <xdr:colOff>31750</xdr:colOff>
      <xdr:row>81</xdr:row>
      <xdr:rowOff>132040</xdr:rowOff>
    </xdr:to>
    <xdr:sp>
      <xdr:nvSpPr>
        <xdr:cNvPr id="200" name="直線コネクタ 199"/>
        <xdr:cNvSpPr/>
      </xdr:nvSpPr>
      <xdr:spPr>
        <a:xfrm>
          <a:off x="1447800" y="131540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82</xdr:row>
      <xdr:rowOff>8415</xdr:rowOff>
    </xdr:from>
    <xdr:to>
      <xdr:col>11</xdr:col>
      <xdr:colOff>82550</xdr:colOff>
      <xdr:row>82</xdr:row>
      <xdr:rowOff>110015</xdr:rowOff>
    </xdr:to>
    <xdr:sp fLocksText="0">
      <xdr:nvSpPr>
        <xdr:cNvPr id="201" name="フローチャート: 判断 200"/>
        <xdr:cNvSpPr/>
      </xdr:nvSpPr>
      <xdr:spPr>
        <a:xfrm>
          <a:off x="2286000" y="13287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82</xdr:row>
      <xdr:rowOff>95250</xdr:rowOff>
    </xdr:from>
    <xdr:ext cx="762000" cy="257175"/>
    <xdr:sp>
      <xdr:nvSpPr>
        <xdr:cNvPr id="202" name="テキスト ボックス 201"/>
        <xdr:cNvSpPr txBox="1"/>
      </xdr:nvSpPr>
      <xdr:spPr>
        <a:xfrm>
          <a:off x="1952625" y="13373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124,556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fLocksText="0">
      <xdr:nvSpPr>
        <xdr:cNvPr id="203" name="フローチャート: 判断 202"/>
        <xdr:cNvSpPr/>
      </xdr:nvSpPr>
      <xdr:spPr>
        <a:xfrm>
          <a:off x="1400175" y="13182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81</xdr:row>
      <xdr:rowOff>152400</xdr:rowOff>
    </xdr:from>
    <xdr:ext cx="762000" cy="257175"/>
    <xdr:sp>
      <xdr:nvSpPr>
        <xdr:cNvPr id="204" name="テキスト ボックス 203"/>
        <xdr:cNvSpPr txBox="1"/>
      </xdr:nvSpPr>
      <xdr:spPr>
        <a:xfrm>
          <a:off x="1066800" y="1326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113,193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05" name="テキスト ボックス 204"/>
        <xdr:cNvSpPr txBox="1"/>
      </xdr:nvSpPr>
      <xdr:spPr>
        <a:xfrm>
          <a:off x="47339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06" name="テキスト ボックス 205"/>
        <xdr:cNvSpPr txBox="1"/>
      </xdr:nvSpPr>
      <xdr:spPr>
        <a:xfrm>
          <a:off x="3895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07" name="テキスト ボックス 206"/>
        <xdr:cNvSpPr txBox="1"/>
      </xdr:nvSpPr>
      <xdr:spPr>
        <a:xfrm>
          <a:off x="3009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08" name="テキスト ボックス 207"/>
        <xdr:cNvSpPr txBox="1"/>
      </xdr:nvSpPr>
      <xdr:spPr>
        <a:xfrm>
          <a:off x="2114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09" name="テキスト ボックス 208"/>
        <xdr:cNvSpPr txBox="1"/>
      </xdr:nvSpPr>
      <xdr:spPr>
        <a:xfrm>
          <a:off x="1228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4119</xdr:rowOff>
    </xdr:from>
    <xdr:to>
      <xdr:col>23</xdr:col>
      <xdr:colOff>184150</xdr:colOff>
      <xdr:row>82</xdr:row>
      <xdr:rowOff>105719</xdr:rowOff>
    </xdr:to>
    <xdr:sp fLocksText="0">
      <xdr:nvSpPr>
        <xdr:cNvPr id="210" name="楕円 209"/>
        <xdr:cNvSpPr/>
      </xdr:nvSpPr>
      <xdr:spPr>
        <a:xfrm>
          <a:off x="4905375"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81</xdr:row>
      <xdr:rowOff>19050</xdr:rowOff>
    </xdr:from>
    <xdr:ext cx="762000" cy="257175"/>
    <xdr:sp>
      <xdr:nvSpPr>
        <xdr:cNvPr id="211" name="人件費・物件費等の状況該当値テキスト"/>
        <xdr:cNvSpPr txBox="1"/>
      </xdr:nvSpPr>
      <xdr:spPr>
        <a:xfrm>
          <a:off x="5038725" y="13134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124,111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170579</xdr:rowOff>
    </xdr:from>
    <xdr:to>
      <xdr:col>19</xdr:col>
      <xdr:colOff>184150</xdr:colOff>
      <xdr:row>82</xdr:row>
      <xdr:rowOff>100729</xdr:rowOff>
    </xdr:to>
    <xdr:sp fLocksText="0">
      <xdr:nvSpPr>
        <xdr:cNvPr id="212" name="楕円 211"/>
        <xdr:cNvSpPr/>
      </xdr:nvSpPr>
      <xdr:spPr>
        <a:xfrm>
          <a:off x="4067175"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80</xdr:row>
      <xdr:rowOff>114300</xdr:rowOff>
    </xdr:from>
    <xdr:ext cx="733425" cy="257175"/>
    <xdr:sp>
      <xdr:nvSpPr>
        <xdr:cNvPr id="213" name="テキスト ボックス 212"/>
        <xdr:cNvSpPr txBox="1"/>
      </xdr:nvSpPr>
      <xdr:spPr>
        <a:xfrm>
          <a:off x="3733800" y="130683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123,594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109666</xdr:rowOff>
    </xdr:from>
    <xdr:to>
      <xdr:col>15</xdr:col>
      <xdr:colOff>133350</xdr:colOff>
      <xdr:row>82</xdr:row>
      <xdr:rowOff>39816</xdr:rowOff>
    </xdr:to>
    <xdr:sp fLocksText="0">
      <xdr:nvSpPr>
        <xdr:cNvPr id="214" name="楕円 213"/>
        <xdr:cNvSpPr/>
      </xdr:nvSpPr>
      <xdr:spPr>
        <a:xfrm>
          <a:off x="3171825" y="13230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80</xdr:row>
      <xdr:rowOff>47625</xdr:rowOff>
    </xdr:from>
    <xdr:ext cx="762000" cy="257175"/>
    <xdr:sp>
      <xdr:nvSpPr>
        <xdr:cNvPr id="215" name="テキスト ボックス 214"/>
        <xdr:cNvSpPr txBox="1"/>
      </xdr:nvSpPr>
      <xdr:spPr>
        <a:xfrm>
          <a:off x="2838450" y="13001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117,283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81240</xdr:rowOff>
    </xdr:from>
    <xdr:to>
      <xdr:col>11</xdr:col>
      <xdr:colOff>82550</xdr:colOff>
      <xdr:row>82</xdr:row>
      <xdr:rowOff>11390</xdr:rowOff>
    </xdr:to>
    <xdr:sp fLocksText="0">
      <xdr:nvSpPr>
        <xdr:cNvPr id="216" name="楕円 215"/>
        <xdr:cNvSpPr/>
      </xdr:nvSpPr>
      <xdr:spPr>
        <a:xfrm>
          <a:off x="2286000" y="13201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80</xdr:row>
      <xdr:rowOff>19050</xdr:rowOff>
    </xdr:from>
    <xdr:ext cx="762000" cy="257175"/>
    <xdr:sp>
      <xdr:nvSpPr>
        <xdr:cNvPr id="217" name="テキスト ボックス 216"/>
        <xdr:cNvSpPr txBox="1"/>
      </xdr:nvSpPr>
      <xdr:spPr>
        <a:xfrm>
          <a:off x="1952625" y="12973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114,338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160311</xdr:rowOff>
    </xdr:from>
    <xdr:to>
      <xdr:col>7</xdr:col>
      <xdr:colOff>31750</xdr:colOff>
      <xdr:row>81</xdr:row>
      <xdr:rowOff>90461</xdr:rowOff>
    </xdr:to>
    <xdr:sp fLocksText="0">
      <xdr:nvSpPr>
        <xdr:cNvPr id="218" name="楕円 217"/>
        <xdr:cNvSpPr/>
      </xdr:nvSpPr>
      <xdr:spPr>
        <a:xfrm>
          <a:off x="1400175" y="1311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79</xdr:row>
      <xdr:rowOff>104775</xdr:rowOff>
    </xdr:from>
    <xdr:ext cx="762000" cy="257175"/>
    <xdr:sp>
      <xdr:nvSpPr>
        <xdr:cNvPr id="219" name="テキスト ボックス 218"/>
        <xdr:cNvSpPr txBox="1"/>
      </xdr:nvSpPr>
      <xdr:spPr>
        <a:xfrm>
          <a:off x="1066800" y="12896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104,767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0" name="正方形/長方形 219"/>
        <xdr:cNvSpPr/>
      </xdr:nvSpPr>
      <xdr:spPr>
        <a:xfrm>
          <a:off x="12830175"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1" name="テキスト ボックス 220"/>
        <xdr:cNvSpPr txBox="1"/>
      </xdr:nvSpPr>
      <xdr:spPr>
        <a:xfrm>
          <a:off x="13649325" y="12287250"/>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2" name="テキスト ボックス 221"/>
        <xdr:cNvSpPr txBox="1"/>
      </xdr:nvSpPr>
      <xdr:spPr>
        <a:xfrm>
          <a:off x="15430500"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[94.8]</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3" name="正方形/長方形 222"/>
        <xdr:cNvSpPr/>
      </xdr:nvSpPr>
      <xdr:spPr>
        <a:xfrm>
          <a:off x="17973675"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24" name="正方形/長方形 223"/>
        <xdr:cNvSpPr/>
      </xdr:nvSpPr>
      <xdr:spPr>
        <a:xfrm>
          <a:off x="17973675"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25" name="正方形/長方形 224"/>
        <xdr:cNvSpPr/>
      </xdr:nvSpPr>
      <xdr:spPr>
        <a:xfrm>
          <a:off x="19621500"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26" name="正方形/長方形 225"/>
        <xdr:cNvSpPr/>
      </xdr:nvSpPr>
      <xdr:spPr>
        <a:xfrm>
          <a:off x="19621500"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27" name="正方形/長方形 226"/>
        <xdr:cNvSpPr/>
      </xdr:nvSpPr>
      <xdr:spPr>
        <a:xfrm>
          <a:off x="210788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28" name="正方形/長方形 227"/>
        <xdr:cNvSpPr/>
      </xdr:nvSpPr>
      <xdr:spPr>
        <a:xfrm>
          <a:off x="210788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29" name="正方形/長方形 228"/>
        <xdr:cNvSpPr/>
      </xdr:nvSpPr>
      <xdr:spPr>
        <a:xfrm>
          <a:off x="12830175"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0" name="正方形/長方形 229"/>
        <xdr:cNvSpPr/>
      </xdr:nvSpPr>
      <xdr:spPr>
        <a:xfrm>
          <a:off x="18097500"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1" name="正方形/長方形 230"/>
        <xdr:cNvSpPr/>
      </xdr:nvSpPr>
      <xdr:spPr>
        <a:xfrm>
          <a:off x="18097500"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2" name="テキスト ボックス 231"/>
        <xdr:cNvSpPr txBox="1"/>
      </xdr:nvSpPr>
      <xdr:spPr>
        <a:xfrm>
          <a:off x="1822132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本市独自の措置として平成</a:t>
          </a:r>
          <a:r>
            <a:rPr altLang="ja-JP" lang="en-US" sz="1300">
              <a:latin typeface="ＭＳ Ｐゴシック" panose="020B0600070205080204" pitchFamily="50" charset="-128"/>
              <a:ea typeface="ＭＳ Ｐゴシック" panose="020B0600070205080204" pitchFamily="50" charset="-128"/>
            </a:rPr>
            <a:t>26</a:t>
          </a:r>
          <a:r>
            <a:rPr altLang="en-US" lang="ja-JP" sz="1300">
              <a:latin typeface="ＭＳ Ｐゴシック" panose="020B0600070205080204" pitchFamily="50" charset="-128"/>
              <a:ea typeface="ＭＳ Ｐゴシック" panose="020B0600070205080204" pitchFamily="50" charset="-128"/>
            </a:rPr>
            <a:t>年度から等級に応じた給料の削減を実施しており、近年は横ばいの数値で推移していたが、令和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年度は経験年数階層の変動等により減少した。</a:t>
          </a:r>
        </a:p>
        <a:p>
          <a:r>
            <a:rPr altLang="en-US" lang="ja-JP" sz="130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sp>
      <xdr:nvSpPr>
        <xdr:cNvPr id="233" name="直線コネクタ 232"/>
        <xdr:cNvSpPr/>
      </xdr:nvSpPr>
      <xdr:spPr>
        <a:xfrm>
          <a:off x="12830175"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91</xdr:row>
      <xdr:rowOff>66675</xdr:rowOff>
    </xdr:from>
    <xdr:ext cx="762000" cy="257175"/>
    <xdr:sp>
      <xdr:nvSpPr>
        <xdr:cNvPr id="234" name="テキスト ボックス 233"/>
        <xdr:cNvSpPr txBox="1"/>
      </xdr:nvSpPr>
      <xdr:spPr>
        <a:xfrm>
          <a:off x="1205865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sp>
      <xdr:nvSpPr>
        <xdr:cNvPr id="235" name="直線コネクタ 234"/>
        <xdr:cNvSpPr/>
      </xdr:nvSpPr>
      <xdr:spPr>
        <a:xfrm>
          <a:off x="12830175" y="14563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89</xdr:row>
      <xdr:rowOff>9525</xdr:rowOff>
    </xdr:from>
    <xdr:ext cx="762000" cy="257175"/>
    <xdr:sp>
      <xdr:nvSpPr>
        <xdr:cNvPr id="236" name="テキスト ボックス 235"/>
        <xdr:cNvSpPr txBox="1"/>
      </xdr:nvSpPr>
      <xdr:spPr>
        <a:xfrm>
          <a:off x="12058650" y="1442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sp>
      <xdr:nvSpPr>
        <xdr:cNvPr id="237" name="直線コネクタ 236"/>
        <xdr:cNvSpPr/>
      </xdr:nvSpPr>
      <xdr:spPr>
        <a:xfrm>
          <a:off x="12830175" y="14182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86</xdr:row>
      <xdr:rowOff>123825</xdr:rowOff>
    </xdr:from>
    <xdr:ext cx="762000" cy="257175"/>
    <xdr:sp>
      <xdr:nvSpPr>
        <xdr:cNvPr id="238" name="テキスト ボックス 237"/>
        <xdr:cNvSpPr txBox="1"/>
      </xdr:nvSpPr>
      <xdr:spPr>
        <a:xfrm>
          <a:off x="12058650" y="1404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sp>
      <xdr:nvSpPr>
        <xdr:cNvPr id="239" name="直線コネクタ 238"/>
        <xdr:cNvSpPr/>
      </xdr:nvSpPr>
      <xdr:spPr>
        <a:xfrm>
          <a:off x="12830175" y="13792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84</xdr:row>
      <xdr:rowOff>57150</xdr:rowOff>
    </xdr:from>
    <xdr:ext cx="762000" cy="257175"/>
    <xdr:sp>
      <xdr:nvSpPr>
        <xdr:cNvPr id="240" name="テキスト ボックス 239"/>
        <xdr:cNvSpPr txBox="1"/>
      </xdr:nvSpPr>
      <xdr:spPr>
        <a:xfrm>
          <a:off x="12058650" y="1365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sp>
      <xdr:nvSpPr>
        <xdr:cNvPr id="241" name="直線コネクタ 240"/>
        <xdr:cNvSpPr/>
      </xdr:nvSpPr>
      <xdr:spPr>
        <a:xfrm>
          <a:off x="12830175" y="13420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82</xdr:row>
      <xdr:rowOff>0</xdr:rowOff>
    </xdr:from>
    <xdr:ext cx="762000" cy="257175"/>
    <xdr:sp>
      <xdr:nvSpPr>
        <xdr:cNvPr id="242" name="テキスト ボックス 241"/>
        <xdr:cNvSpPr txBox="1"/>
      </xdr:nvSpPr>
      <xdr:spPr>
        <a:xfrm>
          <a:off x="12058650" y="1327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sp>
      <xdr:nvSpPr>
        <xdr:cNvPr id="243" name="直線コネクタ 242"/>
        <xdr:cNvSpPr/>
      </xdr:nvSpPr>
      <xdr:spPr>
        <a:xfrm>
          <a:off x="12830175" y="13039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79</xdr:row>
      <xdr:rowOff>114300</xdr:rowOff>
    </xdr:from>
    <xdr:ext cx="762000" cy="257175"/>
    <xdr:sp>
      <xdr:nvSpPr>
        <xdr:cNvPr id="244" name="テキスト ボックス 243"/>
        <xdr:cNvSpPr txBox="1"/>
      </xdr:nvSpPr>
      <xdr:spPr>
        <a:xfrm>
          <a:off x="12058650" y="1290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sp>
      <xdr:nvSpPr>
        <xdr:cNvPr id="245" name="直線コネクタ 244"/>
        <xdr:cNvSpPr/>
      </xdr:nvSpPr>
      <xdr:spPr>
        <a:xfrm>
          <a:off x="12830175"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77</xdr:row>
      <xdr:rowOff>57150</xdr:rowOff>
    </xdr:from>
    <xdr:ext cx="762000" cy="257175"/>
    <xdr:sp>
      <xdr:nvSpPr>
        <xdr:cNvPr id="246" name="テキスト ボックス 245"/>
        <xdr:cNvSpPr txBox="1"/>
      </xdr:nvSpPr>
      <xdr:spPr>
        <a:xfrm>
          <a:off x="1205865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47" name="給与水準   （国との比較）グラフ枠"/>
        <xdr:cNvSpPr/>
      </xdr:nvSpPr>
      <xdr:spPr>
        <a:xfrm>
          <a:off x="12830175"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sp>
      <xdr:nvSpPr>
        <xdr:cNvPr id="248" name="直線コネクタ 247"/>
        <xdr:cNvSpPr/>
      </xdr:nvSpPr>
      <xdr:spPr>
        <a:xfrm flipV="1">
          <a:off x="17021175" y="12925425"/>
          <a:ext cx="0" cy="16478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89</xdr:row>
      <xdr:rowOff>142875</xdr:rowOff>
    </xdr:from>
    <xdr:ext cx="762000" cy="257175"/>
    <xdr:sp>
      <xdr:nvSpPr>
        <xdr:cNvPr id="249" name="給与水準   （国との比較）最小値テキスト"/>
        <xdr:cNvSpPr txBox="1"/>
      </xdr:nvSpPr>
      <xdr:spPr>
        <a:xfrm>
          <a:off x="17106900" y="14554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sp>
      <xdr:nvSpPr>
        <xdr:cNvPr id="250" name="直線コネクタ 249"/>
        <xdr:cNvSpPr/>
      </xdr:nvSpPr>
      <xdr:spPr>
        <a:xfrm>
          <a:off x="16925925" y="14573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78</xdr:row>
      <xdr:rowOff>47625</xdr:rowOff>
    </xdr:from>
    <xdr:ext cx="762000" cy="257175"/>
    <xdr:sp>
      <xdr:nvSpPr>
        <xdr:cNvPr id="251" name="給与水準   （国との比較）最大値テキスト"/>
        <xdr:cNvSpPr txBox="1"/>
      </xdr:nvSpPr>
      <xdr:spPr>
        <a:xfrm>
          <a:off x="17106900" y="12677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sp>
      <xdr:nvSpPr>
        <xdr:cNvPr id="252" name="直線コネクタ 251"/>
        <xdr:cNvSpPr/>
      </xdr:nvSpPr>
      <xdr:spPr>
        <a:xfrm>
          <a:off x="16925925" y="12925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81</xdr:row>
      <xdr:rowOff>74084</xdr:rowOff>
    </xdr:from>
    <xdr:to>
      <xdr:col>81</xdr:col>
      <xdr:colOff>44450</xdr:colOff>
      <xdr:row>83</xdr:row>
      <xdr:rowOff>73025</xdr:rowOff>
    </xdr:to>
    <xdr:sp>
      <xdr:nvSpPr>
        <xdr:cNvPr id="253" name="直線コネクタ 252"/>
        <xdr:cNvSpPr/>
      </xdr:nvSpPr>
      <xdr:spPr>
        <a:xfrm flipV="1">
          <a:off x="16182975" y="13192125"/>
          <a:ext cx="838200" cy="3238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85</xdr:row>
      <xdr:rowOff>9525</xdr:rowOff>
    </xdr:from>
    <xdr:ext cx="762000" cy="257175"/>
    <xdr:sp>
      <xdr:nvSpPr>
        <xdr:cNvPr id="254" name="給与水準   （国との比較）平均値テキスト"/>
        <xdr:cNvSpPr txBox="1"/>
      </xdr:nvSpPr>
      <xdr:spPr>
        <a:xfrm>
          <a:off x="17106900" y="137731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fLocksText="0">
      <xdr:nvSpPr>
        <xdr:cNvPr id="255" name="フローチャート: 判断 254"/>
        <xdr:cNvSpPr/>
      </xdr:nvSpPr>
      <xdr:spPr>
        <a:xfrm>
          <a:off x="16964025" y="1380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83</xdr:row>
      <xdr:rowOff>32809</xdr:rowOff>
    </xdr:from>
    <xdr:to>
      <xdr:col>77</xdr:col>
      <xdr:colOff>44450</xdr:colOff>
      <xdr:row>83</xdr:row>
      <xdr:rowOff>73025</xdr:rowOff>
    </xdr:to>
    <xdr:sp>
      <xdr:nvSpPr>
        <xdr:cNvPr id="256" name="直線コネクタ 255"/>
        <xdr:cNvSpPr/>
      </xdr:nvSpPr>
      <xdr:spPr>
        <a:xfrm>
          <a:off x="15287625" y="134683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85</xdr:row>
      <xdr:rowOff>41275</xdr:rowOff>
    </xdr:from>
    <xdr:to>
      <xdr:col>77</xdr:col>
      <xdr:colOff>95250</xdr:colOff>
      <xdr:row>85</xdr:row>
      <xdr:rowOff>142875</xdr:rowOff>
    </xdr:to>
    <xdr:sp fLocksText="0">
      <xdr:nvSpPr>
        <xdr:cNvPr id="257" name="フローチャート: 判断 256"/>
        <xdr:cNvSpPr/>
      </xdr:nvSpPr>
      <xdr:spPr>
        <a:xfrm>
          <a:off x="16125825" y="1380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85</xdr:row>
      <xdr:rowOff>123825</xdr:rowOff>
    </xdr:from>
    <xdr:ext cx="733425" cy="257175"/>
    <xdr:sp>
      <xdr:nvSpPr>
        <xdr:cNvPr id="258" name="テキスト ボックス 257"/>
        <xdr:cNvSpPr txBox="1"/>
      </xdr:nvSpPr>
      <xdr:spPr>
        <a:xfrm>
          <a:off x="15792450" y="13887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52916</xdr:rowOff>
    </xdr:to>
    <xdr:sp>
      <xdr:nvSpPr>
        <xdr:cNvPr id="259" name="直線コネクタ 258"/>
        <xdr:cNvSpPr/>
      </xdr:nvSpPr>
      <xdr:spPr>
        <a:xfrm flipV="1">
          <a:off x="14401800" y="134683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85</xdr:row>
      <xdr:rowOff>61384</xdr:rowOff>
    </xdr:from>
    <xdr:to>
      <xdr:col>73</xdr:col>
      <xdr:colOff>44450</xdr:colOff>
      <xdr:row>85</xdr:row>
      <xdr:rowOff>162984</xdr:rowOff>
    </xdr:to>
    <xdr:sp fLocksText="0">
      <xdr:nvSpPr>
        <xdr:cNvPr id="260" name="フローチャート: 判断 259"/>
        <xdr:cNvSpPr/>
      </xdr:nvSpPr>
      <xdr:spPr>
        <a:xfrm>
          <a:off x="15240000" y="1382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85</xdr:row>
      <xdr:rowOff>152400</xdr:rowOff>
    </xdr:from>
    <xdr:ext cx="762000" cy="257175"/>
    <xdr:sp>
      <xdr:nvSpPr>
        <xdr:cNvPr id="261" name="テキスト ボックス 260"/>
        <xdr:cNvSpPr txBox="1"/>
      </xdr:nvSpPr>
      <xdr:spPr>
        <a:xfrm>
          <a:off x="14906625" y="1391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2116</xdr:rowOff>
    </xdr:to>
    <xdr:sp>
      <xdr:nvSpPr>
        <xdr:cNvPr id="262" name="直線コネクタ 261"/>
        <xdr:cNvSpPr/>
      </xdr:nvSpPr>
      <xdr:spPr>
        <a:xfrm flipV="1">
          <a:off x="13515975" y="1349692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85</xdr:row>
      <xdr:rowOff>61384</xdr:rowOff>
    </xdr:from>
    <xdr:to>
      <xdr:col>68</xdr:col>
      <xdr:colOff>203200</xdr:colOff>
      <xdr:row>85</xdr:row>
      <xdr:rowOff>162984</xdr:rowOff>
    </xdr:to>
    <xdr:sp fLocksText="0">
      <xdr:nvSpPr>
        <xdr:cNvPr id="263" name="フローチャート: 判断 262"/>
        <xdr:cNvSpPr/>
      </xdr:nvSpPr>
      <xdr:spPr>
        <a:xfrm>
          <a:off x="14354175" y="1382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85</xdr:row>
      <xdr:rowOff>152400</xdr:rowOff>
    </xdr:from>
    <xdr:ext cx="762000" cy="257175"/>
    <xdr:sp>
      <xdr:nvSpPr>
        <xdr:cNvPr id="264" name="テキスト ボックス 263"/>
        <xdr:cNvSpPr txBox="1"/>
      </xdr:nvSpPr>
      <xdr:spPr>
        <a:xfrm>
          <a:off x="14020800" y="1391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fLocksText="0">
      <xdr:nvSpPr>
        <xdr:cNvPr id="265" name="フローチャート: 判断 264"/>
        <xdr:cNvSpPr/>
      </xdr:nvSpPr>
      <xdr:spPr>
        <a:xfrm>
          <a:off x="13458825" y="1384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85</xdr:row>
      <xdr:rowOff>171450</xdr:rowOff>
    </xdr:from>
    <xdr:ext cx="762000" cy="257175"/>
    <xdr:sp>
      <xdr:nvSpPr>
        <xdr:cNvPr id="266" name="テキスト ボックス 265"/>
        <xdr:cNvSpPr txBox="1"/>
      </xdr:nvSpPr>
      <xdr:spPr>
        <a:xfrm>
          <a:off x="13125450" y="13925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67" name="テキスト ボックス 266"/>
        <xdr:cNvSpPr txBox="1"/>
      </xdr:nvSpPr>
      <xdr:spPr>
        <a:xfrm>
          <a:off x="168021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68" name="テキスト ボックス 267"/>
        <xdr:cNvSpPr txBox="1"/>
      </xdr:nvSpPr>
      <xdr:spPr>
        <a:xfrm>
          <a:off x="15963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69" name="テキスト ボックス 268"/>
        <xdr:cNvSpPr txBox="1"/>
      </xdr:nvSpPr>
      <xdr:spPr>
        <a:xfrm>
          <a:off x="15068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0" name="テキスト ボックス 269"/>
        <xdr:cNvSpPr txBox="1"/>
      </xdr:nvSpPr>
      <xdr:spPr>
        <a:xfrm>
          <a:off x="14182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1" name="テキスト ボックス 270"/>
        <xdr:cNvSpPr txBox="1"/>
      </xdr:nvSpPr>
      <xdr:spPr>
        <a:xfrm>
          <a:off x="13296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fLocksText="0">
      <xdr:nvSpPr>
        <xdr:cNvPr id="272" name="楕円 271"/>
        <xdr:cNvSpPr/>
      </xdr:nvSpPr>
      <xdr:spPr>
        <a:xfrm>
          <a:off x="16964025"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80</xdr:row>
      <xdr:rowOff>38100</xdr:rowOff>
    </xdr:from>
    <xdr:ext cx="762000" cy="257175"/>
    <xdr:sp>
      <xdr:nvSpPr>
        <xdr:cNvPr id="273" name="給与水準   （国との比較）該当値テキスト"/>
        <xdr:cNvSpPr txBox="1"/>
      </xdr:nvSpPr>
      <xdr:spPr>
        <a:xfrm>
          <a:off x="17106900" y="12992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fLocksText="0">
      <xdr:nvSpPr>
        <xdr:cNvPr id="274" name="楕円 273"/>
        <xdr:cNvSpPr/>
      </xdr:nvSpPr>
      <xdr:spPr>
        <a:xfrm>
          <a:off x="1612582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81</xdr:row>
      <xdr:rowOff>133350</xdr:rowOff>
    </xdr:from>
    <xdr:ext cx="733425" cy="257175"/>
    <xdr:sp>
      <xdr:nvSpPr>
        <xdr:cNvPr id="275" name="テキスト ボックス 274"/>
        <xdr:cNvSpPr txBox="1"/>
      </xdr:nvSpPr>
      <xdr:spPr>
        <a:xfrm>
          <a:off x="15792450" y="132492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fLocksText="0">
      <xdr:nvSpPr>
        <xdr:cNvPr id="276" name="楕円 275"/>
        <xdr:cNvSpPr/>
      </xdr:nvSpPr>
      <xdr:spPr>
        <a:xfrm>
          <a:off x="15240000" y="13430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81</xdr:row>
      <xdr:rowOff>95250</xdr:rowOff>
    </xdr:from>
    <xdr:ext cx="762000" cy="257175"/>
    <xdr:sp>
      <xdr:nvSpPr>
        <xdr:cNvPr id="277" name="テキスト ボックス 276"/>
        <xdr:cNvSpPr txBox="1"/>
      </xdr:nvSpPr>
      <xdr:spPr>
        <a:xfrm>
          <a:off x="14906625" y="13211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fLocksText="0">
      <xdr:nvSpPr>
        <xdr:cNvPr id="278" name="楕円 277"/>
        <xdr:cNvSpPr/>
      </xdr:nvSpPr>
      <xdr:spPr>
        <a:xfrm>
          <a:off x="14354175" y="1343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81</xdr:row>
      <xdr:rowOff>114300</xdr:rowOff>
    </xdr:from>
    <xdr:ext cx="762000" cy="257175"/>
    <xdr:sp>
      <xdr:nvSpPr>
        <xdr:cNvPr id="279" name="テキスト ボックス 278"/>
        <xdr:cNvSpPr txBox="1"/>
      </xdr:nvSpPr>
      <xdr:spPr>
        <a:xfrm>
          <a:off x="14020800" y="13230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fLocksText="0">
      <xdr:nvSpPr>
        <xdr:cNvPr id="280" name="楕円 279"/>
        <xdr:cNvSpPr/>
      </xdr:nvSpPr>
      <xdr:spPr>
        <a:xfrm>
          <a:off x="13458825" y="13563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82</xdr:row>
      <xdr:rowOff>66675</xdr:rowOff>
    </xdr:from>
    <xdr:ext cx="762000" cy="257175"/>
    <xdr:sp>
      <xdr:nvSpPr>
        <xdr:cNvPr id="281" name="テキスト ボックス 280"/>
        <xdr:cNvSpPr txBox="1"/>
      </xdr:nvSpPr>
      <xdr:spPr>
        <a:xfrm>
          <a:off x="13125450" y="13344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82" name="正方形/長方形 281"/>
        <xdr:cNvSpPr/>
      </xdr:nvSpPr>
      <xdr:spPr>
        <a:xfrm>
          <a:off x="12830175"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83" name="テキスト ボックス 282"/>
        <xdr:cNvSpPr txBox="1"/>
      </xdr:nvSpPr>
      <xdr:spPr>
        <a:xfrm>
          <a:off x="13344525" y="8686800"/>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84" name="テキスト ボックス 283"/>
        <xdr:cNvSpPr txBox="1"/>
      </xdr:nvSpPr>
      <xdr:spPr>
        <a:xfrm>
          <a:off x="1573530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[7.59</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85" name="正方形/長方形 284"/>
        <xdr:cNvSpPr/>
      </xdr:nvSpPr>
      <xdr:spPr>
        <a:xfrm>
          <a:off x="17973675"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86" name="正方形/長方形 285"/>
        <xdr:cNvSpPr/>
      </xdr:nvSpPr>
      <xdr:spPr>
        <a:xfrm>
          <a:off x="17973675"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87" name="正方形/長方形 286"/>
        <xdr:cNvSpPr/>
      </xdr:nvSpPr>
      <xdr:spPr>
        <a:xfrm>
          <a:off x="19621500"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88" name="正方形/長方形 287"/>
        <xdr:cNvSpPr/>
      </xdr:nvSpPr>
      <xdr:spPr>
        <a:xfrm>
          <a:off x="19621500"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89" name="正方形/長方形 288"/>
        <xdr:cNvSpPr/>
      </xdr:nvSpPr>
      <xdr:spPr>
        <a:xfrm>
          <a:off x="210788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0" name="正方形/長方形 289"/>
        <xdr:cNvSpPr/>
      </xdr:nvSpPr>
      <xdr:spPr>
        <a:xfrm>
          <a:off x="210788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1" name="正方形/長方形 290"/>
        <xdr:cNvSpPr/>
      </xdr:nvSpPr>
      <xdr:spPr>
        <a:xfrm>
          <a:off x="12830175"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292" name="正方形/長方形 291"/>
        <xdr:cNvSpPr/>
      </xdr:nvSpPr>
      <xdr:spPr>
        <a:xfrm>
          <a:off x="18097500"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293" name="正方形/長方形 292"/>
        <xdr:cNvSpPr/>
      </xdr:nvSpPr>
      <xdr:spPr>
        <a:xfrm>
          <a:off x="18097500"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294" name="テキスト ボックス 293"/>
        <xdr:cNvSpPr txBox="1"/>
      </xdr:nvSpPr>
      <xdr:spPr>
        <a:xfrm>
          <a:off x="1822132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数値は、令和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年度においては微減に転じたが、令和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年度においては民生部門等の増加により微増となった。引き続き、事務の統廃合や民間委託の検討等の方策により業務効率化を高め、職員数の増加傾向を抑制していく必要がある。</a:t>
          </a:r>
        </a:p>
      </xdr:txBody>
    </xdr:sp>
    <xdr:clientData/>
  </xdr:twoCellAnchor>
  <xdr:oneCellAnchor>
    <xdr:from>
      <xdr:col>61</xdr:col>
      <xdr:colOff>0</xdr:colOff>
      <xdr:row>54</xdr:row>
      <xdr:rowOff>142875</xdr:rowOff>
    </xdr:from>
    <xdr:ext cx="352425" cy="228600"/>
    <xdr:sp>
      <xdr:nvSpPr>
        <xdr:cNvPr id="295" name="テキスト ボックス 294"/>
        <xdr:cNvSpPr txBox="1"/>
      </xdr:nvSpPr>
      <xdr:spPr>
        <a:xfrm>
          <a:off x="12782550" y="88868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sp>
      <xdr:nvSpPr>
        <xdr:cNvPr id="296" name="直線コネクタ 295"/>
        <xdr:cNvSpPr/>
      </xdr:nvSpPr>
      <xdr:spPr>
        <a:xfrm>
          <a:off x="12830175"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69</xdr:row>
      <xdr:rowOff>28575</xdr:rowOff>
    </xdr:from>
    <xdr:ext cx="762000" cy="257175"/>
    <xdr:sp>
      <xdr:nvSpPr>
        <xdr:cNvPr id="297" name="テキスト ボックス 296"/>
        <xdr:cNvSpPr txBox="1"/>
      </xdr:nvSpPr>
      <xdr:spPr>
        <a:xfrm>
          <a:off x="1205865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sp>
      <xdr:nvSpPr>
        <xdr:cNvPr id="298" name="直線コネクタ 297"/>
        <xdr:cNvSpPr/>
      </xdr:nvSpPr>
      <xdr:spPr>
        <a:xfrm>
          <a:off x="12830175"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66</xdr:row>
      <xdr:rowOff>142875</xdr:rowOff>
    </xdr:from>
    <xdr:ext cx="762000" cy="257175"/>
    <xdr:sp>
      <xdr:nvSpPr>
        <xdr:cNvPr id="299" name="テキスト ボックス 298"/>
        <xdr:cNvSpPr txBox="1"/>
      </xdr:nvSpPr>
      <xdr:spPr>
        <a:xfrm>
          <a:off x="1205865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sp>
      <xdr:nvSpPr>
        <xdr:cNvPr id="300" name="直線コネクタ 299"/>
        <xdr:cNvSpPr/>
      </xdr:nvSpPr>
      <xdr:spPr>
        <a:xfrm>
          <a:off x="12830175" y="10582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64</xdr:row>
      <xdr:rowOff>85725</xdr:rowOff>
    </xdr:from>
    <xdr:ext cx="762000" cy="257175"/>
    <xdr:sp>
      <xdr:nvSpPr>
        <xdr:cNvPr id="301" name="テキスト ボックス 300"/>
        <xdr:cNvSpPr txBox="1"/>
      </xdr:nvSpPr>
      <xdr:spPr>
        <a:xfrm>
          <a:off x="12058650" y="1044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sp>
      <xdr:nvSpPr>
        <xdr:cNvPr id="302" name="直線コネクタ 301"/>
        <xdr:cNvSpPr/>
      </xdr:nvSpPr>
      <xdr:spPr>
        <a:xfrm>
          <a:off x="12830175" y="10201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62</xdr:row>
      <xdr:rowOff>19050</xdr:rowOff>
    </xdr:from>
    <xdr:ext cx="762000" cy="257175"/>
    <xdr:sp>
      <xdr:nvSpPr>
        <xdr:cNvPr id="303" name="テキスト ボックス 302"/>
        <xdr:cNvSpPr txBox="1"/>
      </xdr:nvSpPr>
      <xdr:spPr>
        <a:xfrm>
          <a:off x="1205865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sp>
      <xdr:nvSpPr>
        <xdr:cNvPr id="304" name="直線コネクタ 303"/>
        <xdr:cNvSpPr/>
      </xdr:nvSpPr>
      <xdr:spPr>
        <a:xfrm>
          <a:off x="12830175" y="982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59</xdr:row>
      <xdr:rowOff>133350</xdr:rowOff>
    </xdr:from>
    <xdr:ext cx="762000" cy="257175"/>
    <xdr:sp>
      <xdr:nvSpPr>
        <xdr:cNvPr id="305" name="テキスト ボックス 304"/>
        <xdr:cNvSpPr txBox="1"/>
      </xdr:nvSpPr>
      <xdr:spPr>
        <a:xfrm>
          <a:off x="1205865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sp>
      <xdr:nvSpPr>
        <xdr:cNvPr id="306" name="直線コネクタ 305"/>
        <xdr:cNvSpPr/>
      </xdr:nvSpPr>
      <xdr:spPr>
        <a:xfrm>
          <a:off x="12830175" y="9439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57</xdr:row>
      <xdr:rowOff>76200</xdr:rowOff>
    </xdr:from>
    <xdr:ext cx="762000" cy="257175"/>
    <xdr:sp>
      <xdr:nvSpPr>
        <xdr:cNvPr id="307" name="テキスト ボックス 306"/>
        <xdr:cNvSpPr txBox="1"/>
      </xdr:nvSpPr>
      <xdr:spPr>
        <a:xfrm>
          <a:off x="12058650" y="9305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sp>
      <xdr:nvSpPr>
        <xdr:cNvPr id="308" name="直線コネクタ 307"/>
        <xdr:cNvSpPr/>
      </xdr:nvSpPr>
      <xdr:spPr>
        <a:xfrm>
          <a:off x="12830175"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55</xdr:row>
      <xdr:rowOff>19050</xdr:rowOff>
    </xdr:from>
    <xdr:ext cx="762000" cy="257175"/>
    <xdr:sp>
      <xdr:nvSpPr>
        <xdr:cNvPr id="309" name="テキスト ボックス 308"/>
        <xdr:cNvSpPr txBox="1"/>
      </xdr:nvSpPr>
      <xdr:spPr>
        <a:xfrm>
          <a:off x="1205865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0" name="定員管理の状況グラフ枠"/>
        <xdr:cNvSpPr/>
      </xdr:nvSpPr>
      <xdr:spPr>
        <a:xfrm>
          <a:off x="12830175"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sp>
      <xdr:nvSpPr>
        <xdr:cNvPr id="311" name="直線コネクタ 310"/>
        <xdr:cNvSpPr/>
      </xdr:nvSpPr>
      <xdr:spPr>
        <a:xfrm flipV="1">
          <a:off x="17021175" y="9401175"/>
          <a:ext cx="0" cy="15049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67</xdr:row>
      <xdr:rowOff>38100</xdr:rowOff>
    </xdr:from>
    <xdr:ext cx="762000" cy="257175"/>
    <xdr:sp>
      <xdr:nvSpPr>
        <xdr:cNvPr id="312" name="定員管理の状況最小値テキスト"/>
        <xdr:cNvSpPr txBox="1"/>
      </xdr:nvSpPr>
      <xdr:spPr>
        <a:xfrm>
          <a:off x="17106900" y="10887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11.75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sp>
      <xdr:nvSpPr>
        <xdr:cNvPr id="313" name="直線コネクタ 312"/>
        <xdr:cNvSpPr/>
      </xdr:nvSpPr>
      <xdr:spPr>
        <a:xfrm>
          <a:off x="16925925" y="10915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56</xdr:row>
      <xdr:rowOff>95250</xdr:rowOff>
    </xdr:from>
    <xdr:ext cx="762000" cy="257175"/>
    <xdr:sp>
      <xdr:nvSpPr>
        <xdr:cNvPr id="314" name="定員管理の状況最大値テキスト"/>
        <xdr:cNvSpPr txBox="1"/>
      </xdr:nvSpPr>
      <xdr:spPr>
        <a:xfrm>
          <a:off x="17106900" y="9163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3.82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sp>
      <xdr:nvSpPr>
        <xdr:cNvPr id="315" name="直線コネクタ 314"/>
        <xdr:cNvSpPr/>
      </xdr:nvSpPr>
      <xdr:spPr>
        <a:xfrm>
          <a:off x="169259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62</xdr:row>
      <xdr:rowOff>4233</xdr:rowOff>
    </xdr:from>
    <xdr:to>
      <xdr:col>81</xdr:col>
      <xdr:colOff>44450</xdr:colOff>
      <xdr:row>62</xdr:row>
      <xdr:rowOff>82656</xdr:rowOff>
    </xdr:to>
    <xdr:sp>
      <xdr:nvSpPr>
        <xdr:cNvPr id="316" name="直線コネクタ 315"/>
        <xdr:cNvSpPr/>
      </xdr:nvSpPr>
      <xdr:spPr>
        <a:xfrm>
          <a:off x="16182975" y="10039350"/>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60</xdr:row>
      <xdr:rowOff>28575</xdr:rowOff>
    </xdr:from>
    <xdr:ext cx="762000" cy="257175"/>
    <xdr:sp>
      <xdr:nvSpPr>
        <xdr:cNvPr id="317" name="定員管理の状況平均値テキスト"/>
        <xdr:cNvSpPr txBox="1"/>
      </xdr:nvSpPr>
      <xdr:spPr>
        <a:xfrm>
          <a:off x="17106900" y="9744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fLocksText="0">
      <xdr:nvSpPr>
        <xdr:cNvPr id="318" name="フローチャート: 判断 317"/>
        <xdr:cNvSpPr/>
      </xdr:nvSpPr>
      <xdr:spPr>
        <a:xfrm>
          <a:off x="16964025" y="988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62</xdr:row>
      <xdr:rowOff>4233</xdr:rowOff>
    </xdr:from>
    <xdr:to>
      <xdr:col>77</xdr:col>
      <xdr:colOff>44450</xdr:colOff>
      <xdr:row>62</xdr:row>
      <xdr:rowOff>44450</xdr:rowOff>
    </xdr:to>
    <xdr:sp>
      <xdr:nvSpPr>
        <xdr:cNvPr id="319" name="直線コネクタ 318"/>
        <xdr:cNvSpPr/>
      </xdr:nvSpPr>
      <xdr:spPr>
        <a:xfrm flipV="1">
          <a:off x="15287625" y="100393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60</xdr:row>
      <xdr:rowOff>163619</xdr:rowOff>
    </xdr:from>
    <xdr:to>
      <xdr:col>77</xdr:col>
      <xdr:colOff>95250</xdr:colOff>
      <xdr:row>61</xdr:row>
      <xdr:rowOff>93769</xdr:rowOff>
    </xdr:to>
    <xdr:sp fLocksText="0">
      <xdr:nvSpPr>
        <xdr:cNvPr id="320" name="フローチャート: 判断 319"/>
        <xdr:cNvSpPr/>
      </xdr:nvSpPr>
      <xdr:spPr>
        <a:xfrm>
          <a:off x="16125825" y="987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59</xdr:row>
      <xdr:rowOff>104775</xdr:rowOff>
    </xdr:from>
    <xdr:ext cx="733425" cy="257175"/>
    <xdr:sp>
      <xdr:nvSpPr>
        <xdr:cNvPr id="321" name="テキスト ボックス 320"/>
        <xdr:cNvSpPr txBox="1"/>
      </xdr:nvSpPr>
      <xdr:spPr>
        <a:xfrm>
          <a:off x="15792450" y="9658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44450</xdr:rowOff>
    </xdr:to>
    <xdr:sp>
      <xdr:nvSpPr>
        <xdr:cNvPr id="322" name="直線コネクタ 321"/>
        <xdr:cNvSpPr/>
      </xdr:nvSpPr>
      <xdr:spPr>
        <a:xfrm>
          <a:off x="14401800" y="100679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60</xdr:row>
      <xdr:rowOff>157586</xdr:rowOff>
    </xdr:from>
    <xdr:to>
      <xdr:col>73</xdr:col>
      <xdr:colOff>44450</xdr:colOff>
      <xdr:row>61</xdr:row>
      <xdr:rowOff>87736</xdr:rowOff>
    </xdr:to>
    <xdr:sp fLocksText="0">
      <xdr:nvSpPr>
        <xdr:cNvPr id="323" name="フローチャート: 判断 322"/>
        <xdr:cNvSpPr/>
      </xdr:nvSpPr>
      <xdr:spPr>
        <a:xfrm>
          <a:off x="15240000" y="9877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59</xdr:row>
      <xdr:rowOff>95250</xdr:rowOff>
    </xdr:from>
    <xdr:ext cx="762000" cy="257175"/>
    <xdr:sp>
      <xdr:nvSpPr>
        <xdr:cNvPr id="324" name="テキスト ボックス 323"/>
        <xdr:cNvSpPr txBox="1"/>
      </xdr:nvSpPr>
      <xdr:spPr>
        <a:xfrm>
          <a:off x="14906625" y="9648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28363</xdr:rowOff>
    </xdr:to>
    <xdr:sp>
      <xdr:nvSpPr>
        <xdr:cNvPr id="325" name="直線コネクタ 324"/>
        <xdr:cNvSpPr/>
      </xdr:nvSpPr>
      <xdr:spPr>
        <a:xfrm>
          <a:off x="13515975" y="100488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60</xdr:row>
      <xdr:rowOff>131445</xdr:rowOff>
    </xdr:from>
    <xdr:to>
      <xdr:col>68</xdr:col>
      <xdr:colOff>203200</xdr:colOff>
      <xdr:row>61</xdr:row>
      <xdr:rowOff>61595</xdr:rowOff>
    </xdr:to>
    <xdr:sp fLocksText="0">
      <xdr:nvSpPr>
        <xdr:cNvPr id="326" name="フローチャート: 判断 325"/>
        <xdr:cNvSpPr/>
      </xdr:nvSpPr>
      <xdr:spPr>
        <a:xfrm>
          <a:off x="14354175" y="9848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59</xdr:row>
      <xdr:rowOff>76200</xdr:rowOff>
    </xdr:from>
    <xdr:ext cx="762000" cy="257175"/>
    <xdr:sp>
      <xdr:nvSpPr>
        <xdr:cNvPr id="327" name="テキスト ボックス 326"/>
        <xdr:cNvSpPr txBox="1"/>
      </xdr:nvSpPr>
      <xdr:spPr>
        <a:xfrm>
          <a:off x="14020800" y="962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fLocksText="0">
      <xdr:nvSpPr>
        <xdr:cNvPr id="328" name="フローチャート: 判断 327"/>
        <xdr:cNvSpPr/>
      </xdr:nvSpPr>
      <xdr:spPr>
        <a:xfrm>
          <a:off x="13458825" y="9829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59</xdr:row>
      <xdr:rowOff>57150</xdr:rowOff>
    </xdr:from>
    <xdr:ext cx="762000" cy="257175"/>
    <xdr:sp>
      <xdr:nvSpPr>
        <xdr:cNvPr id="329" name="テキスト ボックス 328"/>
        <xdr:cNvSpPr txBox="1"/>
      </xdr:nvSpPr>
      <xdr:spPr>
        <a:xfrm>
          <a:off x="13125450" y="9610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0" name="テキスト ボックス 329"/>
        <xdr:cNvSpPr txBox="1"/>
      </xdr:nvSpPr>
      <xdr:spPr>
        <a:xfrm>
          <a:off x="168021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1" name="テキスト ボックス 330"/>
        <xdr:cNvSpPr txBox="1"/>
      </xdr:nvSpPr>
      <xdr:spPr>
        <a:xfrm>
          <a:off x="15963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32" name="テキスト ボックス 331"/>
        <xdr:cNvSpPr txBox="1"/>
      </xdr:nvSpPr>
      <xdr:spPr>
        <a:xfrm>
          <a:off x="15068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33" name="テキスト ボックス 332"/>
        <xdr:cNvSpPr txBox="1"/>
      </xdr:nvSpPr>
      <xdr:spPr>
        <a:xfrm>
          <a:off x="14182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34" name="テキスト ボックス 333"/>
        <xdr:cNvSpPr txBox="1"/>
      </xdr:nvSpPr>
      <xdr:spPr>
        <a:xfrm>
          <a:off x="13296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fLocksText="0">
      <xdr:nvSpPr>
        <xdr:cNvPr id="335" name="楕円 334"/>
        <xdr:cNvSpPr/>
      </xdr:nvSpPr>
      <xdr:spPr>
        <a:xfrm>
          <a:off x="16964025" y="10067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62</xdr:row>
      <xdr:rowOff>0</xdr:rowOff>
    </xdr:from>
    <xdr:ext cx="762000" cy="257175"/>
    <xdr:sp>
      <xdr:nvSpPr>
        <xdr:cNvPr id="336" name="定員管理の状況該当値テキスト"/>
        <xdr:cNvSpPr txBox="1"/>
      </xdr:nvSpPr>
      <xdr:spPr>
        <a:xfrm>
          <a:off x="17106900" y="10039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fLocksText="0">
      <xdr:nvSpPr>
        <xdr:cNvPr id="337" name="楕円 336"/>
        <xdr:cNvSpPr/>
      </xdr:nvSpPr>
      <xdr:spPr>
        <a:xfrm>
          <a:off x="16125825" y="10001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62</xdr:row>
      <xdr:rowOff>38100</xdr:rowOff>
    </xdr:from>
    <xdr:ext cx="733425" cy="257175"/>
    <xdr:sp>
      <xdr:nvSpPr>
        <xdr:cNvPr id="338" name="テキスト ボックス 337"/>
        <xdr:cNvSpPr txBox="1"/>
      </xdr:nvSpPr>
      <xdr:spPr>
        <a:xfrm>
          <a:off x="15792450" y="10077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fLocksText="0">
      <xdr:nvSpPr>
        <xdr:cNvPr id="339" name="楕円 338"/>
        <xdr:cNvSpPr/>
      </xdr:nvSpPr>
      <xdr:spPr>
        <a:xfrm>
          <a:off x="15240000" y="1003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62</xdr:row>
      <xdr:rowOff>76200</xdr:rowOff>
    </xdr:from>
    <xdr:ext cx="762000" cy="257175"/>
    <xdr:sp>
      <xdr:nvSpPr>
        <xdr:cNvPr id="340" name="テキスト ボックス 339"/>
        <xdr:cNvSpPr txBox="1"/>
      </xdr:nvSpPr>
      <xdr:spPr>
        <a:xfrm>
          <a:off x="14906625" y="10115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fLocksText="0">
      <xdr:nvSpPr>
        <xdr:cNvPr id="341" name="楕円 340"/>
        <xdr:cNvSpPr/>
      </xdr:nvSpPr>
      <xdr:spPr>
        <a:xfrm>
          <a:off x="14354175" y="10029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62</xdr:row>
      <xdr:rowOff>66675</xdr:rowOff>
    </xdr:from>
    <xdr:ext cx="762000" cy="257175"/>
    <xdr:sp>
      <xdr:nvSpPr>
        <xdr:cNvPr id="342" name="テキスト ボックス 341"/>
        <xdr:cNvSpPr txBox="1"/>
      </xdr:nvSpPr>
      <xdr:spPr>
        <a:xfrm>
          <a:off x="14020800" y="1010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fLocksText="0">
      <xdr:nvSpPr>
        <xdr:cNvPr id="343" name="楕円 342"/>
        <xdr:cNvSpPr/>
      </xdr:nvSpPr>
      <xdr:spPr>
        <a:xfrm>
          <a:off x="13458825" y="10001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62</xdr:row>
      <xdr:rowOff>38100</xdr:rowOff>
    </xdr:from>
    <xdr:ext cx="762000" cy="257175"/>
    <xdr:sp>
      <xdr:nvSpPr>
        <xdr:cNvPr id="344" name="テキスト ボックス 343"/>
        <xdr:cNvSpPr txBox="1"/>
      </xdr:nvSpPr>
      <xdr:spPr>
        <a:xfrm>
          <a:off x="13125450" y="10077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45" name="正方形/長方形 344"/>
        <xdr:cNvSpPr/>
      </xdr:nvSpPr>
      <xdr:spPr>
        <a:xfrm>
          <a:off x="12830175"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46" name="テキスト ボックス 345"/>
        <xdr:cNvSpPr txBox="1"/>
      </xdr:nvSpPr>
      <xdr:spPr>
        <a:xfrm>
          <a:off x="13668375" y="5086350"/>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47" name="テキスト ボックス 346"/>
        <xdr:cNvSpPr txBox="1"/>
      </xdr:nvSpPr>
      <xdr:spPr>
        <a:xfrm>
          <a:off x="154019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[3.2%]</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48" name="正方形/長方形 347"/>
        <xdr:cNvSpPr/>
      </xdr:nvSpPr>
      <xdr:spPr>
        <a:xfrm>
          <a:off x="17973675"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49" name="正方形/長方形 348"/>
        <xdr:cNvSpPr/>
      </xdr:nvSpPr>
      <xdr:spPr>
        <a:xfrm>
          <a:off x="17973675"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0" name="正方形/長方形 349"/>
        <xdr:cNvSpPr/>
      </xdr:nvSpPr>
      <xdr:spPr>
        <a:xfrm>
          <a:off x="19621500"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1" name="正方形/長方形 350"/>
        <xdr:cNvSpPr/>
      </xdr:nvSpPr>
      <xdr:spPr>
        <a:xfrm>
          <a:off x="19621500"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52" name="正方形/長方形 351"/>
        <xdr:cNvSpPr/>
      </xdr:nvSpPr>
      <xdr:spPr>
        <a:xfrm>
          <a:off x="210788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53" name="正方形/長方形 352"/>
        <xdr:cNvSpPr/>
      </xdr:nvSpPr>
      <xdr:spPr>
        <a:xfrm>
          <a:off x="210788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54" name="正方形/長方形 353"/>
        <xdr:cNvSpPr/>
      </xdr:nvSpPr>
      <xdr:spPr>
        <a:xfrm>
          <a:off x="12830175"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55" name="正方形/長方形 354"/>
        <xdr:cNvSpPr/>
      </xdr:nvSpPr>
      <xdr:spPr>
        <a:xfrm>
          <a:off x="18097500"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56" name="正方形/長方形 355"/>
        <xdr:cNvSpPr/>
      </xdr:nvSpPr>
      <xdr:spPr>
        <a:xfrm>
          <a:off x="18097500"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57" name="テキスト ボックス 356"/>
        <xdr:cNvSpPr txBox="1"/>
      </xdr:nvSpPr>
      <xdr:spPr>
        <a:xfrm>
          <a:off x="1822132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0.7</a:t>
          </a:r>
          <a:r>
            <a:rPr altLang="en-US" lang="ja-JP" sz="1300">
              <a:latin typeface="ＭＳ Ｐゴシック" panose="020B0600070205080204" pitchFamily="50" charset="-128"/>
              <a:ea typeface="ＭＳ Ｐゴシック" panose="020B0600070205080204" pitchFamily="50" charset="-128"/>
            </a:rPr>
            <a:t>ポイント上昇し</a:t>
          </a:r>
          <a:r>
            <a:rPr altLang="ja-JP" lang="en-US" sz="1300">
              <a:latin typeface="ＭＳ Ｐゴシック" panose="020B0600070205080204" pitchFamily="50" charset="-128"/>
              <a:ea typeface="ＭＳ Ｐゴシック" panose="020B0600070205080204" pitchFamily="50" charset="-128"/>
            </a:rPr>
            <a:t>3.2%</a:t>
          </a:r>
          <a:r>
            <a:rPr altLang="en-US" lang="ja-JP"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となったが、類似団体内平均値と比較しても低い数値となっている。増加の要因としては、令和</a:t>
          </a:r>
          <a:r>
            <a:rPr altLang="ja-JP" lang="en-US" sz="1300">
              <a:latin typeface="ＭＳ Ｐゴシック" panose="020B0600070205080204" pitchFamily="50" charset="-128"/>
              <a:ea typeface="ＭＳ Ｐゴシック" panose="020B0600070205080204" pitchFamily="50" charset="-128"/>
            </a:rPr>
            <a:t>5</a:t>
          </a:r>
          <a:r>
            <a:rPr altLang="en-US" lang="ja-JP" sz="1300">
              <a:latin typeface="ＭＳ Ｐゴシック" panose="020B0600070205080204" pitchFamily="50" charset="-128"/>
              <a:ea typeface="ＭＳ Ｐゴシック" panose="020B0600070205080204" pitchFamily="50" charset="-128"/>
            </a:rPr>
            <a:t>年度単年度であれば過去に借入した市債の償還が終了したことで減となっているものの、</a:t>
          </a:r>
          <a:r>
            <a:rPr altLang="ja-JP" lang="en-US" sz="1300">
              <a:latin typeface="ＭＳ Ｐゴシック" panose="020B0600070205080204" pitchFamily="50" charset="-128"/>
              <a:ea typeface="ＭＳ Ｐゴシック" panose="020B0600070205080204" pitchFamily="50" charset="-128"/>
            </a:rPr>
            <a:t>3</a:t>
          </a:r>
          <a:r>
            <a:rPr altLang="en-US" lang="ja-JP" sz="1300">
              <a:latin typeface="ＭＳ Ｐゴシック" panose="020B0600070205080204" pitchFamily="50" charset="-128"/>
              <a:ea typeface="ＭＳ Ｐゴシック" panose="020B0600070205080204" pitchFamily="50" charset="-128"/>
            </a:rPr>
            <a:t>か年平均による算出の際に数値の低い令和</a:t>
          </a:r>
          <a:r>
            <a:rPr altLang="ja-JP" lang="en-US" sz="1300">
              <a:latin typeface="ＭＳ Ｐゴシック" panose="020B0600070205080204" pitchFamily="50" charset="-128"/>
              <a:ea typeface="ＭＳ Ｐゴシック" panose="020B0600070205080204" pitchFamily="50" charset="-128"/>
            </a:rPr>
            <a:t>2</a:t>
          </a:r>
          <a:r>
            <a:rPr altLang="en-US" lang="ja-JP" sz="1300">
              <a:latin typeface="ＭＳ Ｐゴシック" panose="020B0600070205080204" pitchFamily="50" charset="-128"/>
              <a:ea typeface="ＭＳ Ｐゴシック" panose="020B0600070205080204" pitchFamily="50" charset="-128"/>
            </a:rPr>
            <a:t>年度の算入がされなくなったことが挙げられる。</a:t>
          </a:r>
        </a:p>
        <a:p>
          <a:r>
            <a:rPr altLang="en-US" lang="ja-JP"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p>
      </xdr:txBody>
    </xdr:sp>
    <xdr:clientData/>
  </xdr:twoCellAnchor>
  <xdr:oneCellAnchor>
    <xdr:from>
      <xdr:col>61</xdr:col>
      <xdr:colOff>0</xdr:colOff>
      <xdr:row>32</xdr:row>
      <xdr:rowOff>104775</xdr:rowOff>
    </xdr:from>
    <xdr:ext cx="295275" cy="228600"/>
    <xdr:sp>
      <xdr:nvSpPr>
        <xdr:cNvPr id="358" name="テキスト ボックス 357"/>
        <xdr:cNvSpPr txBox="1"/>
      </xdr:nvSpPr>
      <xdr:spPr>
        <a:xfrm>
          <a:off x="12782550" y="52863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sp>
      <xdr:nvSpPr>
        <xdr:cNvPr id="359" name="直線コネクタ 358"/>
        <xdr:cNvSpPr/>
      </xdr:nvSpPr>
      <xdr:spPr>
        <a:xfrm>
          <a:off x="12830175"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46</xdr:row>
      <xdr:rowOff>161925</xdr:rowOff>
    </xdr:from>
    <xdr:ext cx="762000" cy="257175"/>
    <xdr:sp>
      <xdr:nvSpPr>
        <xdr:cNvPr id="360" name="テキスト ボックス 359"/>
        <xdr:cNvSpPr txBox="1"/>
      </xdr:nvSpPr>
      <xdr:spPr>
        <a:xfrm>
          <a:off x="12058650" y="7610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sp>
      <xdr:nvSpPr>
        <xdr:cNvPr id="361" name="直線コネクタ 360"/>
        <xdr:cNvSpPr/>
      </xdr:nvSpPr>
      <xdr:spPr>
        <a:xfrm>
          <a:off x="12830175" y="7362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44</xdr:row>
      <xdr:rowOff>104775</xdr:rowOff>
    </xdr:from>
    <xdr:ext cx="762000" cy="257175"/>
    <xdr:sp>
      <xdr:nvSpPr>
        <xdr:cNvPr id="362" name="テキスト ボックス 361"/>
        <xdr:cNvSpPr txBox="1"/>
      </xdr:nvSpPr>
      <xdr:spPr>
        <a:xfrm>
          <a:off x="12058650" y="722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sp>
      <xdr:nvSpPr>
        <xdr:cNvPr id="363" name="直線コネクタ 362"/>
        <xdr:cNvSpPr/>
      </xdr:nvSpPr>
      <xdr:spPr>
        <a:xfrm>
          <a:off x="12830175"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42</xdr:row>
      <xdr:rowOff>47625</xdr:rowOff>
    </xdr:from>
    <xdr:ext cx="762000" cy="257175"/>
    <xdr:sp>
      <xdr:nvSpPr>
        <xdr:cNvPr id="364" name="テキスト ボックス 363"/>
        <xdr:cNvSpPr txBox="1"/>
      </xdr:nvSpPr>
      <xdr:spPr>
        <a:xfrm>
          <a:off x="1205865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sp>
      <xdr:nvSpPr>
        <xdr:cNvPr id="365" name="直線コネクタ 364"/>
        <xdr:cNvSpPr/>
      </xdr:nvSpPr>
      <xdr:spPr>
        <a:xfrm>
          <a:off x="12830175" y="6600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39</xdr:row>
      <xdr:rowOff>152400</xdr:rowOff>
    </xdr:from>
    <xdr:ext cx="762000" cy="257175"/>
    <xdr:sp>
      <xdr:nvSpPr>
        <xdr:cNvPr id="366" name="テキスト ボックス 365"/>
        <xdr:cNvSpPr txBox="1"/>
      </xdr:nvSpPr>
      <xdr:spPr>
        <a:xfrm>
          <a:off x="1205865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sp>
      <xdr:nvSpPr>
        <xdr:cNvPr id="367" name="直線コネクタ 366"/>
        <xdr:cNvSpPr/>
      </xdr:nvSpPr>
      <xdr:spPr>
        <a:xfrm>
          <a:off x="12830175" y="6219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37</xdr:row>
      <xdr:rowOff>95250</xdr:rowOff>
    </xdr:from>
    <xdr:ext cx="762000" cy="257175"/>
    <xdr:sp>
      <xdr:nvSpPr>
        <xdr:cNvPr id="368" name="テキスト ボックス 367"/>
        <xdr:cNvSpPr txBox="1"/>
      </xdr:nvSpPr>
      <xdr:spPr>
        <a:xfrm>
          <a:off x="1205865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sp>
      <xdr:nvSpPr>
        <xdr:cNvPr id="369" name="直線コネクタ 368"/>
        <xdr:cNvSpPr/>
      </xdr:nvSpPr>
      <xdr:spPr>
        <a:xfrm>
          <a:off x="12830175" y="5838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33</xdr:row>
      <xdr:rowOff>120650</xdr:rowOff>
    </xdr:to>
    <xdr:sp>
      <xdr:nvSpPr>
        <xdr:cNvPr id="370" name="直線コネクタ 369"/>
        <xdr:cNvSpPr/>
      </xdr:nvSpPr>
      <xdr:spPr>
        <a:xfrm>
          <a:off x="12830175"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71" name="公債費負担の状況グラフ枠"/>
        <xdr:cNvSpPr/>
      </xdr:nvSpPr>
      <xdr:spPr>
        <a:xfrm>
          <a:off x="12830175"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sp>
      <xdr:nvSpPr>
        <xdr:cNvPr id="372" name="直線コネクタ 371"/>
        <xdr:cNvSpPr/>
      </xdr:nvSpPr>
      <xdr:spPr>
        <a:xfrm flipV="1">
          <a:off x="17021175" y="6000750"/>
          <a:ext cx="0" cy="12858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44</xdr:row>
      <xdr:rowOff>142875</xdr:rowOff>
    </xdr:from>
    <xdr:ext cx="762000" cy="257175"/>
    <xdr:sp>
      <xdr:nvSpPr>
        <xdr:cNvPr id="373" name="公債費負担の状況最小値テキスト"/>
        <xdr:cNvSpPr txBox="1"/>
      </xdr:nvSpPr>
      <xdr:spPr>
        <a:xfrm>
          <a:off x="17106900" y="7267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sp>
      <xdr:nvSpPr>
        <xdr:cNvPr id="374" name="直線コネクタ 373"/>
        <xdr:cNvSpPr/>
      </xdr:nvSpPr>
      <xdr:spPr>
        <a:xfrm>
          <a:off x="16925925" y="7286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35</xdr:row>
      <xdr:rowOff>104775</xdr:rowOff>
    </xdr:from>
    <xdr:ext cx="762000" cy="257175"/>
    <xdr:sp>
      <xdr:nvSpPr>
        <xdr:cNvPr id="375" name="公債費負担の状況最大値テキスト"/>
        <xdr:cNvSpPr txBox="1"/>
      </xdr:nvSpPr>
      <xdr:spPr>
        <a:xfrm>
          <a:off x="17106900" y="577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sp>
      <xdr:nvSpPr>
        <xdr:cNvPr id="376" name="直線コネクタ 375"/>
        <xdr:cNvSpPr/>
      </xdr:nvSpPr>
      <xdr:spPr>
        <a:xfrm>
          <a:off x="16925925" y="6000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39</xdr:row>
      <xdr:rowOff>97367</xdr:rowOff>
    </xdr:from>
    <xdr:to>
      <xdr:col>81</xdr:col>
      <xdr:colOff>44450</xdr:colOff>
      <xdr:row>39</xdr:row>
      <xdr:rowOff>153670</xdr:rowOff>
    </xdr:to>
    <xdr:sp>
      <xdr:nvSpPr>
        <xdr:cNvPr id="377" name="直線コネクタ 376"/>
        <xdr:cNvSpPr/>
      </xdr:nvSpPr>
      <xdr:spPr>
        <a:xfrm>
          <a:off x="16182975" y="641032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40</xdr:row>
      <xdr:rowOff>114300</xdr:rowOff>
    </xdr:from>
    <xdr:ext cx="762000" cy="257175"/>
    <xdr:sp>
      <xdr:nvSpPr>
        <xdr:cNvPr id="378" name="公債費負担の状況平均値テキスト"/>
        <xdr:cNvSpPr txBox="1"/>
      </xdr:nvSpPr>
      <xdr:spPr>
        <a:xfrm>
          <a:off x="17106900" y="65913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fLocksText="0">
      <xdr:nvSpPr>
        <xdr:cNvPr id="379" name="フローチャート: 判断 378"/>
        <xdr:cNvSpPr/>
      </xdr:nvSpPr>
      <xdr:spPr>
        <a:xfrm>
          <a:off x="16964025" y="6619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39</xdr:row>
      <xdr:rowOff>49106</xdr:rowOff>
    </xdr:from>
    <xdr:to>
      <xdr:col>77</xdr:col>
      <xdr:colOff>44450</xdr:colOff>
      <xdr:row>39</xdr:row>
      <xdr:rowOff>97367</xdr:rowOff>
    </xdr:to>
    <xdr:sp>
      <xdr:nvSpPr>
        <xdr:cNvPr id="380" name="直線コネクタ 379"/>
        <xdr:cNvSpPr/>
      </xdr:nvSpPr>
      <xdr:spPr>
        <a:xfrm>
          <a:off x="15287625" y="63627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40</xdr:row>
      <xdr:rowOff>140546</xdr:rowOff>
    </xdr:from>
    <xdr:to>
      <xdr:col>77</xdr:col>
      <xdr:colOff>95250</xdr:colOff>
      <xdr:row>41</xdr:row>
      <xdr:rowOff>70696</xdr:rowOff>
    </xdr:to>
    <xdr:sp fLocksText="0">
      <xdr:nvSpPr>
        <xdr:cNvPr id="381" name="フローチャート: 判断 380"/>
        <xdr:cNvSpPr/>
      </xdr:nvSpPr>
      <xdr:spPr>
        <a:xfrm>
          <a:off x="16125825" y="6619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41</xdr:row>
      <xdr:rowOff>57150</xdr:rowOff>
    </xdr:from>
    <xdr:ext cx="733425" cy="257175"/>
    <xdr:sp>
      <xdr:nvSpPr>
        <xdr:cNvPr id="382" name="テキスト ボックス 381"/>
        <xdr:cNvSpPr txBox="1"/>
      </xdr:nvSpPr>
      <xdr:spPr>
        <a:xfrm>
          <a:off x="15792450" y="66960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sp>
      <xdr:nvSpPr>
        <xdr:cNvPr id="383" name="直線コネクタ 382"/>
        <xdr:cNvSpPr/>
      </xdr:nvSpPr>
      <xdr:spPr>
        <a:xfrm>
          <a:off x="14401800" y="63150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40</xdr:row>
      <xdr:rowOff>132504</xdr:rowOff>
    </xdr:from>
    <xdr:to>
      <xdr:col>73</xdr:col>
      <xdr:colOff>44450</xdr:colOff>
      <xdr:row>41</xdr:row>
      <xdr:rowOff>62654</xdr:rowOff>
    </xdr:to>
    <xdr:sp fLocksText="0">
      <xdr:nvSpPr>
        <xdr:cNvPr id="384" name="フローチャート: 判断 383"/>
        <xdr:cNvSpPr/>
      </xdr:nvSpPr>
      <xdr:spPr>
        <a:xfrm>
          <a:off x="15240000" y="6610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41</xdr:row>
      <xdr:rowOff>47625</xdr:rowOff>
    </xdr:from>
    <xdr:ext cx="762000" cy="257175"/>
    <xdr:sp>
      <xdr:nvSpPr>
        <xdr:cNvPr id="385" name="テキスト ボックス 384"/>
        <xdr:cNvSpPr txBox="1"/>
      </xdr:nvSpPr>
      <xdr:spPr>
        <a:xfrm>
          <a:off x="14906625" y="6686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16933</xdr:rowOff>
    </xdr:to>
    <xdr:sp>
      <xdr:nvSpPr>
        <xdr:cNvPr id="386" name="直線コネクタ 385"/>
        <xdr:cNvSpPr/>
      </xdr:nvSpPr>
      <xdr:spPr>
        <a:xfrm flipV="1">
          <a:off x="13515975" y="63150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41</xdr:row>
      <xdr:rowOff>1270</xdr:rowOff>
    </xdr:from>
    <xdr:to>
      <xdr:col>68</xdr:col>
      <xdr:colOff>203200</xdr:colOff>
      <xdr:row>41</xdr:row>
      <xdr:rowOff>102870</xdr:rowOff>
    </xdr:to>
    <xdr:sp fLocksText="0">
      <xdr:nvSpPr>
        <xdr:cNvPr id="387" name="フローチャート: 判断 386"/>
        <xdr:cNvSpPr/>
      </xdr:nvSpPr>
      <xdr:spPr>
        <a:xfrm>
          <a:off x="14354175" y="663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41</xdr:row>
      <xdr:rowOff>85725</xdr:rowOff>
    </xdr:from>
    <xdr:ext cx="762000" cy="257175"/>
    <xdr:sp>
      <xdr:nvSpPr>
        <xdr:cNvPr id="388" name="テキスト ボックス 387"/>
        <xdr:cNvSpPr txBox="1"/>
      </xdr:nvSpPr>
      <xdr:spPr>
        <a:xfrm>
          <a:off x="14020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fLocksText="0">
      <xdr:nvSpPr>
        <xdr:cNvPr id="389" name="フローチャート: 判断 388"/>
        <xdr:cNvSpPr/>
      </xdr:nvSpPr>
      <xdr:spPr>
        <a:xfrm>
          <a:off x="13458825" y="6648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41</xdr:row>
      <xdr:rowOff>95250</xdr:rowOff>
    </xdr:from>
    <xdr:ext cx="762000" cy="257175"/>
    <xdr:sp>
      <xdr:nvSpPr>
        <xdr:cNvPr id="390" name="テキスト ボックス 389"/>
        <xdr:cNvSpPr txBox="1"/>
      </xdr:nvSpPr>
      <xdr:spPr>
        <a:xfrm>
          <a:off x="13125450" y="6734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1" name="テキスト ボックス 390"/>
        <xdr:cNvSpPr txBox="1"/>
      </xdr:nvSpPr>
      <xdr:spPr>
        <a:xfrm>
          <a:off x="168021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392" name="テキスト ボックス 391"/>
        <xdr:cNvSpPr txBox="1"/>
      </xdr:nvSpPr>
      <xdr:spPr>
        <a:xfrm>
          <a:off x="15963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393" name="テキスト ボックス 392"/>
        <xdr:cNvSpPr txBox="1"/>
      </xdr:nvSpPr>
      <xdr:spPr>
        <a:xfrm>
          <a:off x="15068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394" name="テキスト ボックス 393"/>
        <xdr:cNvSpPr txBox="1"/>
      </xdr:nvSpPr>
      <xdr:spPr>
        <a:xfrm>
          <a:off x="14182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395" name="テキスト ボックス 394"/>
        <xdr:cNvSpPr txBox="1"/>
      </xdr:nvSpPr>
      <xdr:spPr>
        <a:xfrm>
          <a:off x="13296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fLocksText="0">
      <xdr:nvSpPr>
        <xdr:cNvPr id="396" name="楕円 395"/>
        <xdr:cNvSpPr/>
      </xdr:nvSpPr>
      <xdr:spPr>
        <a:xfrm>
          <a:off x="16964025" y="64198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38</xdr:row>
      <xdr:rowOff>123825</xdr:rowOff>
    </xdr:from>
    <xdr:ext cx="762000" cy="257175"/>
    <xdr:sp>
      <xdr:nvSpPr>
        <xdr:cNvPr id="397" name="公債費負担の状況該当値テキスト"/>
        <xdr:cNvSpPr txBox="1"/>
      </xdr:nvSpPr>
      <xdr:spPr>
        <a:xfrm>
          <a:off x="17106900" y="6276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fLocksText="0">
      <xdr:nvSpPr>
        <xdr:cNvPr id="398" name="楕円 397"/>
        <xdr:cNvSpPr/>
      </xdr:nvSpPr>
      <xdr:spPr>
        <a:xfrm>
          <a:off x="16125825" y="636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37</xdr:row>
      <xdr:rowOff>161925</xdr:rowOff>
    </xdr:from>
    <xdr:ext cx="733425" cy="257175"/>
    <xdr:sp>
      <xdr:nvSpPr>
        <xdr:cNvPr id="399" name="テキスト ボックス 398"/>
        <xdr:cNvSpPr txBox="1"/>
      </xdr:nvSpPr>
      <xdr:spPr>
        <a:xfrm>
          <a:off x="15792450" y="61531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fLocksText="0">
      <xdr:nvSpPr>
        <xdr:cNvPr id="400" name="楕円 399"/>
        <xdr:cNvSpPr/>
      </xdr:nvSpPr>
      <xdr:spPr>
        <a:xfrm>
          <a:off x="15240000" y="631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37</xdr:row>
      <xdr:rowOff>114300</xdr:rowOff>
    </xdr:from>
    <xdr:ext cx="762000" cy="257175"/>
    <xdr:sp>
      <xdr:nvSpPr>
        <xdr:cNvPr id="401" name="テキスト ボックス 400"/>
        <xdr:cNvSpPr txBox="1"/>
      </xdr:nvSpPr>
      <xdr:spPr>
        <a:xfrm>
          <a:off x="14906625" y="6105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fLocksText="0">
      <xdr:nvSpPr>
        <xdr:cNvPr id="402" name="楕円 401"/>
        <xdr:cNvSpPr/>
      </xdr:nvSpPr>
      <xdr:spPr>
        <a:xfrm>
          <a:off x="14354175"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37</xdr:row>
      <xdr:rowOff>57150</xdr:rowOff>
    </xdr:from>
    <xdr:ext cx="762000" cy="257175"/>
    <xdr:sp>
      <xdr:nvSpPr>
        <xdr:cNvPr id="403" name="テキスト ボックス 402"/>
        <xdr:cNvSpPr txBox="1"/>
      </xdr:nvSpPr>
      <xdr:spPr>
        <a:xfrm>
          <a:off x="14020800" y="6048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fLocksText="0">
      <xdr:nvSpPr>
        <xdr:cNvPr id="404" name="楕円 403"/>
        <xdr:cNvSpPr/>
      </xdr:nvSpPr>
      <xdr:spPr>
        <a:xfrm>
          <a:off x="13458825"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37</xdr:row>
      <xdr:rowOff>76200</xdr:rowOff>
    </xdr:from>
    <xdr:ext cx="762000" cy="257175"/>
    <xdr:sp>
      <xdr:nvSpPr>
        <xdr:cNvPr id="405" name="テキスト ボックス 404"/>
        <xdr:cNvSpPr txBox="1"/>
      </xdr:nvSpPr>
      <xdr:spPr>
        <a:xfrm>
          <a:off x="13125450" y="606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06" name="正方形/長方形 405"/>
        <xdr:cNvSpPr/>
      </xdr:nvSpPr>
      <xdr:spPr>
        <a:xfrm>
          <a:off x="12830175" y="1143000"/>
          <a:ext cx="5076825" cy="3048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07" name="テキスト ボックス 406"/>
        <xdr:cNvSpPr txBox="1"/>
      </xdr:nvSpPr>
      <xdr:spPr>
        <a:xfrm>
          <a:off x="13754100" y="14859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08" name="テキスト ボックス 407"/>
        <xdr:cNvSpPr txBox="1"/>
      </xdr:nvSpPr>
      <xdr:spPr>
        <a:xfrm>
          <a:off x="15316200" y="14573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[43.0%]</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09" name="正方形/長方形 408"/>
        <xdr:cNvSpPr/>
      </xdr:nvSpPr>
      <xdr:spPr>
        <a:xfrm>
          <a:off x="17973675" y="13811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0" name="正方形/長方形 409"/>
        <xdr:cNvSpPr/>
      </xdr:nvSpPr>
      <xdr:spPr>
        <a:xfrm>
          <a:off x="17973675" y="15621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1" name="正方形/長方形 410"/>
        <xdr:cNvSpPr/>
      </xdr:nvSpPr>
      <xdr:spPr>
        <a:xfrm>
          <a:off x="19621500"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12" name="正方形/長方形 411"/>
        <xdr:cNvSpPr/>
      </xdr:nvSpPr>
      <xdr:spPr>
        <a:xfrm>
          <a:off x="19621500"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13" name="正方形/長方形 412"/>
        <xdr:cNvSpPr/>
      </xdr:nvSpPr>
      <xdr:spPr>
        <a:xfrm>
          <a:off x="21078825"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14" name="正方形/長方形 413"/>
        <xdr:cNvSpPr/>
      </xdr:nvSpPr>
      <xdr:spPr>
        <a:xfrm>
          <a:off x="21078825"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15" name="正方形/長方形 414"/>
        <xdr:cNvSpPr/>
      </xdr:nvSpPr>
      <xdr:spPr>
        <a:xfrm>
          <a:off x="12830175" y="186690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16" name="正方形/長方形 415"/>
        <xdr:cNvSpPr/>
      </xdr:nvSpPr>
      <xdr:spPr>
        <a:xfrm>
          <a:off x="18097500" y="186690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17" name="正方形/長方形 416"/>
        <xdr:cNvSpPr/>
      </xdr:nvSpPr>
      <xdr:spPr>
        <a:xfrm>
          <a:off x="18097500" y="18669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18" name="テキスト ボックス 417"/>
        <xdr:cNvSpPr txBox="1"/>
      </xdr:nvSpPr>
      <xdr:spPr>
        <a:xfrm>
          <a:off x="18221325" y="21621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2.4</a:t>
          </a:r>
          <a:r>
            <a:rPr altLang="en-US" lang="ja-JP" sz="1300">
              <a:latin typeface="ＭＳ Ｐゴシック" panose="020B0600070205080204" pitchFamily="50" charset="-128"/>
              <a:ea typeface="ＭＳ Ｐゴシック" panose="020B0600070205080204" pitchFamily="50" charset="-128"/>
            </a:rPr>
            <a:t>ポイント改善し</a:t>
          </a:r>
          <a:r>
            <a:rPr altLang="ja-JP" lang="en-US" sz="1300">
              <a:latin typeface="ＭＳ Ｐゴシック" panose="020B0600070205080204" pitchFamily="50" charset="-128"/>
              <a:ea typeface="ＭＳ Ｐゴシック" panose="020B0600070205080204" pitchFamily="50" charset="-128"/>
            </a:rPr>
            <a:t>43.0%</a:t>
          </a:r>
          <a:r>
            <a:rPr altLang="en-US" lang="ja-JP"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となったが、類似団体内平均値を大きく上回っている。改善した要因としては、一般会計等の地方債現在高が減少したことなどが挙げられる。</a:t>
          </a:r>
        </a:p>
        <a:p>
          <a:r>
            <a:rPr altLang="en-US" lang="ja-JP"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0</xdr:colOff>
      <xdr:row>10</xdr:row>
      <xdr:rowOff>66675</xdr:rowOff>
    </xdr:from>
    <xdr:ext cx="295275" cy="228600"/>
    <xdr:sp>
      <xdr:nvSpPr>
        <xdr:cNvPr id="419" name="テキスト ボックス 418"/>
        <xdr:cNvSpPr txBox="1"/>
      </xdr:nvSpPr>
      <xdr:spPr>
        <a:xfrm>
          <a:off x="12782550" y="16859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sp>
      <xdr:nvSpPr>
        <xdr:cNvPr id="420" name="直線コネクタ 419"/>
        <xdr:cNvSpPr/>
      </xdr:nvSpPr>
      <xdr:spPr>
        <a:xfrm>
          <a:off x="12830175" y="4143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24</xdr:row>
      <xdr:rowOff>123825</xdr:rowOff>
    </xdr:from>
    <xdr:ext cx="762000" cy="257175"/>
    <xdr:sp>
      <xdr:nvSpPr>
        <xdr:cNvPr id="421" name="テキスト ボックス 420"/>
        <xdr:cNvSpPr txBox="1"/>
      </xdr:nvSpPr>
      <xdr:spPr>
        <a:xfrm>
          <a:off x="12058650" y="4010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sp>
      <xdr:nvSpPr>
        <xdr:cNvPr id="422" name="直線コネクタ 421"/>
        <xdr:cNvSpPr/>
      </xdr:nvSpPr>
      <xdr:spPr>
        <a:xfrm>
          <a:off x="12830175" y="38195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22</xdr:row>
      <xdr:rowOff>123825</xdr:rowOff>
    </xdr:from>
    <xdr:ext cx="762000" cy="257175"/>
    <xdr:sp>
      <xdr:nvSpPr>
        <xdr:cNvPr id="423" name="テキスト ボックス 422"/>
        <xdr:cNvSpPr txBox="1"/>
      </xdr:nvSpPr>
      <xdr:spPr>
        <a:xfrm>
          <a:off x="12058650" y="3686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sp>
      <xdr:nvSpPr>
        <xdr:cNvPr id="424" name="直線コネクタ 423"/>
        <xdr:cNvSpPr/>
      </xdr:nvSpPr>
      <xdr:spPr>
        <a:xfrm>
          <a:off x="12830175" y="3495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20</xdr:row>
      <xdr:rowOff>123825</xdr:rowOff>
    </xdr:from>
    <xdr:ext cx="762000" cy="257175"/>
    <xdr:sp>
      <xdr:nvSpPr>
        <xdr:cNvPr id="425" name="テキスト ボックス 424"/>
        <xdr:cNvSpPr txBox="1"/>
      </xdr:nvSpPr>
      <xdr:spPr>
        <a:xfrm>
          <a:off x="12058650" y="336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sp>
      <xdr:nvSpPr>
        <xdr:cNvPr id="426" name="直線コネクタ 425"/>
        <xdr:cNvSpPr/>
      </xdr:nvSpPr>
      <xdr:spPr>
        <a:xfrm>
          <a:off x="12830175" y="31623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18</xdr:row>
      <xdr:rowOff>114300</xdr:rowOff>
    </xdr:from>
    <xdr:ext cx="762000" cy="257175"/>
    <xdr:sp>
      <xdr:nvSpPr>
        <xdr:cNvPr id="427" name="テキスト ボックス 426"/>
        <xdr:cNvSpPr txBox="1"/>
      </xdr:nvSpPr>
      <xdr:spPr>
        <a:xfrm>
          <a:off x="12058650" y="302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sp>
      <xdr:nvSpPr>
        <xdr:cNvPr id="428" name="直線コネクタ 427"/>
        <xdr:cNvSpPr/>
      </xdr:nvSpPr>
      <xdr:spPr>
        <a:xfrm>
          <a:off x="12830175" y="2838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16</xdr:row>
      <xdr:rowOff>114300</xdr:rowOff>
    </xdr:from>
    <xdr:ext cx="762000" cy="257175"/>
    <xdr:sp>
      <xdr:nvSpPr>
        <xdr:cNvPr id="429" name="テキスト ボックス 428"/>
        <xdr:cNvSpPr txBox="1"/>
      </xdr:nvSpPr>
      <xdr:spPr>
        <a:xfrm>
          <a:off x="12058650" y="2705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sp>
      <xdr:nvSpPr>
        <xdr:cNvPr id="430" name="直線コネクタ 429"/>
        <xdr:cNvSpPr/>
      </xdr:nvSpPr>
      <xdr:spPr>
        <a:xfrm>
          <a:off x="12830175" y="2514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14</xdr:row>
      <xdr:rowOff>114300</xdr:rowOff>
    </xdr:from>
    <xdr:ext cx="762000" cy="257175"/>
    <xdr:sp>
      <xdr:nvSpPr>
        <xdr:cNvPr id="431" name="テキスト ボックス 430"/>
        <xdr:cNvSpPr txBox="1"/>
      </xdr:nvSpPr>
      <xdr:spPr>
        <a:xfrm>
          <a:off x="12058650" y="2381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sp>
      <xdr:nvSpPr>
        <xdr:cNvPr id="432" name="直線コネクタ 431"/>
        <xdr:cNvSpPr/>
      </xdr:nvSpPr>
      <xdr:spPr>
        <a:xfrm>
          <a:off x="12830175" y="2190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12</xdr:row>
      <xdr:rowOff>114300</xdr:rowOff>
    </xdr:from>
    <xdr:ext cx="762000" cy="257175"/>
    <xdr:sp>
      <xdr:nvSpPr>
        <xdr:cNvPr id="433" name="テキスト ボックス 432"/>
        <xdr:cNvSpPr txBox="1"/>
      </xdr:nvSpPr>
      <xdr:spPr>
        <a:xfrm>
          <a:off x="12058650" y="2057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sp>
      <xdr:nvSpPr>
        <xdr:cNvPr id="434" name="直線コネクタ 433"/>
        <xdr:cNvSpPr/>
      </xdr:nvSpPr>
      <xdr:spPr>
        <a:xfrm>
          <a:off x="12830175" y="1866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fLocksText="0">
      <xdr:nvSpPr>
        <xdr:cNvPr id="435" name="将来負担の状況グラフ枠"/>
        <xdr:cNvSpPr/>
      </xdr:nvSpPr>
      <xdr:spPr>
        <a:xfrm>
          <a:off x="12830175" y="186690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sp>
      <xdr:nvSpPr>
        <xdr:cNvPr id="436" name="直線コネクタ 435"/>
        <xdr:cNvSpPr/>
      </xdr:nvSpPr>
      <xdr:spPr>
        <a:xfrm flipV="1">
          <a:off x="17021175" y="2190750"/>
          <a:ext cx="0" cy="14859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22</xdr:row>
      <xdr:rowOff>85725</xdr:rowOff>
    </xdr:from>
    <xdr:ext cx="762000" cy="257175"/>
    <xdr:sp>
      <xdr:nvSpPr>
        <xdr:cNvPr id="437" name="将来負担の状況最小値テキスト"/>
        <xdr:cNvSpPr txBox="1"/>
      </xdr:nvSpPr>
      <xdr:spPr>
        <a:xfrm>
          <a:off x="17106900" y="3648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136.9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sp>
      <xdr:nvSpPr>
        <xdr:cNvPr id="438" name="直線コネクタ 437"/>
        <xdr:cNvSpPr/>
      </xdr:nvSpPr>
      <xdr:spPr>
        <a:xfrm>
          <a:off x="16925925" y="3676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11</xdr:row>
      <xdr:rowOff>171450</xdr:rowOff>
    </xdr:from>
    <xdr:ext cx="762000" cy="257175"/>
    <xdr:sp>
      <xdr:nvSpPr>
        <xdr:cNvPr id="439" name="将来負担の状況最大値テキスト"/>
        <xdr:cNvSpPr txBox="1"/>
      </xdr:nvSpPr>
      <xdr:spPr>
        <a:xfrm>
          <a:off x="17106900" y="1943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sp>
      <xdr:nvSpPr>
        <xdr:cNvPr id="440" name="直線コネクタ 439"/>
        <xdr:cNvSpPr/>
      </xdr:nvSpPr>
      <xdr:spPr>
        <a:xfrm>
          <a:off x="16925925" y="2190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16</xdr:row>
      <xdr:rowOff>64105</xdr:rowOff>
    </xdr:from>
    <xdr:to>
      <xdr:col>81</xdr:col>
      <xdr:colOff>44450</xdr:colOff>
      <xdr:row>16</xdr:row>
      <xdr:rowOff>91682</xdr:rowOff>
    </xdr:to>
    <xdr:sp>
      <xdr:nvSpPr>
        <xdr:cNvPr id="441" name="直線コネクタ 440"/>
        <xdr:cNvSpPr/>
      </xdr:nvSpPr>
      <xdr:spPr>
        <a:xfrm flipV="1">
          <a:off x="16182975" y="26574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12</xdr:row>
      <xdr:rowOff>114300</xdr:rowOff>
    </xdr:from>
    <xdr:ext cx="762000" cy="257175"/>
    <xdr:sp>
      <xdr:nvSpPr>
        <xdr:cNvPr id="442" name="将来負担の状況平均値テキスト"/>
        <xdr:cNvSpPr txBox="1"/>
      </xdr:nvSpPr>
      <xdr:spPr>
        <a:xfrm>
          <a:off x="17106900" y="2057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fLocksText="0">
      <xdr:nvSpPr>
        <xdr:cNvPr id="443" name="フローチャート: 判断 442"/>
        <xdr:cNvSpPr/>
      </xdr:nvSpPr>
      <xdr:spPr>
        <a:xfrm>
          <a:off x="16964025" y="219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16</xdr:row>
      <xdr:rowOff>91682</xdr:rowOff>
    </xdr:from>
    <xdr:to>
      <xdr:col>77</xdr:col>
      <xdr:colOff>44450</xdr:colOff>
      <xdr:row>17</xdr:row>
      <xdr:rowOff>29391</xdr:rowOff>
    </xdr:to>
    <xdr:sp>
      <xdr:nvSpPr>
        <xdr:cNvPr id="444" name="直線コネクタ 443"/>
        <xdr:cNvSpPr/>
      </xdr:nvSpPr>
      <xdr:spPr>
        <a:xfrm flipV="1">
          <a:off x="15287625" y="26860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13</xdr:row>
      <xdr:rowOff>86421</xdr:rowOff>
    </xdr:from>
    <xdr:to>
      <xdr:col>77</xdr:col>
      <xdr:colOff>95250</xdr:colOff>
      <xdr:row>14</xdr:row>
      <xdr:rowOff>16571</xdr:rowOff>
    </xdr:to>
    <xdr:sp fLocksText="0">
      <xdr:nvSpPr>
        <xdr:cNvPr id="445" name="フローチャート: 判断 444"/>
        <xdr:cNvSpPr/>
      </xdr:nvSpPr>
      <xdr:spPr>
        <a:xfrm>
          <a:off x="16125825" y="219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12</xdr:row>
      <xdr:rowOff>28575</xdr:rowOff>
    </xdr:from>
    <xdr:ext cx="733425" cy="257175"/>
    <xdr:sp>
      <xdr:nvSpPr>
        <xdr:cNvPr id="446" name="テキスト ボックス 445"/>
        <xdr:cNvSpPr txBox="1"/>
      </xdr:nvSpPr>
      <xdr:spPr>
        <a:xfrm>
          <a:off x="15792450" y="19716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29391</xdr:rowOff>
    </xdr:from>
    <xdr:to>
      <xdr:col>72</xdr:col>
      <xdr:colOff>203200</xdr:colOff>
      <xdr:row>18</xdr:row>
      <xdr:rowOff>53279</xdr:rowOff>
    </xdr:to>
    <xdr:sp>
      <xdr:nvSpPr>
        <xdr:cNvPr id="447" name="直線コネクタ 446"/>
        <xdr:cNvSpPr/>
      </xdr:nvSpPr>
      <xdr:spPr>
        <a:xfrm flipV="1">
          <a:off x="14401800" y="2781300"/>
          <a:ext cx="885825" cy="190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13</xdr:row>
      <xdr:rowOff>162258</xdr:rowOff>
    </xdr:from>
    <xdr:to>
      <xdr:col>73</xdr:col>
      <xdr:colOff>44450</xdr:colOff>
      <xdr:row>14</xdr:row>
      <xdr:rowOff>92408</xdr:rowOff>
    </xdr:to>
    <xdr:sp fLocksText="0">
      <xdr:nvSpPr>
        <xdr:cNvPr id="448" name="フローチャート: 判断 447"/>
        <xdr:cNvSpPr/>
      </xdr:nvSpPr>
      <xdr:spPr>
        <a:xfrm>
          <a:off x="15240000" y="2266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12</xdr:row>
      <xdr:rowOff>104775</xdr:rowOff>
    </xdr:from>
    <xdr:ext cx="762000" cy="257175"/>
    <xdr:sp>
      <xdr:nvSpPr>
        <xdr:cNvPr id="449" name="テキスト ボックス 448"/>
        <xdr:cNvSpPr txBox="1"/>
      </xdr:nvSpPr>
      <xdr:spPr>
        <a:xfrm>
          <a:off x="14906625" y="2047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53279</xdr:rowOff>
    </xdr:from>
    <xdr:to>
      <xdr:col>68</xdr:col>
      <xdr:colOff>152400</xdr:colOff>
      <xdr:row>18</xdr:row>
      <xdr:rowOff>98092</xdr:rowOff>
    </xdr:to>
    <xdr:sp>
      <xdr:nvSpPr>
        <xdr:cNvPr id="450" name="直線コネクタ 449"/>
        <xdr:cNvSpPr/>
      </xdr:nvSpPr>
      <xdr:spPr>
        <a:xfrm flipV="1">
          <a:off x="13515975" y="29718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14</xdr:row>
      <xdr:rowOff>96520</xdr:rowOff>
    </xdr:from>
    <xdr:to>
      <xdr:col>68</xdr:col>
      <xdr:colOff>203200</xdr:colOff>
      <xdr:row>15</xdr:row>
      <xdr:rowOff>26670</xdr:rowOff>
    </xdr:to>
    <xdr:sp fLocksText="0">
      <xdr:nvSpPr>
        <xdr:cNvPr id="451" name="フローチャート: 判断 450"/>
        <xdr:cNvSpPr/>
      </xdr:nvSpPr>
      <xdr:spPr>
        <a:xfrm>
          <a:off x="14354175" y="2362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13</xdr:row>
      <xdr:rowOff>38100</xdr:rowOff>
    </xdr:from>
    <xdr:ext cx="762000" cy="257175"/>
    <xdr:sp>
      <xdr:nvSpPr>
        <xdr:cNvPr id="452" name="テキスト ボックス 451"/>
        <xdr:cNvSpPr txBox="1"/>
      </xdr:nvSpPr>
      <xdr:spPr>
        <a:xfrm>
          <a:off x="14020800" y="2143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fLocksText="0">
      <xdr:nvSpPr>
        <xdr:cNvPr id="453" name="フローチャート: 判断 452"/>
        <xdr:cNvSpPr/>
      </xdr:nvSpPr>
      <xdr:spPr>
        <a:xfrm>
          <a:off x="13458825" y="2381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13</xdr:row>
      <xdr:rowOff>57150</xdr:rowOff>
    </xdr:from>
    <xdr:ext cx="762000" cy="257175"/>
    <xdr:sp>
      <xdr:nvSpPr>
        <xdr:cNvPr id="454" name="テキスト ボックス 453"/>
        <xdr:cNvSpPr txBox="1"/>
      </xdr:nvSpPr>
      <xdr:spPr>
        <a:xfrm>
          <a:off x="13125450" y="2162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55" name="テキスト ボックス 454"/>
        <xdr:cNvSpPr txBox="1"/>
      </xdr:nvSpPr>
      <xdr:spPr>
        <a:xfrm>
          <a:off x="168021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56" name="テキスト ボックス 455"/>
        <xdr:cNvSpPr txBox="1"/>
      </xdr:nvSpPr>
      <xdr:spPr>
        <a:xfrm>
          <a:off x="15963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57" name="テキスト ボックス 456"/>
        <xdr:cNvSpPr txBox="1"/>
      </xdr:nvSpPr>
      <xdr:spPr>
        <a:xfrm>
          <a:off x="1506855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58" name="テキスト ボックス 457"/>
        <xdr:cNvSpPr txBox="1"/>
      </xdr:nvSpPr>
      <xdr:spPr>
        <a:xfrm>
          <a:off x="14182725"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59" name="テキスト ボックス 458"/>
        <xdr:cNvSpPr txBox="1"/>
      </xdr:nvSpPr>
      <xdr:spPr>
        <a:xfrm>
          <a:off x="13296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13305</xdr:rowOff>
    </xdr:from>
    <xdr:to>
      <xdr:col>81</xdr:col>
      <xdr:colOff>95250</xdr:colOff>
      <xdr:row>16</xdr:row>
      <xdr:rowOff>114905</xdr:rowOff>
    </xdr:to>
    <xdr:sp fLocksText="0">
      <xdr:nvSpPr>
        <xdr:cNvPr id="460" name="楕円 459"/>
        <xdr:cNvSpPr/>
      </xdr:nvSpPr>
      <xdr:spPr>
        <a:xfrm>
          <a:off x="16964025" y="260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15</xdr:row>
      <xdr:rowOff>152400</xdr:rowOff>
    </xdr:from>
    <xdr:ext cx="762000" cy="257175"/>
    <xdr:sp>
      <xdr:nvSpPr>
        <xdr:cNvPr id="461" name="将来負担の状況該当値テキスト"/>
        <xdr:cNvSpPr txBox="1"/>
      </xdr:nvSpPr>
      <xdr:spPr>
        <a:xfrm>
          <a:off x="17106900" y="258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40882</xdr:rowOff>
    </xdr:from>
    <xdr:to>
      <xdr:col>77</xdr:col>
      <xdr:colOff>95250</xdr:colOff>
      <xdr:row>16</xdr:row>
      <xdr:rowOff>142482</xdr:rowOff>
    </xdr:to>
    <xdr:sp fLocksText="0">
      <xdr:nvSpPr>
        <xdr:cNvPr id="462" name="楕円 461"/>
        <xdr:cNvSpPr/>
      </xdr:nvSpPr>
      <xdr:spPr>
        <a:xfrm>
          <a:off x="16125825" y="2628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16</xdr:row>
      <xdr:rowOff>123825</xdr:rowOff>
    </xdr:from>
    <xdr:ext cx="733425" cy="257175"/>
    <xdr:sp>
      <xdr:nvSpPr>
        <xdr:cNvPr id="463" name="テキスト ボックス 462"/>
        <xdr:cNvSpPr txBox="1"/>
      </xdr:nvSpPr>
      <xdr:spPr>
        <a:xfrm>
          <a:off x="15792450" y="27146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150041</xdr:rowOff>
    </xdr:from>
    <xdr:to>
      <xdr:col>73</xdr:col>
      <xdr:colOff>44450</xdr:colOff>
      <xdr:row>17</xdr:row>
      <xdr:rowOff>80191</xdr:rowOff>
    </xdr:to>
    <xdr:sp fLocksText="0">
      <xdr:nvSpPr>
        <xdr:cNvPr id="464" name="楕円 463"/>
        <xdr:cNvSpPr/>
      </xdr:nvSpPr>
      <xdr:spPr>
        <a:xfrm>
          <a:off x="15240000" y="2743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17</xdr:row>
      <xdr:rowOff>66675</xdr:rowOff>
    </xdr:from>
    <xdr:ext cx="762000" cy="257175"/>
    <xdr:sp>
      <xdr:nvSpPr>
        <xdr:cNvPr id="465" name="テキスト ボックス 464"/>
        <xdr:cNvSpPr txBox="1"/>
      </xdr:nvSpPr>
      <xdr:spPr>
        <a:xfrm>
          <a:off x="14906625" y="281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2479</xdr:rowOff>
    </xdr:from>
    <xdr:to>
      <xdr:col>68</xdr:col>
      <xdr:colOff>203200</xdr:colOff>
      <xdr:row>18</xdr:row>
      <xdr:rowOff>104079</xdr:rowOff>
    </xdr:to>
    <xdr:sp fLocksText="0">
      <xdr:nvSpPr>
        <xdr:cNvPr id="466" name="楕円 465"/>
        <xdr:cNvSpPr/>
      </xdr:nvSpPr>
      <xdr:spPr>
        <a:xfrm>
          <a:off x="14354175" y="2914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18</xdr:row>
      <xdr:rowOff>85725</xdr:rowOff>
    </xdr:from>
    <xdr:ext cx="762000" cy="257175"/>
    <xdr:sp>
      <xdr:nvSpPr>
        <xdr:cNvPr id="467" name="テキスト ボックス 466"/>
        <xdr:cNvSpPr txBox="1"/>
      </xdr:nvSpPr>
      <xdr:spPr>
        <a:xfrm>
          <a:off x="14020800" y="3000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47292</xdr:rowOff>
    </xdr:from>
    <xdr:to>
      <xdr:col>64</xdr:col>
      <xdr:colOff>152400</xdr:colOff>
      <xdr:row>18</xdr:row>
      <xdr:rowOff>148892</xdr:rowOff>
    </xdr:to>
    <xdr:sp fLocksText="0">
      <xdr:nvSpPr>
        <xdr:cNvPr id="468" name="楕円 467"/>
        <xdr:cNvSpPr/>
      </xdr:nvSpPr>
      <xdr:spPr>
        <a:xfrm>
          <a:off x="13458825" y="296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18</xdr:row>
      <xdr:rowOff>133350</xdr:rowOff>
    </xdr:from>
    <xdr:ext cx="762000" cy="257175"/>
    <xdr:sp>
      <xdr:nvSpPr>
        <xdr:cNvPr id="469" name="テキスト ボックス 468"/>
        <xdr:cNvSpPr txBox="1"/>
      </xdr:nvSpPr>
      <xdr:spPr>
        <a:xfrm>
          <a:off x="13125450" y="304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476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8097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09550"/>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28600"/>
          <a:ext cx="3829050"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8097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09550"/>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2860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38200"/>
          <a:ext cx="23050500" cy="1339215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447800"/>
          <a:ext cx="9648825" cy="1657350"/>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466850"/>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466850"/>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466850"/>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466850"/>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466850"/>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3.2
43.0</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466850"/>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276475"/>
          <a:ext cx="2028825"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276475"/>
          <a:ext cx="3429000"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04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762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066925"/>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xdr:nvSpPr>
        <xdr:cNvPr id="23" name="直線コネクタ 22"/>
        <xdr:cNvSpPr/>
      </xdr:nvSpPr>
      <xdr:spPr>
        <a:xfrm>
          <a:off x="10668000" y="15906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543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790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xdr:nvSpPr>
        <xdr:cNvPr id="26" name="直線コネクタ 25"/>
        <xdr:cNvSpPr/>
      </xdr:nvSpPr>
      <xdr:spPr>
        <a:xfrm>
          <a:off x="10744200" y="20478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xdr:nvSpPr>
        <xdr:cNvPr id="27" name="直線コネクタ 26"/>
        <xdr:cNvSpPr/>
      </xdr:nvSpPr>
      <xdr:spPr>
        <a:xfrm>
          <a:off x="10668000" y="20478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xdr:nvSpPr>
        <xdr:cNvPr id="28" name="直線コネクタ 27"/>
        <xdr:cNvSpPr/>
      </xdr:nvSpPr>
      <xdr:spPr>
        <a:xfrm flipV="1">
          <a:off x="10744200" y="226695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xdr:nvSpPr>
        <xdr:cNvPr id="29" name="直線コネクタ 28"/>
        <xdr:cNvSpPr/>
      </xdr:nvSpPr>
      <xdr:spPr>
        <a:xfrm>
          <a:off x="10668000" y="24098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3051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5433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37814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029075"/>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年度から職員人件費等が増額となったことにより、</a:t>
          </a:r>
          <a:r>
            <a:rPr altLang="ja-JP" lang="en-US" sz="1300">
              <a:latin typeface="ＭＳ Ｐゴシック" panose="020B0600070205080204" pitchFamily="50" charset="-128"/>
              <a:ea typeface="ＭＳ Ｐゴシック" panose="020B0600070205080204" pitchFamily="50" charset="-128"/>
            </a:rPr>
            <a:t>1.1</a:t>
          </a:r>
          <a:r>
            <a:rPr altLang="en-US" lang="ja-JP" sz="1300">
              <a:latin typeface="ＭＳ Ｐゴシック" panose="020B0600070205080204" pitchFamily="50" charset="-128"/>
              <a:ea typeface="ＭＳ Ｐゴシック" panose="020B0600070205080204" pitchFamily="50" charset="-128"/>
            </a:rPr>
            <a:t>ポイント下落して</a:t>
          </a:r>
          <a:r>
            <a:rPr altLang="ja-JP" lang="en-US" sz="1300">
              <a:latin typeface="ＭＳ Ｐゴシック" panose="020B0600070205080204" pitchFamily="50" charset="-128"/>
              <a:ea typeface="ＭＳ Ｐゴシック" panose="020B0600070205080204" pitchFamily="50" charset="-128"/>
            </a:rPr>
            <a:t>25.7%</a:t>
          </a:r>
          <a:r>
            <a:rPr altLang="en-US" lang="ja-JP"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となったが、依然として類似団体内平均値を上回っている。これについては小規模な市でありながら、公立保育所が５か所、公立こども園が１か所、公立幼稚園が３か所あることが要因の一つである。</a:t>
          </a:r>
        </a:p>
        <a:p>
          <a:r>
            <a:rPr altLang="en-US" lang="ja-JP"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sp>
      <xdr:nvSpPr>
        <xdr:cNvPr id="46" name="直線コネクタ 45"/>
        <xdr:cNvSpPr/>
      </xdr:nvSpPr>
      <xdr:spPr>
        <a:xfrm>
          <a:off x="762000"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sp>
      <xdr:nvSpPr>
        <xdr:cNvPr id="48" name="直線コネクタ 47"/>
        <xdr:cNvSpPr/>
      </xdr:nvSpPr>
      <xdr:spPr>
        <a:xfrm>
          <a:off x="762000" y="68294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41</xdr:row>
      <xdr:rowOff>57150</xdr:rowOff>
    </xdr:from>
    <xdr:ext cx="504825" cy="257175"/>
    <xdr:sp>
      <xdr:nvSpPr>
        <xdr:cNvPr id="49" name="テキスト ボックス 48"/>
        <xdr:cNvSpPr txBox="1"/>
      </xdr:nvSpPr>
      <xdr:spPr>
        <a:xfrm>
          <a:off x="247650" y="66960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sp>
      <xdr:nvSpPr>
        <xdr:cNvPr id="50" name="直線コネクタ 49"/>
        <xdr:cNvSpPr/>
      </xdr:nvSpPr>
      <xdr:spPr>
        <a:xfrm>
          <a:off x="762000" y="6524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39</xdr:row>
      <xdr:rowOff>76200</xdr:rowOff>
    </xdr:from>
    <xdr:ext cx="504825" cy="257175"/>
    <xdr:sp>
      <xdr:nvSpPr>
        <xdr:cNvPr id="51" name="テキスト ボックス 50"/>
        <xdr:cNvSpPr txBox="1"/>
      </xdr:nvSpPr>
      <xdr:spPr>
        <a:xfrm>
          <a:off x="247650" y="63912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sp>
      <xdr:nvSpPr>
        <xdr:cNvPr id="52" name="直線コネクタ 51"/>
        <xdr:cNvSpPr/>
      </xdr:nvSpPr>
      <xdr:spPr>
        <a:xfrm>
          <a:off x="762000" y="621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37</xdr:row>
      <xdr:rowOff>95250</xdr:rowOff>
    </xdr:from>
    <xdr:ext cx="504825" cy="257175"/>
    <xdr:sp>
      <xdr:nvSpPr>
        <xdr:cNvPr id="53" name="テキスト ボックス 52"/>
        <xdr:cNvSpPr txBox="1"/>
      </xdr:nvSpPr>
      <xdr:spPr>
        <a:xfrm>
          <a:off x="247650" y="6086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sp>
      <xdr:nvSpPr>
        <xdr:cNvPr id="54" name="直線コネクタ 53"/>
        <xdr:cNvSpPr/>
      </xdr:nvSpPr>
      <xdr:spPr>
        <a:xfrm>
          <a:off x="762000" y="59055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35</xdr:row>
      <xdr:rowOff>104775</xdr:rowOff>
    </xdr:from>
    <xdr:ext cx="504825" cy="257175"/>
    <xdr:sp>
      <xdr:nvSpPr>
        <xdr:cNvPr id="55" name="テキスト ボックス 54"/>
        <xdr:cNvSpPr txBox="1"/>
      </xdr:nvSpPr>
      <xdr:spPr>
        <a:xfrm>
          <a:off x="247650" y="5772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sp>
      <xdr:nvSpPr>
        <xdr:cNvPr id="56" name="直線コネクタ 55"/>
        <xdr:cNvSpPr/>
      </xdr:nvSpPr>
      <xdr:spPr>
        <a:xfrm>
          <a:off x="762000" y="5600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33</xdr:row>
      <xdr:rowOff>123825</xdr:rowOff>
    </xdr:from>
    <xdr:ext cx="504825" cy="257175"/>
    <xdr:sp>
      <xdr:nvSpPr>
        <xdr:cNvPr id="57" name="テキスト ボックス 56"/>
        <xdr:cNvSpPr txBox="1"/>
      </xdr:nvSpPr>
      <xdr:spPr>
        <a:xfrm>
          <a:off x="247650" y="54673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sp>
      <xdr:nvSpPr>
        <xdr:cNvPr id="58" name="直線コネクタ 57"/>
        <xdr:cNvSpPr/>
      </xdr:nvSpPr>
      <xdr:spPr>
        <a:xfrm>
          <a:off x="762000" y="5295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31</xdr:row>
      <xdr:rowOff>142875</xdr:rowOff>
    </xdr:from>
    <xdr:ext cx="504825" cy="257175"/>
    <xdr:sp>
      <xdr:nvSpPr>
        <xdr:cNvPr id="59" name="テキスト ボックス 58"/>
        <xdr:cNvSpPr txBox="1"/>
      </xdr:nvSpPr>
      <xdr:spPr>
        <a:xfrm>
          <a:off x="247650" y="5162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sp>
      <xdr:nvSpPr>
        <xdr:cNvPr id="60" name="直線コネクタ 59"/>
        <xdr:cNvSpPr/>
      </xdr:nvSpPr>
      <xdr:spPr>
        <a:xfrm>
          <a:off x="762000"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29</xdr:row>
      <xdr:rowOff>152400</xdr:rowOff>
    </xdr:from>
    <xdr:ext cx="504825" cy="257175"/>
    <xdr:sp>
      <xdr:nvSpPr>
        <xdr:cNvPr id="61" name="テキスト ボックス 60"/>
        <xdr:cNvSpPr txBox="1"/>
      </xdr:nvSpPr>
      <xdr:spPr>
        <a:xfrm>
          <a:off x="247650" y="4848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2" name="人件費グラフ枠"/>
        <xdr:cNvSpPr/>
      </xdr:nvSpPr>
      <xdr:spPr>
        <a:xfrm>
          <a:off x="762000"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sp>
      <xdr:nvSpPr>
        <xdr:cNvPr id="63" name="直線コネクタ 62"/>
        <xdr:cNvSpPr/>
      </xdr:nvSpPr>
      <xdr:spPr>
        <a:xfrm flipV="1">
          <a:off x="4829175" y="5391150"/>
          <a:ext cx="0" cy="1228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40</xdr:row>
      <xdr:rowOff>114300</xdr:rowOff>
    </xdr:from>
    <xdr:ext cx="762000" cy="257175"/>
    <xdr:sp>
      <xdr:nvSpPr>
        <xdr:cNvPr id="64" name="人件費最小値テキスト"/>
        <xdr:cNvSpPr txBox="1"/>
      </xdr:nvSpPr>
      <xdr:spPr>
        <a:xfrm>
          <a:off x="4914900" y="6591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36.5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sp>
      <xdr:nvSpPr>
        <xdr:cNvPr id="65" name="直線コネクタ 64"/>
        <xdr:cNvSpPr/>
      </xdr:nvSpPr>
      <xdr:spPr>
        <a:xfrm>
          <a:off x="4733925" y="6619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31</xdr:row>
      <xdr:rowOff>133350</xdr:rowOff>
    </xdr:from>
    <xdr:ext cx="762000" cy="257175"/>
    <xdr:sp>
      <xdr:nvSpPr>
        <xdr:cNvPr id="66" name="人件費最大値テキスト"/>
        <xdr:cNvSpPr txBox="1"/>
      </xdr:nvSpPr>
      <xdr:spPr>
        <a:xfrm>
          <a:off x="4914900" y="5153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16.6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sp>
      <xdr:nvSpPr>
        <xdr:cNvPr id="67" name="直線コネクタ 66"/>
        <xdr:cNvSpPr/>
      </xdr:nvSpPr>
      <xdr:spPr>
        <a:xfrm>
          <a:off x="4733925" y="5391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36</xdr:row>
      <xdr:rowOff>51889</xdr:rowOff>
    </xdr:from>
    <xdr:to>
      <xdr:col>24</xdr:col>
      <xdr:colOff>25400</xdr:colOff>
      <xdr:row>36</xdr:row>
      <xdr:rowOff>123734</xdr:rowOff>
    </xdr:to>
    <xdr:sp>
      <xdr:nvSpPr>
        <xdr:cNvPr id="68" name="直線コネクタ 67"/>
        <xdr:cNvSpPr/>
      </xdr:nvSpPr>
      <xdr:spPr>
        <a:xfrm>
          <a:off x="3990975" y="5876925"/>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34</xdr:row>
      <xdr:rowOff>161925</xdr:rowOff>
    </xdr:from>
    <xdr:ext cx="762000" cy="257175"/>
    <xdr:sp>
      <xdr:nvSpPr>
        <xdr:cNvPr id="69" name="人件費平均値テキスト"/>
        <xdr:cNvSpPr txBox="1"/>
      </xdr:nvSpPr>
      <xdr:spPr>
        <a:xfrm>
          <a:off x="4914900" y="5667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fLocksText="0">
      <xdr:nvSpPr>
        <xdr:cNvPr id="70" name="フローチャート: 判断 69"/>
        <xdr:cNvSpPr/>
      </xdr:nvSpPr>
      <xdr:spPr>
        <a:xfrm>
          <a:off x="4772025" y="5810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36</xdr:row>
      <xdr:rowOff>51889</xdr:rowOff>
    </xdr:from>
    <xdr:to>
      <xdr:col>19</xdr:col>
      <xdr:colOff>187325</xdr:colOff>
      <xdr:row>36</xdr:row>
      <xdr:rowOff>64951</xdr:rowOff>
    </xdr:to>
    <xdr:sp>
      <xdr:nvSpPr>
        <xdr:cNvPr id="71" name="直線コネクタ 70"/>
        <xdr:cNvSpPr/>
      </xdr:nvSpPr>
      <xdr:spPr>
        <a:xfrm flipV="1">
          <a:off x="3095625" y="58769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35</xdr:row>
      <xdr:rowOff>139881</xdr:rowOff>
    </xdr:from>
    <xdr:to>
      <xdr:col>20</xdr:col>
      <xdr:colOff>38100</xdr:colOff>
      <xdr:row>36</xdr:row>
      <xdr:rowOff>70031</xdr:rowOff>
    </xdr:to>
    <xdr:sp fLocksText="0">
      <xdr:nvSpPr>
        <xdr:cNvPr id="72" name="フローチャート: 判断 71"/>
        <xdr:cNvSpPr/>
      </xdr:nvSpPr>
      <xdr:spPr>
        <a:xfrm>
          <a:off x="3933825" y="5810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34</xdr:row>
      <xdr:rowOff>76200</xdr:rowOff>
    </xdr:from>
    <xdr:ext cx="733425" cy="257175"/>
    <xdr:sp>
      <xdr:nvSpPr>
        <xdr:cNvPr id="73" name="テキスト ボックス 72"/>
        <xdr:cNvSpPr txBox="1"/>
      </xdr:nvSpPr>
      <xdr:spPr>
        <a:xfrm>
          <a:off x="3600450" y="55816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64951</xdr:rowOff>
    </xdr:from>
    <xdr:to>
      <xdr:col>15</xdr:col>
      <xdr:colOff>98425</xdr:colOff>
      <xdr:row>37</xdr:row>
      <xdr:rowOff>76381</xdr:rowOff>
    </xdr:to>
    <xdr:sp>
      <xdr:nvSpPr>
        <xdr:cNvPr id="74" name="直線コネクタ 73"/>
        <xdr:cNvSpPr/>
      </xdr:nvSpPr>
      <xdr:spPr>
        <a:xfrm flipV="1">
          <a:off x="2209800" y="5895975"/>
          <a:ext cx="885825" cy="1714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35</xdr:row>
      <xdr:rowOff>100693</xdr:rowOff>
    </xdr:from>
    <xdr:to>
      <xdr:col>15</xdr:col>
      <xdr:colOff>149225</xdr:colOff>
      <xdr:row>36</xdr:row>
      <xdr:rowOff>30843</xdr:rowOff>
    </xdr:to>
    <xdr:sp fLocksText="0">
      <xdr:nvSpPr>
        <xdr:cNvPr id="75" name="フローチャート: 判断 74"/>
        <xdr:cNvSpPr/>
      </xdr:nvSpPr>
      <xdr:spPr>
        <a:xfrm>
          <a:off x="3048000" y="5772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34</xdr:row>
      <xdr:rowOff>38100</xdr:rowOff>
    </xdr:from>
    <xdr:ext cx="762000" cy="257175"/>
    <xdr:sp>
      <xdr:nvSpPr>
        <xdr:cNvPr id="76" name="テキスト ボックス 75"/>
        <xdr:cNvSpPr txBox="1"/>
      </xdr:nvSpPr>
      <xdr:spPr>
        <a:xfrm>
          <a:off x="2714625" y="554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37</xdr:row>
      <xdr:rowOff>76381</xdr:rowOff>
    </xdr:to>
    <xdr:sp>
      <xdr:nvSpPr>
        <xdr:cNvPr id="77" name="直線コネクタ 76"/>
        <xdr:cNvSpPr/>
      </xdr:nvSpPr>
      <xdr:spPr>
        <a:xfrm>
          <a:off x="1323975" y="60007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36</xdr:row>
      <xdr:rowOff>7620</xdr:rowOff>
    </xdr:from>
    <xdr:to>
      <xdr:col>11</xdr:col>
      <xdr:colOff>60325</xdr:colOff>
      <xdr:row>36</xdr:row>
      <xdr:rowOff>109220</xdr:rowOff>
    </xdr:to>
    <xdr:sp fLocksText="0">
      <xdr:nvSpPr>
        <xdr:cNvPr id="78" name="フローチャート: 判断 77"/>
        <xdr:cNvSpPr/>
      </xdr:nvSpPr>
      <xdr:spPr>
        <a:xfrm>
          <a:off x="2162175" y="583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123825</xdr:rowOff>
    </xdr:from>
    <xdr:ext cx="762000" cy="257175"/>
    <xdr:sp>
      <xdr:nvSpPr>
        <xdr:cNvPr id="79" name="テキスト ボックス 78"/>
        <xdr:cNvSpPr txBox="1"/>
      </xdr:nvSpPr>
      <xdr:spPr>
        <a:xfrm>
          <a:off x="1828800" y="5629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fLocksText="0">
      <xdr:nvSpPr>
        <xdr:cNvPr id="80" name="フローチャート: 判断 79"/>
        <xdr:cNvSpPr/>
      </xdr:nvSpPr>
      <xdr:spPr>
        <a:xfrm>
          <a:off x="1266825" y="5772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34</xdr:row>
      <xdr:rowOff>38100</xdr:rowOff>
    </xdr:from>
    <xdr:ext cx="762000" cy="257175"/>
    <xdr:sp>
      <xdr:nvSpPr>
        <xdr:cNvPr id="81" name="テキスト ボックス 80"/>
        <xdr:cNvSpPr txBox="1"/>
      </xdr:nvSpPr>
      <xdr:spPr>
        <a:xfrm>
          <a:off x="933450" y="554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2" name="テキスト ボックス 81"/>
        <xdr:cNvSpPr txBox="1"/>
      </xdr:nvSpPr>
      <xdr:spPr>
        <a:xfrm>
          <a:off x="46101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3" name="テキスト ボックス 82"/>
        <xdr:cNvSpPr txBox="1"/>
      </xdr:nvSpPr>
      <xdr:spPr>
        <a:xfrm>
          <a:off x="3771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4" name="テキスト ボックス 83"/>
        <xdr:cNvSpPr txBox="1"/>
      </xdr:nvSpPr>
      <xdr:spPr>
        <a:xfrm>
          <a:off x="2876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5" name="テキスト ボックス 84"/>
        <xdr:cNvSpPr txBox="1"/>
      </xdr:nvSpPr>
      <xdr:spPr>
        <a:xfrm>
          <a:off x="1990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6" name="テキスト ボックス 85"/>
        <xdr:cNvSpPr txBox="1"/>
      </xdr:nvSpPr>
      <xdr:spPr>
        <a:xfrm>
          <a:off x="1104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fLocksText="0">
      <xdr:nvSpPr>
        <xdr:cNvPr id="87" name="楕円 86"/>
        <xdr:cNvSpPr/>
      </xdr:nvSpPr>
      <xdr:spPr>
        <a:xfrm>
          <a:off x="4772025" y="5905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36</xdr:row>
      <xdr:rowOff>47625</xdr:rowOff>
    </xdr:from>
    <xdr:ext cx="762000" cy="257175"/>
    <xdr:sp>
      <xdr:nvSpPr>
        <xdr:cNvPr id="88" name="人件費該当値テキスト"/>
        <xdr:cNvSpPr txBox="1"/>
      </xdr:nvSpPr>
      <xdr:spPr>
        <a:xfrm>
          <a:off x="4914900" y="587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fLocksText="0">
      <xdr:nvSpPr>
        <xdr:cNvPr id="89" name="楕円 88"/>
        <xdr:cNvSpPr/>
      </xdr:nvSpPr>
      <xdr:spPr>
        <a:xfrm>
          <a:off x="3933825" y="5829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36</xdr:row>
      <xdr:rowOff>85725</xdr:rowOff>
    </xdr:from>
    <xdr:ext cx="733425" cy="257175"/>
    <xdr:sp>
      <xdr:nvSpPr>
        <xdr:cNvPr id="90" name="テキスト ボックス 89"/>
        <xdr:cNvSpPr txBox="1"/>
      </xdr:nvSpPr>
      <xdr:spPr>
        <a:xfrm>
          <a:off x="3600450" y="59150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fLocksText="0">
      <xdr:nvSpPr>
        <xdr:cNvPr id="91" name="楕円 90"/>
        <xdr:cNvSpPr/>
      </xdr:nvSpPr>
      <xdr:spPr>
        <a:xfrm>
          <a:off x="3048000" y="583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36</xdr:row>
      <xdr:rowOff>104775</xdr:rowOff>
    </xdr:from>
    <xdr:ext cx="762000" cy="257175"/>
    <xdr:sp>
      <xdr:nvSpPr>
        <xdr:cNvPr id="92" name="テキスト ボックス 91"/>
        <xdr:cNvSpPr txBox="1"/>
      </xdr:nvSpPr>
      <xdr:spPr>
        <a:xfrm>
          <a:off x="2714625" y="5934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25581</xdr:rowOff>
    </xdr:from>
    <xdr:to>
      <xdr:col>11</xdr:col>
      <xdr:colOff>60325</xdr:colOff>
      <xdr:row>37</xdr:row>
      <xdr:rowOff>127181</xdr:rowOff>
    </xdr:to>
    <xdr:sp fLocksText="0">
      <xdr:nvSpPr>
        <xdr:cNvPr id="93" name="楕円 92"/>
        <xdr:cNvSpPr/>
      </xdr:nvSpPr>
      <xdr:spPr>
        <a:xfrm>
          <a:off x="2162175" y="601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37</xdr:row>
      <xdr:rowOff>114300</xdr:rowOff>
    </xdr:from>
    <xdr:ext cx="762000" cy="257175"/>
    <xdr:sp>
      <xdr:nvSpPr>
        <xdr:cNvPr id="94" name="テキスト ボックス 93"/>
        <xdr:cNvSpPr txBox="1"/>
      </xdr:nvSpPr>
      <xdr:spPr>
        <a:xfrm>
          <a:off x="1828800" y="6105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fLocksText="0">
      <xdr:nvSpPr>
        <xdr:cNvPr id="95" name="楕円 94"/>
        <xdr:cNvSpPr/>
      </xdr:nvSpPr>
      <xdr:spPr>
        <a:xfrm>
          <a:off x="1266825" y="5962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37</xdr:row>
      <xdr:rowOff>47625</xdr:rowOff>
    </xdr:from>
    <xdr:ext cx="762000" cy="257175"/>
    <xdr:sp>
      <xdr:nvSpPr>
        <xdr:cNvPr id="96" name="テキスト ボックス 95"/>
        <xdr:cNvSpPr txBox="1"/>
      </xdr:nvSpPr>
      <xdr:spPr>
        <a:xfrm>
          <a:off x="933450" y="603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7" name="正方形/長方形 96"/>
        <xdr:cNvSpPr/>
      </xdr:nvSpPr>
      <xdr:spPr>
        <a:xfrm>
          <a:off x="12449175" y="1200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8" name="正方形/長方形 97"/>
        <xdr:cNvSpPr/>
      </xdr:nvSpPr>
      <xdr:spPr>
        <a:xfrm>
          <a:off x="17078325"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9" name="正方形/長方形 98"/>
        <xdr:cNvSpPr/>
      </xdr:nvSpPr>
      <xdr:spPr>
        <a:xfrm>
          <a:off x="17078325"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100" name="正方形/長方形 99"/>
        <xdr:cNvSpPr/>
      </xdr:nvSpPr>
      <xdr:spPr>
        <a:xfrm>
          <a:off x="18773775" y="1266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101" name="正方形/長方形 100"/>
        <xdr:cNvSpPr/>
      </xdr:nvSpPr>
      <xdr:spPr>
        <a:xfrm>
          <a:off x="18773775" y="1447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2" name="正方形/長方形 101"/>
        <xdr:cNvSpPr/>
      </xdr:nvSpPr>
      <xdr:spPr>
        <a:xfrm>
          <a:off x="20383500"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3" name="正方形/長方形 102"/>
        <xdr:cNvSpPr/>
      </xdr:nvSpPr>
      <xdr:spPr>
        <a:xfrm>
          <a:off x="20383500"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4" name="正方形/長方形 103"/>
        <xdr:cNvSpPr/>
      </xdr:nvSpPr>
      <xdr:spPr>
        <a:xfrm>
          <a:off x="12449175" y="1743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5" name="正方形/長方形 104"/>
        <xdr:cNvSpPr/>
      </xdr:nvSpPr>
      <xdr:spPr>
        <a:xfrm>
          <a:off x="17402175" y="1743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6" name="正方形/長方形 105"/>
        <xdr:cNvSpPr/>
      </xdr:nvSpPr>
      <xdr:spPr>
        <a:xfrm>
          <a:off x="17459325" y="1743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7" name="テキスト ボックス 106"/>
        <xdr:cNvSpPr txBox="1"/>
      </xdr:nvSpPr>
      <xdr:spPr>
        <a:xfrm>
          <a:off x="17497425" y="2047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年度から数値の変動はなく</a:t>
          </a:r>
          <a:r>
            <a:rPr altLang="ja-JP" lang="en-US" sz="1300">
              <a:latin typeface="ＭＳ Ｐゴシック" panose="020B0600070205080204" pitchFamily="50" charset="-128"/>
              <a:ea typeface="ＭＳ Ｐゴシック" panose="020B0600070205080204" pitchFamily="50" charset="-128"/>
            </a:rPr>
            <a:t>13.3%</a:t>
          </a:r>
          <a:r>
            <a:rPr altLang="en-US" lang="ja-JP" sz="1300">
              <a:latin typeface="ＭＳ Ｐゴシック" panose="020B0600070205080204" pitchFamily="50" charset="-128"/>
              <a:ea typeface="ＭＳ Ｐゴシック" panose="020B0600070205080204" pitchFamily="50" charset="-128"/>
            </a:rPr>
            <a:t>となった。</a:t>
          </a:r>
          <a:endParaRPr altLang="ja-JP" lang="en-US" sz="1300">
            <a:latin typeface="ＭＳ Ｐゴシック" panose="020B0600070205080204" pitchFamily="50" charset="-128"/>
            <a:ea typeface="ＭＳ Ｐゴシック" panose="020B0600070205080204" pitchFamily="50" charset="-128"/>
          </a:endParaRPr>
        </a:p>
        <a:p>
          <a:r>
            <a:rPr altLang="en-US" lang="ja-JP" sz="1300">
              <a:latin typeface="ＭＳ Ｐゴシック" panose="020B0600070205080204" pitchFamily="50" charset="-128"/>
              <a:ea typeface="ＭＳ Ｐゴシック" panose="020B0600070205080204" pitchFamily="50" charset="-128"/>
            </a:rPr>
            <a:t>　類似団体内平均値を依然として下回っており、行財政改革の取り組み等により経費の抑制基調に努めてきたことが要因である。</a:t>
          </a:r>
        </a:p>
        <a:p>
          <a:r>
            <a:rPr altLang="en-US" lang="ja-JP"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0</xdr:colOff>
      <xdr:row>9</xdr:row>
      <xdr:rowOff>104775</xdr:rowOff>
    </xdr:from>
    <xdr:ext cx="295275" cy="228600"/>
    <xdr:sp>
      <xdr:nvSpPr>
        <xdr:cNvPr id="108" name="テキスト ボックス 107"/>
        <xdr:cNvSpPr txBox="1"/>
      </xdr:nvSpPr>
      <xdr:spPr>
        <a:xfrm>
          <a:off x="12401550" y="1562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sp>
      <xdr:nvSpPr>
        <xdr:cNvPr id="109" name="直線コネクタ 108"/>
        <xdr:cNvSpPr/>
      </xdr:nvSpPr>
      <xdr:spPr>
        <a:xfrm>
          <a:off x="12449175" y="3895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23</xdr:row>
      <xdr:rowOff>38100</xdr:rowOff>
    </xdr:from>
    <xdr:ext cx="504825" cy="257175"/>
    <xdr:sp>
      <xdr:nvSpPr>
        <xdr:cNvPr id="110" name="テキスト ボックス 109"/>
        <xdr:cNvSpPr txBox="1"/>
      </xdr:nvSpPr>
      <xdr:spPr>
        <a:xfrm>
          <a:off x="11934825" y="3762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sp>
      <xdr:nvSpPr>
        <xdr:cNvPr id="111" name="直線コネクタ 110"/>
        <xdr:cNvSpPr/>
      </xdr:nvSpPr>
      <xdr:spPr>
        <a:xfrm>
          <a:off x="12449175" y="34671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20</xdr:row>
      <xdr:rowOff>95250</xdr:rowOff>
    </xdr:from>
    <xdr:ext cx="504825" cy="257175"/>
    <xdr:sp>
      <xdr:nvSpPr>
        <xdr:cNvPr id="112" name="テキスト ボックス 111"/>
        <xdr:cNvSpPr txBox="1"/>
      </xdr:nvSpPr>
      <xdr:spPr>
        <a:xfrm>
          <a:off x="11934825" y="33337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sp>
      <xdr:nvSpPr>
        <xdr:cNvPr id="113" name="直線コネクタ 112"/>
        <xdr:cNvSpPr/>
      </xdr:nvSpPr>
      <xdr:spPr>
        <a:xfrm>
          <a:off x="12449175" y="30384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17</xdr:row>
      <xdr:rowOff>152400</xdr:rowOff>
    </xdr:from>
    <xdr:ext cx="504825" cy="257175"/>
    <xdr:sp>
      <xdr:nvSpPr>
        <xdr:cNvPr id="114" name="テキスト ボックス 113"/>
        <xdr:cNvSpPr txBox="1"/>
      </xdr:nvSpPr>
      <xdr:spPr>
        <a:xfrm>
          <a:off x="11934825" y="29051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sp>
      <xdr:nvSpPr>
        <xdr:cNvPr id="115" name="直線コネクタ 114"/>
        <xdr:cNvSpPr/>
      </xdr:nvSpPr>
      <xdr:spPr>
        <a:xfrm>
          <a:off x="12449175" y="260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15</xdr:row>
      <xdr:rowOff>38100</xdr:rowOff>
    </xdr:from>
    <xdr:ext cx="504825" cy="257175"/>
    <xdr:sp>
      <xdr:nvSpPr>
        <xdr:cNvPr id="116" name="テキスト ボックス 115"/>
        <xdr:cNvSpPr txBox="1"/>
      </xdr:nvSpPr>
      <xdr:spPr>
        <a:xfrm>
          <a:off x="11934825" y="24669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sp>
      <xdr:nvSpPr>
        <xdr:cNvPr id="117" name="直線コネクタ 116"/>
        <xdr:cNvSpPr/>
      </xdr:nvSpPr>
      <xdr:spPr>
        <a:xfrm>
          <a:off x="12449175" y="2171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12</xdr:row>
      <xdr:rowOff>95250</xdr:rowOff>
    </xdr:from>
    <xdr:ext cx="504825" cy="257175"/>
    <xdr:sp>
      <xdr:nvSpPr>
        <xdr:cNvPr id="118" name="テキスト ボックス 117"/>
        <xdr:cNvSpPr txBox="1"/>
      </xdr:nvSpPr>
      <xdr:spPr>
        <a:xfrm>
          <a:off x="11934825" y="20383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sp>
      <xdr:nvSpPr>
        <xdr:cNvPr id="119" name="直線コネクタ 118"/>
        <xdr:cNvSpPr/>
      </xdr:nvSpPr>
      <xdr:spPr>
        <a:xfrm>
          <a:off x="12449175" y="1743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9</xdr:row>
      <xdr:rowOff>152400</xdr:rowOff>
    </xdr:from>
    <xdr:ext cx="504825" cy="257175"/>
    <xdr:sp>
      <xdr:nvSpPr>
        <xdr:cNvPr id="120" name="テキスト ボックス 119"/>
        <xdr:cNvSpPr txBox="1"/>
      </xdr:nvSpPr>
      <xdr:spPr>
        <a:xfrm>
          <a:off x="11934825" y="1609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fLocksText="0">
      <xdr:nvSpPr>
        <xdr:cNvPr id="121" name="物件費グラフ枠"/>
        <xdr:cNvSpPr/>
      </xdr:nvSpPr>
      <xdr:spPr>
        <a:xfrm>
          <a:off x="12449175" y="1743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sp>
      <xdr:nvSpPr>
        <xdr:cNvPr id="122" name="直線コネクタ 121"/>
        <xdr:cNvSpPr/>
      </xdr:nvSpPr>
      <xdr:spPr>
        <a:xfrm flipV="1">
          <a:off x="16506825" y="2114550"/>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21</xdr:row>
      <xdr:rowOff>19050</xdr:rowOff>
    </xdr:from>
    <xdr:ext cx="762000" cy="257175"/>
    <xdr:sp>
      <xdr:nvSpPr>
        <xdr:cNvPr id="123" name="物件費最小値テキスト"/>
        <xdr:cNvSpPr txBox="1"/>
      </xdr:nvSpPr>
      <xdr:spPr>
        <a:xfrm>
          <a:off x="16592550" y="341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sp>
      <xdr:nvSpPr>
        <xdr:cNvPr id="124" name="直線コネクタ 123"/>
        <xdr:cNvSpPr/>
      </xdr:nvSpPr>
      <xdr:spPr>
        <a:xfrm>
          <a:off x="16421100" y="3438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11</xdr:row>
      <xdr:rowOff>95250</xdr:rowOff>
    </xdr:from>
    <xdr:ext cx="762000" cy="257175"/>
    <xdr:sp>
      <xdr:nvSpPr>
        <xdr:cNvPr id="125" name="物件費最大値テキスト"/>
        <xdr:cNvSpPr txBox="1"/>
      </xdr:nvSpPr>
      <xdr:spPr>
        <a:xfrm>
          <a:off x="16592550" y="187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sp>
      <xdr:nvSpPr>
        <xdr:cNvPr id="126" name="直線コネクタ 125"/>
        <xdr:cNvSpPr/>
      </xdr:nvSpPr>
      <xdr:spPr>
        <a:xfrm>
          <a:off x="16421100" y="2114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15</xdr:row>
      <xdr:rowOff>28702</xdr:rowOff>
    </xdr:from>
    <xdr:to>
      <xdr:col>82</xdr:col>
      <xdr:colOff>107950</xdr:colOff>
      <xdr:row>15</xdr:row>
      <xdr:rowOff>28702</xdr:rowOff>
    </xdr:to>
    <xdr:sp>
      <xdr:nvSpPr>
        <xdr:cNvPr id="127" name="直線コネクタ 126"/>
        <xdr:cNvSpPr/>
      </xdr:nvSpPr>
      <xdr:spPr>
        <a:xfrm>
          <a:off x="15668625" y="24574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16</xdr:row>
      <xdr:rowOff>104775</xdr:rowOff>
    </xdr:from>
    <xdr:ext cx="762000" cy="257175"/>
    <xdr:sp>
      <xdr:nvSpPr>
        <xdr:cNvPr id="128" name="物件費平均値テキスト"/>
        <xdr:cNvSpPr txBox="1"/>
      </xdr:nvSpPr>
      <xdr:spPr>
        <a:xfrm>
          <a:off x="16592550" y="2695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fLocksText="0">
      <xdr:nvSpPr>
        <xdr:cNvPr id="129" name="フローチャート: 判断 128"/>
        <xdr:cNvSpPr/>
      </xdr:nvSpPr>
      <xdr:spPr>
        <a:xfrm>
          <a:off x="16459200" y="2724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14</xdr:row>
      <xdr:rowOff>136144</xdr:rowOff>
    </xdr:from>
    <xdr:to>
      <xdr:col>78</xdr:col>
      <xdr:colOff>69850</xdr:colOff>
      <xdr:row>15</xdr:row>
      <xdr:rowOff>28702</xdr:rowOff>
    </xdr:to>
    <xdr:sp>
      <xdr:nvSpPr>
        <xdr:cNvPr id="130" name="直線コネクタ 129"/>
        <xdr:cNvSpPr/>
      </xdr:nvSpPr>
      <xdr:spPr>
        <a:xfrm>
          <a:off x="14782800" y="24003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16</xdr:row>
      <xdr:rowOff>89916</xdr:rowOff>
    </xdr:from>
    <xdr:to>
      <xdr:col>78</xdr:col>
      <xdr:colOff>120650</xdr:colOff>
      <xdr:row>17</xdr:row>
      <xdr:rowOff>20066</xdr:rowOff>
    </xdr:to>
    <xdr:sp fLocksText="0">
      <xdr:nvSpPr>
        <xdr:cNvPr id="131" name="フローチャート: 判断 130"/>
        <xdr:cNvSpPr/>
      </xdr:nvSpPr>
      <xdr:spPr>
        <a:xfrm>
          <a:off x="15621000" y="2676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17</xdr:row>
      <xdr:rowOff>9525</xdr:rowOff>
    </xdr:from>
    <xdr:ext cx="733425" cy="257175"/>
    <xdr:sp>
      <xdr:nvSpPr>
        <xdr:cNvPr id="132" name="テキスト ボックス 131"/>
        <xdr:cNvSpPr txBox="1"/>
      </xdr:nvSpPr>
      <xdr:spPr>
        <a:xfrm>
          <a:off x="15287625" y="27622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14</xdr:row>
      <xdr:rowOff>136144</xdr:rowOff>
    </xdr:to>
    <xdr:sp>
      <xdr:nvSpPr>
        <xdr:cNvPr id="133" name="直線コネクタ 132"/>
        <xdr:cNvSpPr/>
      </xdr:nvSpPr>
      <xdr:spPr>
        <a:xfrm>
          <a:off x="13896975" y="24003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15</xdr:row>
      <xdr:rowOff>151638</xdr:rowOff>
    </xdr:from>
    <xdr:to>
      <xdr:col>74</xdr:col>
      <xdr:colOff>31750</xdr:colOff>
      <xdr:row>16</xdr:row>
      <xdr:rowOff>81788</xdr:rowOff>
    </xdr:to>
    <xdr:sp fLocksText="0">
      <xdr:nvSpPr>
        <xdr:cNvPr id="134" name="フローチャート: 判断 133"/>
        <xdr:cNvSpPr/>
      </xdr:nvSpPr>
      <xdr:spPr>
        <a:xfrm>
          <a:off x="14735175" y="2581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16</xdr:row>
      <xdr:rowOff>66675</xdr:rowOff>
    </xdr:from>
    <xdr:ext cx="762000" cy="257175"/>
    <xdr:sp>
      <xdr:nvSpPr>
        <xdr:cNvPr id="135" name="テキスト ボックス 134"/>
        <xdr:cNvSpPr txBox="1"/>
      </xdr:nvSpPr>
      <xdr:spPr>
        <a:xfrm>
          <a:off x="14401800" y="265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65278</xdr:rowOff>
    </xdr:to>
    <xdr:sp>
      <xdr:nvSpPr>
        <xdr:cNvPr id="136" name="直線コネクタ 135"/>
        <xdr:cNvSpPr/>
      </xdr:nvSpPr>
      <xdr:spPr>
        <a:xfrm flipV="1">
          <a:off x="13001625" y="24003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16</xdr:row>
      <xdr:rowOff>7620</xdr:rowOff>
    </xdr:from>
    <xdr:to>
      <xdr:col>69</xdr:col>
      <xdr:colOff>142875</xdr:colOff>
      <xdr:row>16</xdr:row>
      <xdr:rowOff>109220</xdr:rowOff>
    </xdr:to>
    <xdr:sp fLocksText="0">
      <xdr:nvSpPr>
        <xdr:cNvPr id="137" name="フローチャート: 判断 136"/>
        <xdr:cNvSpPr/>
      </xdr:nvSpPr>
      <xdr:spPr>
        <a:xfrm>
          <a:off x="13839825" y="2600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16</xdr:row>
      <xdr:rowOff>95250</xdr:rowOff>
    </xdr:from>
    <xdr:ext cx="762000" cy="257175"/>
    <xdr:sp>
      <xdr:nvSpPr>
        <xdr:cNvPr id="138" name="テキスト ボックス 137"/>
        <xdr:cNvSpPr txBox="1"/>
      </xdr:nvSpPr>
      <xdr:spPr>
        <a:xfrm>
          <a:off x="13506450" y="2686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fLocksText="0">
      <xdr:nvSpPr>
        <xdr:cNvPr id="139" name="フローチャート: 判断 138"/>
        <xdr:cNvSpPr/>
      </xdr:nvSpPr>
      <xdr:spPr>
        <a:xfrm>
          <a:off x="12954000" y="2667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16</xdr:row>
      <xdr:rowOff>161925</xdr:rowOff>
    </xdr:from>
    <xdr:ext cx="762000" cy="257175"/>
    <xdr:sp>
      <xdr:nvSpPr>
        <xdr:cNvPr id="140" name="テキスト ボックス 139"/>
        <xdr:cNvSpPr txBox="1"/>
      </xdr:nvSpPr>
      <xdr:spPr>
        <a:xfrm>
          <a:off x="12620625" y="275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41" name="テキスト ボックス 140"/>
        <xdr:cNvSpPr txBox="1"/>
      </xdr:nvSpPr>
      <xdr:spPr>
        <a:xfrm>
          <a:off x="162877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42" name="テキスト ボックス 141"/>
        <xdr:cNvSpPr txBox="1"/>
      </xdr:nvSpPr>
      <xdr:spPr>
        <a:xfrm>
          <a:off x="15449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3" name="テキスト ボックス 142"/>
        <xdr:cNvSpPr txBox="1"/>
      </xdr:nvSpPr>
      <xdr:spPr>
        <a:xfrm>
          <a:off x="14563725"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4" name="テキスト ボックス 143"/>
        <xdr:cNvSpPr txBox="1"/>
      </xdr:nvSpPr>
      <xdr:spPr>
        <a:xfrm>
          <a:off x="1367790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5" name="テキスト ボックス 144"/>
        <xdr:cNvSpPr txBox="1"/>
      </xdr:nvSpPr>
      <xdr:spPr>
        <a:xfrm>
          <a:off x="12782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fLocksText="0">
      <xdr:nvSpPr>
        <xdr:cNvPr id="146" name="楕円 145"/>
        <xdr:cNvSpPr/>
      </xdr:nvSpPr>
      <xdr:spPr>
        <a:xfrm>
          <a:off x="16459200" y="241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13</xdr:row>
      <xdr:rowOff>161925</xdr:rowOff>
    </xdr:from>
    <xdr:ext cx="762000" cy="257175"/>
    <xdr:sp>
      <xdr:nvSpPr>
        <xdr:cNvPr id="147" name="物件費該当値テキスト"/>
        <xdr:cNvSpPr txBox="1"/>
      </xdr:nvSpPr>
      <xdr:spPr>
        <a:xfrm>
          <a:off x="16592550" y="2266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fLocksText="0">
      <xdr:nvSpPr>
        <xdr:cNvPr id="148" name="楕円 147"/>
        <xdr:cNvSpPr/>
      </xdr:nvSpPr>
      <xdr:spPr>
        <a:xfrm>
          <a:off x="15621000" y="2419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13</xdr:row>
      <xdr:rowOff>85725</xdr:rowOff>
    </xdr:from>
    <xdr:ext cx="733425" cy="257175"/>
    <xdr:sp>
      <xdr:nvSpPr>
        <xdr:cNvPr id="149" name="テキスト ボックス 148"/>
        <xdr:cNvSpPr txBox="1"/>
      </xdr:nvSpPr>
      <xdr:spPr>
        <a:xfrm>
          <a:off x="15287625" y="2190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fLocksText="0">
      <xdr:nvSpPr>
        <xdr:cNvPr id="150" name="楕円 149"/>
        <xdr:cNvSpPr/>
      </xdr:nvSpPr>
      <xdr:spPr>
        <a:xfrm>
          <a:off x="14735175" y="235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13</xdr:row>
      <xdr:rowOff>28575</xdr:rowOff>
    </xdr:from>
    <xdr:ext cx="762000" cy="257175"/>
    <xdr:sp>
      <xdr:nvSpPr>
        <xdr:cNvPr id="151" name="テキスト ボックス 150"/>
        <xdr:cNvSpPr txBox="1"/>
      </xdr:nvSpPr>
      <xdr:spPr>
        <a:xfrm>
          <a:off x="14401800" y="2133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fLocksText="0">
      <xdr:nvSpPr>
        <xdr:cNvPr id="152" name="楕円 151"/>
        <xdr:cNvSpPr/>
      </xdr:nvSpPr>
      <xdr:spPr>
        <a:xfrm>
          <a:off x="13839825" y="235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13</xdr:row>
      <xdr:rowOff>28575</xdr:rowOff>
    </xdr:from>
    <xdr:ext cx="762000" cy="257175"/>
    <xdr:sp>
      <xdr:nvSpPr>
        <xdr:cNvPr id="153" name="テキスト ボックス 152"/>
        <xdr:cNvSpPr txBox="1"/>
      </xdr:nvSpPr>
      <xdr:spPr>
        <a:xfrm>
          <a:off x="13506450" y="2133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fLocksText="0">
      <xdr:nvSpPr>
        <xdr:cNvPr id="154" name="楕円 153"/>
        <xdr:cNvSpPr/>
      </xdr:nvSpPr>
      <xdr:spPr>
        <a:xfrm>
          <a:off x="12954000" y="2447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13</xdr:row>
      <xdr:rowOff>123825</xdr:rowOff>
    </xdr:from>
    <xdr:ext cx="762000" cy="257175"/>
    <xdr:sp>
      <xdr:nvSpPr>
        <xdr:cNvPr id="155" name="テキスト ボックス 154"/>
        <xdr:cNvSpPr txBox="1"/>
      </xdr:nvSpPr>
      <xdr:spPr>
        <a:xfrm>
          <a:off x="12620625" y="222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6" name="正方形/長方形 155"/>
        <xdr:cNvSpPr/>
      </xdr:nvSpPr>
      <xdr:spPr>
        <a:xfrm>
          <a:off x="762000"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7" name="正方形/長方形 156"/>
        <xdr:cNvSpPr/>
      </xdr:nvSpPr>
      <xdr:spPr>
        <a:xfrm>
          <a:off x="540067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58" name="正方形/長方形 157"/>
        <xdr:cNvSpPr/>
      </xdr:nvSpPr>
      <xdr:spPr>
        <a:xfrm>
          <a:off x="540067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59" name="正方形/長方形 158"/>
        <xdr:cNvSpPr/>
      </xdr:nvSpPr>
      <xdr:spPr>
        <a:xfrm>
          <a:off x="7086600"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60" name="正方形/長方形 159"/>
        <xdr:cNvSpPr/>
      </xdr:nvSpPr>
      <xdr:spPr>
        <a:xfrm>
          <a:off x="7086600"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61" name="正方形/長方形 160"/>
        <xdr:cNvSpPr/>
      </xdr:nvSpPr>
      <xdr:spPr>
        <a:xfrm>
          <a:off x="8696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62" name="正方形/長方形 161"/>
        <xdr:cNvSpPr/>
      </xdr:nvSpPr>
      <xdr:spPr>
        <a:xfrm>
          <a:off x="8696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3" name="正方形/長方形 162"/>
        <xdr:cNvSpPr/>
      </xdr:nvSpPr>
      <xdr:spPr>
        <a:xfrm>
          <a:off x="762000"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4" name="正方形/長方形 163"/>
        <xdr:cNvSpPr/>
      </xdr:nvSpPr>
      <xdr:spPr>
        <a:xfrm>
          <a:off x="5715000"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5" name="正方形/長方形 164"/>
        <xdr:cNvSpPr/>
      </xdr:nvSpPr>
      <xdr:spPr>
        <a:xfrm>
          <a:off x="578167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6" name="テキスト ボックス 165"/>
        <xdr:cNvSpPr txBox="1"/>
      </xdr:nvSpPr>
      <xdr:spPr>
        <a:xfrm>
          <a:off x="581977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1.5</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15.7%</a:t>
          </a:r>
          <a:r>
            <a:rPr altLang="en-US" lang="ja-JP" sz="1300">
              <a:latin typeface="ＭＳ Ｐゴシック" panose="020B0600070205080204" pitchFamily="50" charset="-128"/>
              <a:ea typeface="ＭＳ Ｐゴシック" panose="020B0600070205080204" pitchFamily="50" charset="-128"/>
            </a:rPr>
            <a:t>となり、依然として類似団体内平均値と比較すると高い数値にある。児童手当給付費は減少しているものの、障害福祉サービス費や保育給付費は増加傾向にある。</a:t>
          </a:r>
        </a:p>
        <a:p>
          <a:r>
            <a:rPr altLang="en-US" lang="ja-JP"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104775</xdr:rowOff>
    </xdr:from>
    <xdr:ext cx="295275" cy="228600"/>
    <xdr:sp>
      <xdr:nvSpPr>
        <xdr:cNvPr id="167" name="テキスト ボックス 166"/>
        <xdr:cNvSpPr txBox="1"/>
      </xdr:nvSpPr>
      <xdr:spPr>
        <a:xfrm>
          <a:off x="72390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sp>
      <xdr:nvSpPr>
        <xdr:cNvPr id="168" name="直線コネクタ 167"/>
        <xdr:cNvSpPr/>
      </xdr:nvSpPr>
      <xdr:spPr>
        <a:xfrm>
          <a:off x="762000"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63</xdr:row>
      <xdr:rowOff>38100</xdr:rowOff>
    </xdr:from>
    <xdr:ext cx="504825" cy="257175"/>
    <xdr:sp>
      <xdr:nvSpPr>
        <xdr:cNvPr id="169" name="テキスト ボックス 168"/>
        <xdr:cNvSpPr txBox="1"/>
      </xdr:nvSpPr>
      <xdr:spPr>
        <a:xfrm>
          <a:off x="247650"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sp>
      <xdr:nvSpPr>
        <xdr:cNvPr id="170" name="直線コネクタ 169"/>
        <xdr:cNvSpPr/>
      </xdr:nvSpPr>
      <xdr:spPr>
        <a:xfrm>
          <a:off x="762000" y="1002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61</xdr:row>
      <xdr:rowOff>0</xdr:rowOff>
    </xdr:from>
    <xdr:ext cx="504825" cy="257175"/>
    <xdr:sp>
      <xdr:nvSpPr>
        <xdr:cNvPr id="171" name="テキスト ボックス 170"/>
        <xdr:cNvSpPr txBox="1"/>
      </xdr:nvSpPr>
      <xdr:spPr>
        <a:xfrm>
          <a:off x="247650" y="98774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sp>
      <xdr:nvSpPr>
        <xdr:cNvPr id="172" name="直線コネクタ 171"/>
        <xdr:cNvSpPr/>
      </xdr:nvSpPr>
      <xdr:spPr>
        <a:xfrm>
          <a:off x="762000" y="96583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58</xdr:row>
      <xdr:rowOff>133350</xdr:rowOff>
    </xdr:from>
    <xdr:ext cx="504825" cy="257175"/>
    <xdr:sp>
      <xdr:nvSpPr>
        <xdr:cNvPr id="173" name="テキスト ボックス 172"/>
        <xdr:cNvSpPr txBox="1"/>
      </xdr:nvSpPr>
      <xdr:spPr>
        <a:xfrm>
          <a:off x="247650" y="95250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sp>
      <xdr:nvSpPr>
        <xdr:cNvPr id="174" name="直線コネクタ 173"/>
        <xdr:cNvSpPr/>
      </xdr:nvSpPr>
      <xdr:spPr>
        <a:xfrm>
          <a:off x="762000" y="9296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56</xdr:row>
      <xdr:rowOff>95250</xdr:rowOff>
    </xdr:from>
    <xdr:ext cx="504825" cy="257175"/>
    <xdr:sp>
      <xdr:nvSpPr>
        <xdr:cNvPr id="175" name="テキスト ボックス 174"/>
        <xdr:cNvSpPr txBox="1"/>
      </xdr:nvSpPr>
      <xdr:spPr>
        <a:xfrm>
          <a:off x="247650" y="9163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sp>
      <xdr:nvSpPr>
        <xdr:cNvPr id="176" name="直線コネクタ 175"/>
        <xdr:cNvSpPr/>
      </xdr:nvSpPr>
      <xdr:spPr>
        <a:xfrm>
          <a:off x="762000" y="89344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54</xdr:row>
      <xdr:rowOff>57150</xdr:rowOff>
    </xdr:from>
    <xdr:ext cx="504825" cy="257175"/>
    <xdr:sp>
      <xdr:nvSpPr>
        <xdr:cNvPr id="177" name="テキスト ボックス 176"/>
        <xdr:cNvSpPr txBox="1"/>
      </xdr:nvSpPr>
      <xdr:spPr>
        <a:xfrm>
          <a:off x="247650" y="88011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sp>
      <xdr:nvSpPr>
        <xdr:cNvPr id="178" name="直線コネクタ 177"/>
        <xdr:cNvSpPr/>
      </xdr:nvSpPr>
      <xdr:spPr>
        <a:xfrm>
          <a:off x="762000" y="85820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52</xdr:row>
      <xdr:rowOff>19050</xdr:rowOff>
    </xdr:from>
    <xdr:ext cx="504825" cy="257175"/>
    <xdr:sp>
      <xdr:nvSpPr>
        <xdr:cNvPr id="179" name="テキスト ボックス 178"/>
        <xdr:cNvSpPr txBox="1"/>
      </xdr:nvSpPr>
      <xdr:spPr>
        <a:xfrm>
          <a:off x="247650" y="8439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sp>
      <xdr:nvSpPr>
        <xdr:cNvPr id="180" name="直線コネクタ 179"/>
        <xdr:cNvSpPr/>
      </xdr:nvSpPr>
      <xdr:spPr>
        <a:xfrm>
          <a:off x="762000"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49</xdr:row>
      <xdr:rowOff>152400</xdr:rowOff>
    </xdr:from>
    <xdr:ext cx="504825" cy="257175"/>
    <xdr:sp>
      <xdr:nvSpPr>
        <xdr:cNvPr id="181" name="テキスト ボックス 180"/>
        <xdr:cNvSpPr txBox="1"/>
      </xdr:nvSpPr>
      <xdr:spPr>
        <a:xfrm>
          <a:off x="247650"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82" name="扶助費グラフ枠"/>
        <xdr:cNvSpPr/>
      </xdr:nvSpPr>
      <xdr:spPr>
        <a:xfrm>
          <a:off x="762000"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sp>
      <xdr:nvSpPr>
        <xdr:cNvPr id="183" name="直線コネクタ 182"/>
        <xdr:cNvSpPr/>
      </xdr:nvSpPr>
      <xdr:spPr>
        <a:xfrm flipV="1">
          <a:off x="4829175" y="8677275"/>
          <a:ext cx="0" cy="1162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60</xdr:row>
      <xdr:rowOff>95250</xdr:rowOff>
    </xdr:from>
    <xdr:ext cx="762000" cy="257175"/>
    <xdr:sp>
      <xdr:nvSpPr>
        <xdr:cNvPr id="184" name="扶助費最小値テキスト"/>
        <xdr:cNvSpPr txBox="1"/>
      </xdr:nvSpPr>
      <xdr:spPr>
        <a:xfrm>
          <a:off x="4914900" y="9810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22.4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sp>
      <xdr:nvSpPr>
        <xdr:cNvPr id="185" name="直線コネクタ 184"/>
        <xdr:cNvSpPr/>
      </xdr:nvSpPr>
      <xdr:spPr>
        <a:xfrm>
          <a:off x="4733925" y="9839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52</xdr:row>
      <xdr:rowOff>9525</xdr:rowOff>
    </xdr:from>
    <xdr:ext cx="762000" cy="257175"/>
    <xdr:sp>
      <xdr:nvSpPr>
        <xdr:cNvPr id="186" name="扶助費最大値テキスト"/>
        <xdr:cNvSpPr txBox="1"/>
      </xdr:nvSpPr>
      <xdr:spPr>
        <a:xfrm>
          <a:off x="4914900" y="8429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sp>
      <xdr:nvSpPr>
        <xdr:cNvPr id="187" name="直線コネクタ 186"/>
        <xdr:cNvSpPr/>
      </xdr:nvSpPr>
      <xdr:spPr>
        <a:xfrm>
          <a:off x="4733925" y="8677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57</xdr:row>
      <xdr:rowOff>8890</xdr:rowOff>
    </xdr:from>
    <xdr:to>
      <xdr:col>24</xdr:col>
      <xdr:colOff>25400</xdr:colOff>
      <xdr:row>57</xdr:row>
      <xdr:rowOff>123190</xdr:rowOff>
    </xdr:to>
    <xdr:sp>
      <xdr:nvSpPr>
        <xdr:cNvPr id="188" name="直線コネクタ 187"/>
        <xdr:cNvSpPr/>
      </xdr:nvSpPr>
      <xdr:spPr>
        <a:xfrm>
          <a:off x="3990975" y="9239250"/>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66675</xdr:rowOff>
    </xdr:from>
    <xdr:ext cx="762000" cy="257175"/>
    <xdr:sp>
      <xdr:nvSpPr>
        <xdr:cNvPr id="189" name="扶助費平均値テキスト"/>
        <xdr:cNvSpPr txBox="1"/>
      </xdr:nvSpPr>
      <xdr:spPr>
        <a:xfrm>
          <a:off x="4914900" y="89725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fLocksText="0">
      <xdr:nvSpPr>
        <xdr:cNvPr id="190" name="フローチャート: 判断 189"/>
        <xdr:cNvSpPr/>
      </xdr:nvSpPr>
      <xdr:spPr>
        <a:xfrm>
          <a:off x="4772025" y="9124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56</xdr:row>
      <xdr:rowOff>127000</xdr:rowOff>
    </xdr:from>
    <xdr:to>
      <xdr:col>19</xdr:col>
      <xdr:colOff>187325</xdr:colOff>
      <xdr:row>57</xdr:row>
      <xdr:rowOff>8890</xdr:rowOff>
    </xdr:to>
    <xdr:sp>
      <xdr:nvSpPr>
        <xdr:cNvPr id="191" name="直線コネクタ 190"/>
        <xdr:cNvSpPr/>
      </xdr:nvSpPr>
      <xdr:spPr>
        <a:xfrm>
          <a:off x="3095625" y="91916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55</xdr:row>
      <xdr:rowOff>163830</xdr:rowOff>
    </xdr:from>
    <xdr:to>
      <xdr:col>20</xdr:col>
      <xdr:colOff>38100</xdr:colOff>
      <xdr:row>56</xdr:row>
      <xdr:rowOff>93980</xdr:rowOff>
    </xdr:to>
    <xdr:sp fLocksText="0">
      <xdr:nvSpPr>
        <xdr:cNvPr id="192" name="フローチャート: 判断 191"/>
        <xdr:cNvSpPr/>
      </xdr:nvSpPr>
      <xdr:spPr>
        <a:xfrm>
          <a:off x="3933825" y="9067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54</xdr:row>
      <xdr:rowOff>104775</xdr:rowOff>
    </xdr:from>
    <xdr:ext cx="733425" cy="257175"/>
    <xdr:sp>
      <xdr:nvSpPr>
        <xdr:cNvPr id="193" name="テキスト ボックス 192"/>
        <xdr:cNvSpPr txBox="1"/>
      </xdr:nvSpPr>
      <xdr:spPr>
        <a:xfrm>
          <a:off x="3600450" y="88487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sp>
      <xdr:nvSpPr>
        <xdr:cNvPr id="194" name="直線コネクタ 193"/>
        <xdr:cNvSpPr/>
      </xdr:nvSpPr>
      <xdr:spPr>
        <a:xfrm flipV="1">
          <a:off x="2209800" y="91916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55</xdr:row>
      <xdr:rowOff>125730</xdr:rowOff>
    </xdr:from>
    <xdr:to>
      <xdr:col>15</xdr:col>
      <xdr:colOff>149225</xdr:colOff>
      <xdr:row>56</xdr:row>
      <xdr:rowOff>55880</xdr:rowOff>
    </xdr:to>
    <xdr:sp fLocksText="0">
      <xdr:nvSpPr>
        <xdr:cNvPr id="195" name="フローチャート: 判断 194"/>
        <xdr:cNvSpPr/>
      </xdr:nvSpPr>
      <xdr:spPr>
        <a:xfrm>
          <a:off x="3048000" y="9029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54</xdr:row>
      <xdr:rowOff>66675</xdr:rowOff>
    </xdr:from>
    <xdr:ext cx="762000" cy="257175"/>
    <xdr:sp>
      <xdr:nvSpPr>
        <xdr:cNvPr id="196" name="テキスト ボックス 195"/>
        <xdr:cNvSpPr txBox="1"/>
      </xdr:nvSpPr>
      <xdr:spPr>
        <a:xfrm>
          <a:off x="2714625" y="8810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85090</xdr:rowOff>
    </xdr:to>
    <xdr:sp>
      <xdr:nvSpPr>
        <xdr:cNvPr id="197" name="直線コネクタ 196"/>
        <xdr:cNvSpPr/>
      </xdr:nvSpPr>
      <xdr:spPr>
        <a:xfrm flipV="1">
          <a:off x="1323975" y="92297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55</xdr:row>
      <xdr:rowOff>156210</xdr:rowOff>
    </xdr:from>
    <xdr:to>
      <xdr:col>11</xdr:col>
      <xdr:colOff>60325</xdr:colOff>
      <xdr:row>56</xdr:row>
      <xdr:rowOff>86360</xdr:rowOff>
    </xdr:to>
    <xdr:sp fLocksText="0">
      <xdr:nvSpPr>
        <xdr:cNvPr id="198" name="フローチャート: 判断 197"/>
        <xdr:cNvSpPr/>
      </xdr:nvSpPr>
      <xdr:spPr>
        <a:xfrm>
          <a:off x="2162175" y="9058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54</xdr:row>
      <xdr:rowOff>95250</xdr:rowOff>
    </xdr:from>
    <xdr:ext cx="762000" cy="257175"/>
    <xdr:sp>
      <xdr:nvSpPr>
        <xdr:cNvPr id="199" name="テキスト ボックス 198"/>
        <xdr:cNvSpPr txBox="1"/>
      </xdr:nvSpPr>
      <xdr:spPr>
        <a:xfrm>
          <a:off x="1828800" y="8839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fLocksText="0">
      <xdr:nvSpPr>
        <xdr:cNvPr id="200" name="フローチャート: 判断 199"/>
        <xdr:cNvSpPr/>
      </xdr:nvSpPr>
      <xdr:spPr>
        <a:xfrm>
          <a:off x="1266825" y="9096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54</xdr:row>
      <xdr:rowOff>142875</xdr:rowOff>
    </xdr:from>
    <xdr:ext cx="762000" cy="257175"/>
    <xdr:sp>
      <xdr:nvSpPr>
        <xdr:cNvPr id="201" name="テキスト ボックス 200"/>
        <xdr:cNvSpPr txBox="1"/>
      </xdr:nvSpPr>
      <xdr:spPr>
        <a:xfrm>
          <a:off x="933450" y="8886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202" name="テキスト ボックス 201"/>
        <xdr:cNvSpPr txBox="1"/>
      </xdr:nvSpPr>
      <xdr:spPr>
        <a:xfrm>
          <a:off x="46101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3" name="テキスト ボックス 202"/>
        <xdr:cNvSpPr txBox="1"/>
      </xdr:nvSpPr>
      <xdr:spPr>
        <a:xfrm>
          <a:off x="3771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4" name="テキスト ボックス 203"/>
        <xdr:cNvSpPr txBox="1"/>
      </xdr:nvSpPr>
      <xdr:spPr>
        <a:xfrm>
          <a:off x="2876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5" name="テキスト ボックス 204"/>
        <xdr:cNvSpPr txBox="1"/>
      </xdr:nvSpPr>
      <xdr:spPr>
        <a:xfrm>
          <a:off x="1990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06" name="テキスト ボックス 205"/>
        <xdr:cNvSpPr txBox="1"/>
      </xdr:nvSpPr>
      <xdr:spPr>
        <a:xfrm>
          <a:off x="1104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fLocksText="0">
      <xdr:nvSpPr>
        <xdr:cNvPr id="207" name="楕円 206"/>
        <xdr:cNvSpPr/>
      </xdr:nvSpPr>
      <xdr:spPr>
        <a:xfrm>
          <a:off x="4772025" y="930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57</xdr:row>
      <xdr:rowOff>47625</xdr:rowOff>
    </xdr:from>
    <xdr:ext cx="762000" cy="257175"/>
    <xdr:sp>
      <xdr:nvSpPr>
        <xdr:cNvPr id="208" name="扶助費該当値テキスト"/>
        <xdr:cNvSpPr txBox="1"/>
      </xdr:nvSpPr>
      <xdr:spPr>
        <a:xfrm>
          <a:off x="4914900" y="9277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fLocksText="0">
      <xdr:nvSpPr>
        <xdr:cNvPr id="209" name="楕円 208"/>
        <xdr:cNvSpPr/>
      </xdr:nvSpPr>
      <xdr:spPr>
        <a:xfrm>
          <a:off x="3933825" y="9201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57</xdr:row>
      <xdr:rowOff>47625</xdr:rowOff>
    </xdr:from>
    <xdr:ext cx="733425" cy="257175"/>
    <xdr:sp>
      <xdr:nvSpPr>
        <xdr:cNvPr id="210" name="テキスト ボックス 209"/>
        <xdr:cNvSpPr txBox="1"/>
      </xdr:nvSpPr>
      <xdr:spPr>
        <a:xfrm>
          <a:off x="3600450" y="9277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fLocksText="0">
      <xdr:nvSpPr>
        <xdr:cNvPr id="211" name="楕円 210"/>
        <xdr:cNvSpPr/>
      </xdr:nvSpPr>
      <xdr:spPr>
        <a:xfrm>
          <a:off x="3048000" y="9144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56</xdr:row>
      <xdr:rowOff>161925</xdr:rowOff>
    </xdr:from>
    <xdr:ext cx="762000" cy="257175"/>
    <xdr:sp>
      <xdr:nvSpPr>
        <xdr:cNvPr id="212" name="テキスト ボックス 211"/>
        <xdr:cNvSpPr txBox="1"/>
      </xdr:nvSpPr>
      <xdr:spPr>
        <a:xfrm>
          <a:off x="2714625" y="9229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fLocksText="0">
      <xdr:nvSpPr>
        <xdr:cNvPr id="213" name="楕円 212"/>
        <xdr:cNvSpPr/>
      </xdr:nvSpPr>
      <xdr:spPr>
        <a:xfrm>
          <a:off x="2162175" y="9191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57</xdr:row>
      <xdr:rowOff>38100</xdr:rowOff>
    </xdr:from>
    <xdr:ext cx="762000" cy="257175"/>
    <xdr:sp>
      <xdr:nvSpPr>
        <xdr:cNvPr id="214" name="テキスト ボックス 213"/>
        <xdr:cNvSpPr txBox="1"/>
      </xdr:nvSpPr>
      <xdr:spPr>
        <a:xfrm>
          <a:off x="1828800" y="9267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fLocksText="0">
      <xdr:nvSpPr>
        <xdr:cNvPr id="215" name="楕円 214"/>
        <xdr:cNvSpPr/>
      </xdr:nvSpPr>
      <xdr:spPr>
        <a:xfrm>
          <a:off x="1266825" y="926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57</xdr:row>
      <xdr:rowOff>123825</xdr:rowOff>
    </xdr:from>
    <xdr:ext cx="762000" cy="257175"/>
    <xdr:sp>
      <xdr:nvSpPr>
        <xdr:cNvPr id="216" name="テキスト ボックス 215"/>
        <xdr:cNvSpPr txBox="1"/>
      </xdr:nvSpPr>
      <xdr:spPr>
        <a:xfrm>
          <a:off x="933450" y="935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17" name="正方形/長方形 216"/>
        <xdr:cNvSpPr/>
      </xdr:nvSpPr>
      <xdr:spPr>
        <a:xfrm>
          <a:off x="12449175"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18" name="正方形/長方形 217"/>
        <xdr:cNvSpPr/>
      </xdr:nvSpPr>
      <xdr:spPr>
        <a:xfrm>
          <a:off x="17078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19" name="正方形/長方形 218"/>
        <xdr:cNvSpPr/>
      </xdr:nvSpPr>
      <xdr:spPr>
        <a:xfrm>
          <a:off x="17078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20" name="正方形/長方形 219"/>
        <xdr:cNvSpPr/>
      </xdr:nvSpPr>
      <xdr:spPr>
        <a:xfrm>
          <a:off x="18773775"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21" name="正方形/長方形 220"/>
        <xdr:cNvSpPr/>
      </xdr:nvSpPr>
      <xdr:spPr>
        <a:xfrm>
          <a:off x="18773775"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22" name="正方形/長方形 221"/>
        <xdr:cNvSpPr/>
      </xdr:nvSpPr>
      <xdr:spPr>
        <a:xfrm>
          <a:off x="20383500"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3" name="正方形/長方形 222"/>
        <xdr:cNvSpPr/>
      </xdr:nvSpPr>
      <xdr:spPr>
        <a:xfrm>
          <a:off x="20383500"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4" name="正方形/長方形 223"/>
        <xdr:cNvSpPr/>
      </xdr:nvSpPr>
      <xdr:spPr>
        <a:xfrm>
          <a:off x="12449175"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5" name="正方形/長方形 224"/>
        <xdr:cNvSpPr/>
      </xdr:nvSpPr>
      <xdr:spPr>
        <a:xfrm>
          <a:off x="17402175"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26" name="正方形/長方形 225"/>
        <xdr:cNvSpPr/>
      </xdr:nvSpPr>
      <xdr:spPr>
        <a:xfrm>
          <a:off x="1745932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27" name="テキスト ボックス 226"/>
        <xdr:cNvSpPr txBox="1"/>
      </xdr:nvSpPr>
      <xdr:spPr>
        <a:xfrm>
          <a:off x="1749742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1.1</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15.0%</a:t>
          </a:r>
          <a:r>
            <a:rPr altLang="en-US" lang="ja-JP" sz="1300">
              <a:latin typeface="ＭＳ Ｐゴシック" panose="020B0600070205080204" pitchFamily="50" charset="-128"/>
              <a:ea typeface="ＭＳ Ｐゴシック" panose="020B0600070205080204" pitchFamily="50" charset="-128"/>
            </a:rPr>
            <a:t>となり、依然として類似団体内平均値を上回っており、繰出金において介護保険や後期高齢者医療への繰出の増加が要因となっている。</a:t>
          </a:r>
        </a:p>
        <a:p>
          <a:r>
            <a:rPr altLang="en-US" lang="ja-JP"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0</xdr:colOff>
      <xdr:row>49</xdr:row>
      <xdr:rowOff>104775</xdr:rowOff>
    </xdr:from>
    <xdr:ext cx="295275" cy="228600"/>
    <xdr:sp>
      <xdr:nvSpPr>
        <xdr:cNvPr id="228" name="テキスト ボックス 227"/>
        <xdr:cNvSpPr txBox="1"/>
      </xdr:nvSpPr>
      <xdr:spPr>
        <a:xfrm>
          <a:off x="1240155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sp>
      <xdr:nvSpPr>
        <xdr:cNvPr id="229" name="直線コネクタ 228"/>
        <xdr:cNvSpPr/>
      </xdr:nvSpPr>
      <xdr:spPr>
        <a:xfrm>
          <a:off x="12449175"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63</xdr:row>
      <xdr:rowOff>38100</xdr:rowOff>
    </xdr:from>
    <xdr:ext cx="504825" cy="257175"/>
    <xdr:sp>
      <xdr:nvSpPr>
        <xdr:cNvPr id="230" name="テキスト ボックス 229"/>
        <xdr:cNvSpPr txBox="1"/>
      </xdr:nvSpPr>
      <xdr:spPr>
        <a:xfrm>
          <a:off x="11934825"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sp>
      <xdr:nvSpPr>
        <xdr:cNvPr id="231" name="直線コネクタ 230"/>
        <xdr:cNvSpPr/>
      </xdr:nvSpPr>
      <xdr:spPr>
        <a:xfrm>
          <a:off x="12449175" y="10067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61</xdr:row>
      <xdr:rowOff>57150</xdr:rowOff>
    </xdr:from>
    <xdr:ext cx="504825" cy="257175"/>
    <xdr:sp>
      <xdr:nvSpPr>
        <xdr:cNvPr id="232" name="テキスト ボックス 231"/>
        <xdr:cNvSpPr txBox="1"/>
      </xdr:nvSpPr>
      <xdr:spPr>
        <a:xfrm>
          <a:off x="11934825" y="99345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sp>
      <xdr:nvSpPr>
        <xdr:cNvPr id="233" name="直線コネクタ 232"/>
        <xdr:cNvSpPr/>
      </xdr:nvSpPr>
      <xdr:spPr>
        <a:xfrm>
          <a:off x="12449175" y="9763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59</xdr:row>
      <xdr:rowOff>76200</xdr:rowOff>
    </xdr:from>
    <xdr:ext cx="504825" cy="257175"/>
    <xdr:sp>
      <xdr:nvSpPr>
        <xdr:cNvPr id="234" name="テキスト ボックス 233"/>
        <xdr:cNvSpPr txBox="1"/>
      </xdr:nvSpPr>
      <xdr:spPr>
        <a:xfrm>
          <a:off x="11934825" y="96297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sp>
      <xdr:nvSpPr>
        <xdr:cNvPr id="235" name="直線コネクタ 234"/>
        <xdr:cNvSpPr/>
      </xdr:nvSpPr>
      <xdr:spPr>
        <a:xfrm>
          <a:off x="12449175" y="9448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57</xdr:row>
      <xdr:rowOff>95250</xdr:rowOff>
    </xdr:from>
    <xdr:ext cx="504825" cy="257175"/>
    <xdr:sp>
      <xdr:nvSpPr>
        <xdr:cNvPr id="236" name="テキスト ボックス 235"/>
        <xdr:cNvSpPr txBox="1"/>
      </xdr:nvSpPr>
      <xdr:spPr>
        <a:xfrm>
          <a:off x="11934825" y="93249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sp>
      <xdr:nvSpPr>
        <xdr:cNvPr id="237" name="直線コネクタ 236"/>
        <xdr:cNvSpPr/>
      </xdr:nvSpPr>
      <xdr:spPr>
        <a:xfrm>
          <a:off x="12449175" y="91440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55</xdr:row>
      <xdr:rowOff>104775</xdr:rowOff>
    </xdr:from>
    <xdr:ext cx="504825" cy="257175"/>
    <xdr:sp>
      <xdr:nvSpPr>
        <xdr:cNvPr id="238" name="テキスト ボックス 237"/>
        <xdr:cNvSpPr txBox="1"/>
      </xdr:nvSpPr>
      <xdr:spPr>
        <a:xfrm>
          <a:off x="11934825" y="9010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sp>
      <xdr:nvSpPr>
        <xdr:cNvPr id="239" name="直線コネクタ 238"/>
        <xdr:cNvSpPr/>
      </xdr:nvSpPr>
      <xdr:spPr>
        <a:xfrm>
          <a:off x="12449175" y="88392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53</xdr:row>
      <xdr:rowOff>123825</xdr:rowOff>
    </xdr:from>
    <xdr:ext cx="504825" cy="257175"/>
    <xdr:sp>
      <xdr:nvSpPr>
        <xdr:cNvPr id="240" name="テキスト ボックス 239"/>
        <xdr:cNvSpPr txBox="1"/>
      </xdr:nvSpPr>
      <xdr:spPr>
        <a:xfrm>
          <a:off x="11934825" y="8705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sp>
      <xdr:nvSpPr>
        <xdr:cNvPr id="241" name="直線コネクタ 240"/>
        <xdr:cNvSpPr/>
      </xdr:nvSpPr>
      <xdr:spPr>
        <a:xfrm>
          <a:off x="12449175" y="8534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51</xdr:row>
      <xdr:rowOff>142875</xdr:rowOff>
    </xdr:from>
    <xdr:ext cx="504825" cy="257175"/>
    <xdr:sp>
      <xdr:nvSpPr>
        <xdr:cNvPr id="242" name="テキスト ボックス 241"/>
        <xdr:cNvSpPr txBox="1"/>
      </xdr:nvSpPr>
      <xdr:spPr>
        <a:xfrm>
          <a:off x="11934825" y="8401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sp>
      <xdr:nvSpPr>
        <xdr:cNvPr id="243" name="直線コネクタ 242"/>
        <xdr:cNvSpPr/>
      </xdr:nvSpPr>
      <xdr:spPr>
        <a:xfrm>
          <a:off x="12449175"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49</xdr:row>
      <xdr:rowOff>152400</xdr:rowOff>
    </xdr:from>
    <xdr:ext cx="504825" cy="257175"/>
    <xdr:sp>
      <xdr:nvSpPr>
        <xdr:cNvPr id="244" name="テキスト ボックス 243"/>
        <xdr:cNvSpPr txBox="1"/>
      </xdr:nvSpPr>
      <xdr:spPr>
        <a:xfrm>
          <a:off x="11934825"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5" name="その他グラフ枠"/>
        <xdr:cNvSpPr/>
      </xdr:nvSpPr>
      <xdr:spPr>
        <a:xfrm>
          <a:off x="12449175"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sp>
      <xdr:nvSpPr>
        <xdr:cNvPr id="246" name="直線コネクタ 245"/>
        <xdr:cNvSpPr/>
      </xdr:nvSpPr>
      <xdr:spPr>
        <a:xfrm flipV="1">
          <a:off x="16506825" y="858202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60</xdr:row>
      <xdr:rowOff>152400</xdr:rowOff>
    </xdr:from>
    <xdr:ext cx="762000" cy="257175"/>
    <xdr:sp>
      <xdr:nvSpPr>
        <xdr:cNvPr id="247" name="その他最小値テキスト"/>
        <xdr:cNvSpPr txBox="1"/>
      </xdr:nvSpPr>
      <xdr:spPr>
        <a:xfrm>
          <a:off x="16592550" y="9867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sp>
      <xdr:nvSpPr>
        <xdr:cNvPr id="248" name="直線コネクタ 247"/>
        <xdr:cNvSpPr/>
      </xdr:nvSpPr>
      <xdr:spPr>
        <a:xfrm>
          <a:off x="16421100" y="9877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51</xdr:row>
      <xdr:rowOff>76200</xdr:rowOff>
    </xdr:from>
    <xdr:ext cx="762000" cy="257175"/>
    <xdr:sp>
      <xdr:nvSpPr>
        <xdr:cNvPr id="249" name="その他最大値テキスト"/>
        <xdr:cNvSpPr txBox="1"/>
      </xdr:nvSpPr>
      <xdr:spPr>
        <a:xfrm>
          <a:off x="16592550" y="8334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sp>
      <xdr:nvSpPr>
        <xdr:cNvPr id="250" name="直線コネクタ 249"/>
        <xdr:cNvSpPr/>
      </xdr:nvSpPr>
      <xdr:spPr>
        <a:xfrm>
          <a:off x="16421100" y="8582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57</xdr:row>
      <xdr:rowOff>113393</xdr:rowOff>
    </xdr:from>
    <xdr:to>
      <xdr:col>82</xdr:col>
      <xdr:colOff>107950</xdr:colOff>
      <xdr:row>58</xdr:row>
      <xdr:rowOff>61685</xdr:rowOff>
    </xdr:to>
    <xdr:sp>
      <xdr:nvSpPr>
        <xdr:cNvPr id="251" name="直線コネクタ 250"/>
        <xdr:cNvSpPr/>
      </xdr:nvSpPr>
      <xdr:spPr>
        <a:xfrm>
          <a:off x="15668625" y="9344025"/>
          <a:ext cx="838200"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55</xdr:row>
      <xdr:rowOff>142875</xdr:rowOff>
    </xdr:from>
    <xdr:ext cx="762000" cy="257175"/>
    <xdr:sp>
      <xdr:nvSpPr>
        <xdr:cNvPr id="252" name="その他平均値テキスト"/>
        <xdr:cNvSpPr txBox="1"/>
      </xdr:nvSpPr>
      <xdr:spPr>
        <a:xfrm>
          <a:off x="16592550" y="90487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fLocksText="0">
      <xdr:nvSpPr>
        <xdr:cNvPr id="253" name="フローチャート: 判断 252"/>
        <xdr:cNvSpPr/>
      </xdr:nvSpPr>
      <xdr:spPr>
        <a:xfrm>
          <a:off x="16459200" y="91916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sp>
      <xdr:nvSpPr>
        <xdr:cNvPr id="254" name="直線コネクタ 253"/>
        <xdr:cNvSpPr/>
      </xdr:nvSpPr>
      <xdr:spPr>
        <a:xfrm>
          <a:off x="14782800" y="92868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56</xdr:row>
      <xdr:rowOff>92528</xdr:rowOff>
    </xdr:from>
    <xdr:to>
      <xdr:col>78</xdr:col>
      <xdr:colOff>120650</xdr:colOff>
      <xdr:row>57</xdr:row>
      <xdr:rowOff>22678</xdr:rowOff>
    </xdr:to>
    <xdr:sp fLocksText="0">
      <xdr:nvSpPr>
        <xdr:cNvPr id="255" name="フローチャート: 判断 254"/>
        <xdr:cNvSpPr/>
      </xdr:nvSpPr>
      <xdr:spPr>
        <a:xfrm>
          <a:off x="15621000" y="9163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55</xdr:row>
      <xdr:rowOff>28575</xdr:rowOff>
    </xdr:from>
    <xdr:ext cx="733425" cy="257175"/>
    <xdr:sp>
      <xdr:nvSpPr>
        <xdr:cNvPr id="256" name="テキスト ボックス 255"/>
        <xdr:cNvSpPr txBox="1"/>
      </xdr:nvSpPr>
      <xdr:spPr>
        <a:xfrm>
          <a:off x="15287625" y="8934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124278</xdr:rowOff>
    </xdr:to>
    <xdr:sp>
      <xdr:nvSpPr>
        <xdr:cNvPr id="257" name="直線コネクタ 256"/>
        <xdr:cNvSpPr/>
      </xdr:nvSpPr>
      <xdr:spPr>
        <a:xfrm flipV="1">
          <a:off x="13896975" y="92868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16328</xdr:rowOff>
    </xdr:from>
    <xdr:to>
      <xdr:col>74</xdr:col>
      <xdr:colOff>31750</xdr:colOff>
      <xdr:row>56</xdr:row>
      <xdr:rowOff>117928</xdr:rowOff>
    </xdr:to>
    <xdr:sp fLocksText="0">
      <xdr:nvSpPr>
        <xdr:cNvPr id="258" name="フローチャート: 判断 257"/>
        <xdr:cNvSpPr/>
      </xdr:nvSpPr>
      <xdr:spPr>
        <a:xfrm>
          <a:off x="14735175" y="908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54</xdr:row>
      <xdr:rowOff>123825</xdr:rowOff>
    </xdr:from>
    <xdr:ext cx="762000" cy="257175"/>
    <xdr:sp>
      <xdr:nvSpPr>
        <xdr:cNvPr id="259" name="テキスト ボックス 258"/>
        <xdr:cNvSpPr txBox="1"/>
      </xdr:nvSpPr>
      <xdr:spPr>
        <a:xfrm>
          <a:off x="14401800" y="8867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156935</xdr:rowOff>
    </xdr:to>
    <xdr:sp>
      <xdr:nvSpPr>
        <xdr:cNvPr id="260" name="直線コネクタ 259"/>
        <xdr:cNvSpPr/>
      </xdr:nvSpPr>
      <xdr:spPr>
        <a:xfrm flipV="1">
          <a:off x="13001625" y="93535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56</xdr:row>
      <xdr:rowOff>114300</xdr:rowOff>
    </xdr:from>
    <xdr:to>
      <xdr:col>69</xdr:col>
      <xdr:colOff>142875</xdr:colOff>
      <xdr:row>57</xdr:row>
      <xdr:rowOff>44450</xdr:rowOff>
    </xdr:to>
    <xdr:sp fLocksText="0">
      <xdr:nvSpPr>
        <xdr:cNvPr id="261" name="フローチャート: 判断 260"/>
        <xdr:cNvSpPr/>
      </xdr:nvSpPr>
      <xdr:spPr>
        <a:xfrm>
          <a:off x="13839825" y="9182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55</xdr:row>
      <xdr:rowOff>57150</xdr:rowOff>
    </xdr:from>
    <xdr:ext cx="762000" cy="257175"/>
    <xdr:sp>
      <xdr:nvSpPr>
        <xdr:cNvPr id="262" name="テキスト ボックス 261"/>
        <xdr:cNvSpPr txBox="1"/>
      </xdr:nvSpPr>
      <xdr:spPr>
        <a:xfrm>
          <a:off x="13506450" y="8963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fLocksText="0">
      <xdr:nvSpPr>
        <xdr:cNvPr id="263" name="フローチャート: 判断 262"/>
        <xdr:cNvSpPr/>
      </xdr:nvSpPr>
      <xdr:spPr>
        <a:xfrm>
          <a:off x="12954000" y="923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55</xdr:row>
      <xdr:rowOff>123825</xdr:rowOff>
    </xdr:from>
    <xdr:ext cx="762000" cy="257175"/>
    <xdr:sp>
      <xdr:nvSpPr>
        <xdr:cNvPr id="264" name="テキスト ボックス 263"/>
        <xdr:cNvSpPr txBox="1"/>
      </xdr:nvSpPr>
      <xdr:spPr>
        <a:xfrm>
          <a:off x="12620625" y="9029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5" name="テキスト ボックス 264"/>
        <xdr:cNvSpPr txBox="1"/>
      </xdr:nvSpPr>
      <xdr:spPr>
        <a:xfrm>
          <a:off x="162877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6" name="テキスト ボックス 265"/>
        <xdr:cNvSpPr txBox="1"/>
      </xdr:nvSpPr>
      <xdr:spPr>
        <a:xfrm>
          <a:off x="15449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7" name="テキスト ボックス 266"/>
        <xdr:cNvSpPr txBox="1"/>
      </xdr:nvSpPr>
      <xdr:spPr>
        <a:xfrm>
          <a:off x="14563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68" name="テキスト ボックス 267"/>
        <xdr:cNvSpPr txBox="1"/>
      </xdr:nvSpPr>
      <xdr:spPr>
        <a:xfrm>
          <a:off x="13677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69" name="テキスト ボックス 268"/>
        <xdr:cNvSpPr txBox="1"/>
      </xdr:nvSpPr>
      <xdr:spPr>
        <a:xfrm>
          <a:off x="12782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fLocksText="0">
      <xdr:nvSpPr>
        <xdr:cNvPr id="270" name="楕円 269"/>
        <xdr:cNvSpPr/>
      </xdr:nvSpPr>
      <xdr:spPr>
        <a:xfrm>
          <a:off x="16459200" y="9401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57</xdr:row>
      <xdr:rowOff>152400</xdr:rowOff>
    </xdr:from>
    <xdr:ext cx="762000" cy="257175"/>
    <xdr:sp>
      <xdr:nvSpPr>
        <xdr:cNvPr id="271" name="その他該当値テキスト"/>
        <xdr:cNvSpPr txBox="1"/>
      </xdr:nvSpPr>
      <xdr:spPr>
        <a:xfrm>
          <a:off x="16592550" y="9382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fLocksText="0">
      <xdr:nvSpPr>
        <xdr:cNvPr id="272" name="楕円 271"/>
        <xdr:cNvSpPr/>
      </xdr:nvSpPr>
      <xdr:spPr>
        <a:xfrm>
          <a:off x="15621000" y="9296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57</xdr:row>
      <xdr:rowOff>152400</xdr:rowOff>
    </xdr:from>
    <xdr:ext cx="733425" cy="257175"/>
    <xdr:sp>
      <xdr:nvSpPr>
        <xdr:cNvPr id="273" name="テキスト ボックス 272"/>
        <xdr:cNvSpPr txBox="1"/>
      </xdr:nvSpPr>
      <xdr:spPr>
        <a:xfrm>
          <a:off x="15287625" y="93821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fLocksText="0">
      <xdr:nvSpPr>
        <xdr:cNvPr id="274" name="楕円 273"/>
        <xdr:cNvSpPr/>
      </xdr:nvSpPr>
      <xdr:spPr>
        <a:xfrm>
          <a:off x="14735175" y="923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57</xdr:row>
      <xdr:rowOff>95250</xdr:rowOff>
    </xdr:from>
    <xdr:ext cx="762000" cy="257175"/>
    <xdr:sp>
      <xdr:nvSpPr>
        <xdr:cNvPr id="275" name="テキスト ボックス 274"/>
        <xdr:cNvSpPr txBox="1"/>
      </xdr:nvSpPr>
      <xdr:spPr>
        <a:xfrm>
          <a:off x="14401800" y="9324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fLocksText="0">
      <xdr:nvSpPr>
        <xdr:cNvPr id="276" name="楕円 275"/>
        <xdr:cNvSpPr/>
      </xdr:nvSpPr>
      <xdr:spPr>
        <a:xfrm>
          <a:off x="13839825" y="930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57</xdr:row>
      <xdr:rowOff>161925</xdr:rowOff>
    </xdr:from>
    <xdr:ext cx="762000" cy="257175"/>
    <xdr:sp>
      <xdr:nvSpPr>
        <xdr:cNvPr id="277" name="テキスト ボックス 276"/>
        <xdr:cNvSpPr txBox="1"/>
      </xdr:nvSpPr>
      <xdr:spPr>
        <a:xfrm>
          <a:off x="13506450" y="939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fLocksText="0">
      <xdr:nvSpPr>
        <xdr:cNvPr id="278" name="楕円 277"/>
        <xdr:cNvSpPr/>
      </xdr:nvSpPr>
      <xdr:spPr>
        <a:xfrm>
          <a:off x="12954000" y="9334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58</xdr:row>
      <xdr:rowOff>19050</xdr:rowOff>
    </xdr:from>
    <xdr:ext cx="762000" cy="257175"/>
    <xdr:sp>
      <xdr:nvSpPr>
        <xdr:cNvPr id="279" name="テキスト ボックス 278"/>
        <xdr:cNvSpPr txBox="1"/>
      </xdr:nvSpPr>
      <xdr:spPr>
        <a:xfrm>
          <a:off x="12620625" y="9410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80" name="正方形/長方形 279"/>
        <xdr:cNvSpPr/>
      </xdr:nvSpPr>
      <xdr:spPr>
        <a:xfrm>
          <a:off x="12449175"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81" name="正方形/長方形 280"/>
        <xdr:cNvSpPr/>
      </xdr:nvSpPr>
      <xdr:spPr>
        <a:xfrm>
          <a:off x="17078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82" name="正方形/長方形 281"/>
        <xdr:cNvSpPr/>
      </xdr:nvSpPr>
      <xdr:spPr>
        <a:xfrm>
          <a:off x="17078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83" name="正方形/長方形 282"/>
        <xdr:cNvSpPr/>
      </xdr:nvSpPr>
      <xdr:spPr>
        <a:xfrm>
          <a:off x="18773775"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84" name="正方形/長方形 283"/>
        <xdr:cNvSpPr/>
      </xdr:nvSpPr>
      <xdr:spPr>
        <a:xfrm>
          <a:off x="18773775"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5" name="正方形/長方形 284"/>
        <xdr:cNvSpPr/>
      </xdr:nvSpPr>
      <xdr:spPr>
        <a:xfrm>
          <a:off x="20383500"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6" name="正方形/長方形 285"/>
        <xdr:cNvSpPr/>
      </xdr:nvSpPr>
      <xdr:spPr>
        <a:xfrm>
          <a:off x="20383500"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7" name="正方形/長方形 286"/>
        <xdr:cNvSpPr/>
      </xdr:nvSpPr>
      <xdr:spPr>
        <a:xfrm>
          <a:off x="12449175"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88" name="正方形/長方形 287"/>
        <xdr:cNvSpPr/>
      </xdr:nvSpPr>
      <xdr:spPr>
        <a:xfrm>
          <a:off x="17402175"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89" name="正方形/長方形 288"/>
        <xdr:cNvSpPr/>
      </xdr:nvSpPr>
      <xdr:spPr>
        <a:xfrm>
          <a:off x="1745932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90" name="テキスト ボックス 289"/>
        <xdr:cNvSpPr txBox="1"/>
      </xdr:nvSpPr>
      <xdr:spPr>
        <a:xfrm>
          <a:off x="1749742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0.4</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19.8%</a:t>
          </a:r>
          <a:r>
            <a:rPr altLang="en-US" lang="ja-JP" sz="1300">
              <a:latin typeface="ＭＳ Ｐゴシック" panose="020B0600070205080204" pitchFamily="50" charset="-128"/>
              <a:ea typeface="ＭＳ Ｐゴシック" panose="020B0600070205080204" pitchFamily="50" charset="-128"/>
            </a:rPr>
            <a:t>となった。</a:t>
          </a:r>
        </a:p>
        <a:p>
          <a:r>
            <a:rPr altLang="en-US" lang="ja-JP" sz="1300">
              <a:latin typeface="ＭＳ Ｐゴシック" panose="020B0600070205080204" pitchFamily="50" charset="-128"/>
              <a:ea typeface="ＭＳ Ｐゴシック" panose="020B0600070205080204" pitchFamily="50" charset="-128"/>
            </a:rPr>
            <a:t>　類似団体内平均値を依然として上回っており、これは学校給食、ごみ処理業務を一部事務組合で処理していることに伴う負担金や公共下水道事業への繰出金に係る経費が要因である。</a:t>
          </a:r>
        </a:p>
        <a:p>
          <a:r>
            <a:rPr altLang="en-US" lang="ja-JP"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0</xdr:colOff>
      <xdr:row>29</xdr:row>
      <xdr:rowOff>104775</xdr:rowOff>
    </xdr:from>
    <xdr:ext cx="295275" cy="228600"/>
    <xdr:sp>
      <xdr:nvSpPr>
        <xdr:cNvPr id="291" name="テキスト ボックス 290"/>
        <xdr:cNvSpPr txBox="1"/>
      </xdr:nvSpPr>
      <xdr:spPr>
        <a:xfrm>
          <a:off x="1240155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sp>
      <xdr:nvSpPr>
        <xdr:cNvPr id="292" name="直線コネクタ 291"/>
        <xdr:cNvSpPr/>
      </xdr:nvSpPr>
      <xdr:spPr>
        <a:xfrm>
          <a:off x="12449175"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43</xdr:row>
      <xdr:rowOff>38100</xdr:rowOff>
    </xdr:from>
    <xdr:ext cx="504825" cy="257175"/>
    <xdr:sp>
      <xdr:nvSpPr>
        <xdr:cNvPr id="293" name="テキスト ボックス 292"/>
        <xdr:cNvSpPr txBox="1"/>
      </xdr:nvSpPr>
      <xdr:spPr>
        <a:xfrm>
          <a:off x="11934825"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sp>
      <xdr:nvSpPr>
        <xdr:cNvPr id="294" name="直線コネクタ 293"/>
        <xdr:cNvSpPr/>
      </xdr:nvSpPr>
      <xdr:spPr>
        <a:xfrm>
          <a:off x="12449175" y="6781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41</xdr:row>
      <xdr:rowOff>0</xdr:rowOff>
    </xdr:from>
    <xdr:ext cx="504825" cy="257175"/>
    <xdr:sp>
      <xdr:nvSpPr>
        <xdr:cNvPr id="295" name="テキスト ボックス 294"/>
        <xdr:cNvSpPr txBox="1"/>
      </xdr:nvSpPr>
      <xdr:spPr>
        <a:xfrm>
          <a:off x="11934825" y="66389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sp>
      <xdr:nvSpPr>
        <xdr:cNvPr id="296" name="直線コネクタ 295"/>
        <xdr:cNvSpPr/>
      </xdr:nvSpPr>
      <xdr:spPr>
        <a:xfrm>
          <a:off x="12449175" y="64198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38</xdr:row>
      <xdr:rowOff>133350</xdr:rowOff>
    </xdr:from>
    <xdr:ext cx="504825" cy="257175"/>
    <xdr:sp>
      <xdr:nvSpPr>
        <xdr:cNvPr id="297" name="テキスト ボックス 296"/>
        <xdr:cNvSpPr txBox="1"/>
      </xdr:nvSpPr>
      <xdr:spPr>
        <a:xfrm>
          <a:off x="11934825" y="62865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sp>
      <xdr:nvSpPr>
        <xdr:cNvPr id="298" name="直線コネクタ 297"/>
        <xdr:cNvSpPr/>
      </xdr:nvSpPr>
      <xdr:spPr>
        <a:xfrm>
          <a:off x="12449175" y="6057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36</xdr:row>
      <xdr:rowOff>95250</xdr:rowOff>
    </xdr:from>
    <xdr:ext cx="504825" cy="257175"/>
    <xdr:sp>
      <xdr:nvSpPr>
        <xdr:cNvPr id="299" name="テキスト ボックス 298"/>
        <xdr:cNvSpPr txBox="1"/>
      </xdr:nvSpPr>
      <xdr:spPr>
        <a:xfrm>
          <a:off x="11934825" y="5924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sp>
      <xdr:nvSpPr>
        <xdr:cNvPr id="300" name="直線コネクタ 299"/>
        <xdr:cNvSpPr/>
      </xdr:nvSpPr>
      <xdr:spPr>
        <a:xfrm>
          <a:off x="12449175" y="56959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34</xdr:row>
      <xdr:rowOff>57150</xdr:rowOff>
    </xdr:from>
    <xdr:ext cx="504825" cy="257175"/>
    <xdr:sp>
      <xdr:nvSpPr>
        <xdr:cNvPr id="301" name="テキスト ボックス 300"/>
        <xdr:cNvSpPr txBox="1"/>
      </xdr:nvSpPr>
      <xdr:spPr>
        <a:xfrm>
          <a:off x="11934825" y="5562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sp>
      <xdr:nvSpPr>
        <xdr:cNvPr id="302" name="直線コネクタ 301"/>
        <xdr:cNvSpPr/>
      </xdr:nvSpPr>
      <xdr:spPr>
        <a:xfrm>
          <a:off x="12449175" y="5343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32</xdr:row>
      <xdr:rowOff>19050</xdr:rowOff>
    </xdr:from>
    <xdr:ext cx="504825" cy="257175"/>
    <xdr:sp>
      <xdr:nvSpPr>
        <xdr:cNvPr id="303" name="テキスト ボックス 302"/>
        <xdr:cNvSpPr txBox="1"/>
      </xdr:nvSpPr>
      <xdr:spPr>
        <a:xfrm>
          <a:off x="11934825" y="5200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sp>
      <xdr:nvSpPr>
        <xdr:cNvPr id="304" name="直線コネクタ 303"/>
        <xdr:cNvSpPr/>
      </xdr:nvSpPr>
      <xdr:spPr>
        <a:xfrm>
          <a:off x="12449175"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fLocksText="0">
      <xdr:nvSpPr>
        <xdr:cNvPr id="305" name="補助費等グラフ枠"/>
        <xdr:cNvSpPr/>
      </xdr:nvSpPr>
      <xdr:spPr>
        <a:xfrm>
          <a:off x="12449175"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sp>
      <xdr:nvSpPr>
        <xdr:cNvPr id="306" name="直線コネクタ 305"/>
        <xdr:cNvSpPr/>
      </xdr:nvSpPr>
      <xdr:spPr>
        <a:xfrm flipV="1">
          <a:off x="16506825" y="5572125"/>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42</xdr:row>
      <xdr:rowOff>9525</xdr:rowOff>
    </xdr:from>
    <xdr:ext cx="762000" cy="257175"/>
    <xdr:sp>
      <xdr:nvSpPr>
        <xdr:cNvPr id="307" name="補助費等最小値テキスト"/>
        <xdr:cNvSpPr txBox="1"/>
      </xdr:nvSpPr>
      <xdr:spPr>
        <a:xfrm>
          <a:off x="16592550" y="6810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sp>
      <xdr:nvSpPr>
        <xdr:cNvPr id="308" name="直線コネクタ 307"/>
        <xdr:cNvSpPr/>
      </xdr:nvSpPr>
      <xdr:spPr>
        <a:xfrm>
          <a:off x="16421100" y="6838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32</xdr:row>
      <xdr:rowOff>152400</xdr:rowOff>
    </xdr:from>
    <xdr:ext cx="762000" cy="257175"/>
    <xdr:sp>
      <xdr:nvSpPr>
        <xdr:cNvPr id="309" name="補助費等最大値テキスト"/>
        <xdr:cNvSpPr txBox="1"/>
      </xdr:nvSpPr>
      <xdr:spPr>
        <a:xfrm>
          <a:off x="16592550" y="533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sp>
      <xdr:nvSpPr>
        <xdr:cNvPr id="310" name="直線コネクタ 309"/>
        <xdr:cNvSpPr/>
      </xdr:nvSpPr>
      <xdr:spPr>
        <a:xfrm>
          <a:off x="16421100" y="5572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41</xdr:row>
      <xdr:rowOff>100330</xdr:rowOff>
    </xdr:from>
    <xdr:to>
      <xdr:col>82</xdr:col>
      <xdr:colOff>107950</xdr:colOff>
      <xdr:row>41</xdr:row>
      <xdr:rowOff>130810</xdr:rowOff>
    </xdr:to>
    <xdr:sp>
      <xdr:nvSpPr>
        <xdr:cNvPr id="311" name="直線コネクタ 310"/>
        <xdr:cNvSpPr/>
      </xdr:nvSpPr>
      <xdr:spPr>
        <a:xfrm>
          <a:off x="15668625" y="67437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37</xdr:row>
      <xdr:rowOff>47625</xdr:rowOff>
    </xdr:from>
    <xdr:ext cx="762000" cy="257175"/>
    <xdr:sp>
      <xdr:nvSpPr>
        <xdr:cNvPr id="312" name="補助費等平均値テキスト"/>
        <xdr:cNvSpPr txBox="1"/>
      </xdr:nvSpPr>
      <xdr:spPr>
        <a:xfrm>
          <a:off x="16592550" y="60388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fLocksText="0">
      <xdr:nvSpPr>
        <xdr:cNvPr id="313" name="フローチャート: 判断 312"/>
        <xdr:cNvSpPr/>
      </xdr:nvSpPr>
      <xdr:spPr>
        <a:xfrm>
          <a:off x="16459200" y="618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41</xdr:row>
      <xdr:rowOff>92710</xdr:rowOff>
    </xdr:from>
    <xdr:to>
      <xdr:col>78</xdr:col>
      <xdr:colOff>69850</xdr:colOff>
      <xdr:row>41</xdr:row>
      <xdr:rowOff>100330</xdr:rowOff>
    </xdr:to>
    <xdr:sp>
      <xdr:nvSpPr>
        <xdr:cNvPr id="314" name="直線コネクタ 313"/>
        <xdr:cNvSpPr/>
      </xdr:nvSpPr>
      <xdr:spPr>
        <a:xfrm>
          <a:off x="14782800" y="67341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38</xdr:row>
      <xdr:rowOff>22860</xdr:rowOff>
    </xdr:from>
    <xdr:to>
      <xdr:col>78</xdr:col>
      <xdr:colOff>120650</xdr:colOff>
      <xdr:row>38</xdr:row>
      <xdr:rowOff>124460</xdr:rowOff>
    </xdr:to>
    <xdr:sp fLocksText="0">
      <xdr:nvSpPr>
        <xdr:cNvPr id="315" name="フローチャート: 判断 314"/>
        <xdr:cNvSpPr/>
      </xdr:nvSpPr>
      <xdr:spPr>
        <a:xfrm>
          <a:off x="15621000"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36</xdr:row>
      <xdr:rowOff>133350</xdr:rowOff>
    </xdr:from>
    <xdr:ext cx="733425" cy="257175"/>
    <xdr:sp>
      <xdr:nvSpPr>
        <xdr:cNvPr id="316" name="テキスト ボックス 315"/>
        <xdr:cNvSpPr txBox="1"/>
      </xdr:nvSpPr>
      <xdr:spPr>
        <a:xfrm>
          <a:off x="15287625" y="59626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92710</xdr:rowOff>
    </xdr:from>
    <xdr:to>
      <xdr:col>73</xdr:col>
      <xdr:colOff>180975</xdr:colOff>
      <xdr:row>42</xdr:row>
      <xdr:rowOff>5080</xdr:rowOff>
    </xdr:to>
    <xdr:sp>
      <xdr:nvSpPr>
        <xdr:cNvPr id="317" name="直線コネクタ 316"/>
        <xdr:cNvSpPr/>
      </xdr:nvSpPr>
      <xdr:spPr>
        <a:xfrm flipV="1">
          <a:off x="13896975" y="67341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38</xdr:row>
      <xdr:rowOff>7620</xdr:rowOff>
    </xdr:from>
    <xdr:to>
      <xdr:col>74</xdr:col>
      <xdr:colOff>31750</xdr:colOff>
      <xdr:row>38</xdr:row>
      <xdr:rowOff>109220</xdr:rowOff>
    </xdr:to>
    <xdr:sp fLocksText="0">
      <xdr:nvSpPr>
        <xdr:cNvPr id="318" name="フローチャート: 判断 317"/>
        <xdr:cNvSpPr/>
      </xdr:nvSpPr>
      <xdr:spPr>
        <a:xfrm>
          <a:off x="14735175" y="6162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36</xdr:row>
      <xdr:rowOff>123825</xdr:rowOff>
    </xdr:from>
    <xdr:ext cx="762000" cy="257175"/>
    <xdr:sp>
      <xdr:nvSpPr>
        <xdr:cNvPr id="319" name="テキスト ボックス 318"/>
        <xdr:cNvSpPr txBox="1"/>
      </xdr:nvSpPr>
      <xdr:spPr>
        <a:xfrm>
          <a:off x="14401800" y="5953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42</xdr:row>
      <xdr:rowOff>5080</xdr:rowOff>
    </xdr:from>
    <xdr:to>
      <xdr:col>69</xdr:col>
      <xdr:colOff>92075</xdr:colOff>
      <xdr:row>42</xdr:row>
      <xdr:rowOff>50800</xdr:rowOff>
    </xdr:to>
    <xdr:sp>
      <xdr:nvSpPr>
        <xdr:cNvPr id="320" name="直線コネクタ 319"/>
        <xdr:cNvSpPr/>
      </xdr:nvSpPr>
      <xdr:spPr>
        <a:xfrm flipV="1">
          <a:off x="13001625" y="68103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38</xdr:row>
      <xdr:rowOff>83820</xdr:rowOff>
    </xdr:from>
    <xdr:to>
      <xdr:col>69</xdr:col>
      <xdr:colOff>142875</xdr:colOff>
      <xdr:row>39</xdr:row>
      <xdr:rowOff>13970</xdr:rowOff>
    </xdr:to>
    <xdr:sp fLocksText="0">
      <xdr:nvSpPr>
        <xdr:cNvPr id="321" name="フローチャート: 判断 320"/>
        <xdr:cNvSpPr/>
      </xdr:nvSpPr>
      <xdr:spPr>
        <a:xfrm>
          <a:off x="13839825" y="6238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37</xdr:row>
      <xdr:rowOff>28575</xdr:rowOff>
    </xdr:from>
    <xdr:ext cx="762000" cy="257175"/>
    <xdr:sp>
      <xdr:nvSpPr>
        <xdr:cNvPr id="322" name="テキスト ボックス 321"/>
        <xdr:cNvSpPr txBox="1"/>
      </xdr:nvSpPr>
      <xdr:spPr>
        <a:xfrm>
          <a:off x="13506450" y="6019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fLocksText="0">
      <xdr:nvSpPr>
        <xdr:cNvPr id="323" name="フローチャート: 判断 322"/>
        <xdr:cNvSpPr/>
      </xdr:nvSpPr>
      <xdr:spPr>
        <a:xfrm>
          <a:off x="12954000"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37</xdr:row>
      <xdr:rowOff>0</xdr:rowOff>
    </xdr:from>
    <xdr:ext cx="762000" cy="257175"/>
    <xdr:sp>
      <xdr:nvSpPr>
        <xdr:cNvPr id="324" name="テキスト ボックス 323"/>
        <xdr:cNvSpPr txBox="1"/>
      </xdr:nvSpPr>
      <xdr:spPr>
        <a:xfrm>
          <a:off x="12620625" y="599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25" name="テキスト ボックス 324"/>
        <xdr:cNvSpPr txBox="1"/>
      </xdr:nvSpPr>
      <xdr:spPr>
        <a:xfrm>
          <a:off x="162877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26" name="テキスト ボックス 325"/>
        <xdr:cNvSpPr txBox="1"/>
      </xdr:nvSpPr>
      <xdr:spPr>
        <a:xfrm>
          <a:off x="15449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27" name="テキスト ボックス 326"/>
        <xdr:cNvSpPr txBox="1"/>
      </xdr:nvSpPr>
      <xdr:spPr>
        <a:xfrm>
          <a:off x="14563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28" name="テキスト ボックス 327"/>
        <xdr:cNvSpPr txBox="1"/>
      </xdr:nvSpPr>
      <xdr:spPr>
        <a:xfrm>
          <a:off x="13677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29" name="テキスト ボックス 328"/>
        <xdr:cNvSpPr txBox="1"/>
      </xdr:nvSpPr>
      <xdr:spPr>
        <a:xfrm>
          <a:off x="12782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80010</xdr:rowOff>
    </xdr:from>
    <xdr:to>
      <xdr:col>82</xdr:col>
      <xdr:colOff>158750</xdr:colOff>
      <xdr:row>42</xdr:row>
      <xdr:rowOff>10160</xdr:rowOff>
    </xdr:to>
    <xdr:sp fLocksText="0">
      <xdr:nvSpPr>
        <xdr:cNvPr id="330" name="楕円 329"/>
        <xdr:cNvSpPr/>
      </xdr:nvSpPr>
      <xdr:spPr>
        <a:xfrm>
          <a:off x="16459200" y="67151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40</xdr:row>
      <xdr:rowOff>161925</xdr:rowOff>
    </xdr:from>
    <xdr:ext cx="762000" cy="257175"/>
    <xdr:sp>
      <xdr:nvSpPr>
        <xdr:cNvPr id="331" name="補助費等該当値テキスト"/>
        <xdr:cNvSpPr txBox="1"/>
      </xdr:nvSpPr>
      <xdr:spPr>
        <a:xfrm>
          <a:off x="16592550" y="663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49530</xdr:rowOff>
    </xdr:from>
    <xdr:to>
      <xdr:col>78</xdr:col>
      <xdr:colOff>120650</xdr:colOff>
      <xdr:row>41</xdr:row>
      <xdr:rowOff>151130</xdr:rowOff>
    </xdr:to>
    <xdr:sp fLocksText="0">
      <xdr:nvSpPr>
        <xdr:cNvPr id="332" name="楕円 331"/>
        <xdr:cNvSpPr/>
      </xdr:nvSpPr>
      <xdr:spPr>
        <a:xfrm>
          <a:off x="15621000" y="6686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41</xdr:row>
      <xdr:rowOff>133350</xdr:rowOff>
    </xdr:from>
    <xdr:ext cx="733425" cy="257175"/>
    <xdr:sp>
      <xdr:nvSpPr>
        <xdr:cNvPr id="333" name="テキスト ボックス 332"/>
        <xdr:cNvSpPr txBox="1"/>
      </xdr:nvSpPr>
      <xdr:spPr>
        <a:xfrm>
          <a:off x="15287625" y="67722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fLocksText="0">
      <xdr:nvSpPr>
        <xdr:cNvPr id="334" name="楕円 333"/>
        <xdr:cNvSpPr/>
      </xdr:nvSpPr>
      <xdr:spPr>
        <a:xfrm>
          <a:off x="1473517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41</xdr:row>
      <xdr:rowOff>123825</xdr:rowOff>
    </xdr:from>
    <xdr:ext cx="762000" cy="257175"/>
    <xdr:sp>
      <xdr:nvSpPr>
        <xdr:cNvPr id="335" name="テキスト ボックス 334"/>
        <xdr:cNvSpPr txBox="1"/>
      </xdr:nvSpPr>
      <xdr:spPr>
        <a:xfrm>
          <a:off x="14401800" y="676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125730</xdr:rowOff>
    </xdr:from>
    <xdr:to>
      <xdr:col>69</xdr:col>
      <xdr:colOff>142875</xdr:colOff>
      <xdr:row>42</xdr:row>
      <xdr:rowOff>55880</xdr:rowOff>
    </xdr:to>
    <xdr:sp fLocksText="0">
      <xdr:nvSpPr>
        <xdr:cNvPr id="336" name="楕円 335"/>
        <xdr:cNvSpPr/>
      </xdr:nvSpPr>
      <xdr:spPr>
        <a:xfrm>
          <a:off x="13839825" y="6762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42</xdr:row>
      <xdr:rowOff>38100</xdr:rowOff>
    </xdr:from>
    <xdr:ext cx="762000" cy="257175"/>
    <xdr:sp>
      <xdr:nvSpPr>
        <xdr:cNvPr id="337" name="テキスト ボックス 336"/>
        <xdr:cNvSpPr txBox="1"/>
      </xdr:nvSpPr>
      <xdr:spPr>
        <a:xfrm>
          <a:off x="1350645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42</xdr:row>
      <xdr:rowOff>0</xdr:rowOff>
    </xdr:from>
    <xdr:to>
      <xdr:col>65</xdr:col>
      <xdr:colOff>53975</xdr:colOff>
      <xdr:row>42</xdr:row>
      <xdr:rowOff>101600</xdr:rowOff>
    </xdr:to>
    <xdr:sp fLocksText="0">
      <xdr:nvSpPr>
        <xdr:cNvPr id="338" name="楕円 337"/>
        <xdr:cNvSpPr/>
      </xdr:nvSpPr>
      <xdr:spPr>
        <a:xfrm>
          <a:off x="12954000" y="6800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42</xdr:row>
      <xdr:rowOff>85725</xdr:rowOff>
    </xdr:from>
    <xdr:ext cx="762000" cy="257175"/>
    <xdr:sp>
      <xdr:nvSpPr>
        <xdr:cNvPr id="339" name="テキスト ボックス 338"/>
        <xdr:cNvSpPr txBox="1"/>
      </xdr:nvSpPr>
      <xdr:spPr>
        <a:xfrm>
          <a:off x="12620625" y="6886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40" name="正方形/長方形 339"/>
        <xdr:cNvSpPr/>
      </xdr:nvSpPr>
      <xdr:spPr>
        <a:xfrm>
          <a:off x="762000"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41" name="正方形/長方形 340"/>
        <xdr:cNvSpPr/>
      </xdr:nvSpPr>
      <xdr:spPr>
        <a:xfrm>
          <a:off x="540067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42" name="正方形/長方形 341"/>
        <xdr:cNvSpPr/>
      </xdr:nvSpPr>
      <xdr:spPr>
        <a:xfrm>
          <a:off x="540067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43" name="正方形/長方形 342"/>
        <xdr:cNvSpPr/>
      </xdr:nvSpPr>
      <xdr:spPr>
        <a:xfrm>
          <a:off x="7086600"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44" name="正方形/長方形 343"/>
        <xdr:cNvSpPr/>
      </xdr:nvSpPr>
      <xdr:spPr>
        <a:xfrm>
          <a:off x="7086600"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45" name="正方形/長方形 344"/>
        <xdr:cNvSpPr/>
      </xdr:nvSpPr>
      <xdr:spPr>
        <a:xfrm>
          <a:off x="8696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46" name="正方形/長方形 345"/>
        <xdr:cNvSpPr/>
      </xdr:nvSpPr>
      <xdr:spPr>
        <a:xfrm>
          <a:off x="8696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47" name="正方形/長方形 346"/>
        <xdr:cNvSpPr/>
      </xdr:nvSpPr>
      <xdr:spPr>
        <a:xfrm>
          <a:off x="762000"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48" name="正方形/長方形 347"/>
        <xdr:cNvSpPr/>
      </xdr:nvSpPr>
      <xdr:spPr>
        <a:xfrm>
          <a:off x="5715000"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49" name="正方形/長方形 348"/>
        <xdr:cNvSpPr/>
      </xdr:nvSpPr>
      <xdr:spPr>
        <a:xfrm>
          <a:off x="578167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50" name="テキスト ボックス 349"/>
        <xdr:cNvSpPr txBox="1"/>
      </xdr:nvSpPr>
      <xdr:spPr>
        <a:xfrm>
          <a:off x="581977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0.5</a:t>
          </a:r>
          <a:r>
            <a:rPr altLang="en-US" lang="ja-JP" sz="1300">
              <a:latin typeface="ＭＳ Ｐゴシック" panose="020B0600070205080204" pitchFamily="50" charset="-128"/>
              <a:ea typeface="ＭＳ Ｐゴシック" panose="020B0600070205080204" pitchFamily="50" charset="-128"/>
            </a:rPr>
            <a:t>ポイント下落して</a:t>
          </a:r>
          <a:r>
            <a:rPr altLang="ja-JP" lang="en-US" sz="1300">
              <a:latin typeface="ＭＳ Ｐゴシック" panose="020B0600070205080204" pitchFamily="50" charset="-128"/>
              <a:ea typeface="ＭＳ Ｐゴシック" panose="020B0600070205080204" pitchFamily="50" charset="-128"/>
            </a:rPr>
            <a:t>10.7%</a:t>
          </a:r>
          <a:r>
            <a:rPr altLang="en-US" lang="ja-JP" sz="1300">
              <a:latin typeface="ＭＳ Ｐゴシック" panose="020B0600070205080204" pitchFamily="50" charset="-128"/>
              <a:ea typeface="ＭＳ Ｐゴシック" panose="020B0600070205080204" pitchFamily="50" charset="-128"/>
            </a:rPr>
            <a:t>となった。下落の要因としては、過去に借入した臨時財政対策債の償還が終了したことが挙げられる。</a:t>
          </a:r>
        </a:p>
        <a:p>
          <a:r>
            <a:rPr altLang="en-US" lang="ja-JP"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104775</xdr:rowOff>
    </xdr:from>
    <xdr:ext cx="295275" cy="228600"/>
    <xdr:sp>
      <xdr:nvSpPr>
        <xdr:cNvPr id="351" name="テキスト ボックス 350"/>
        <xdr:cNvSpPr txBox="1"/>
      </xdr:nvSpPr>
      <xdr:spPr>
        <a:xfrm>
          <a:off x="72390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sp>
      <xdr:nvSpPr>
        <xdr:cNvPr id="352" name="直線コネクタ 351"/>
        <xdr:cNvSpPr/>
      </xdr:nvSpPr>
      <xdr:spPr>
        <a:xfrm>
          <a:off x="762000"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83</xdr:row>
      <xdr:rowOff>38100</xdr:rowOff>
    </xdr:from>
    <xdr:ext cx="504825" cy="257175"/>
    <xdr:sp>
      <xdr:nvSpPr>
        <xdr:cNvPr id="353" name="テキスト ボックス 352"/>
        <xdr:cNvSpPr txBox="1"/>
      </xdr:nvSpPr>
      <xdr:spPr>
        <a:xfrm>
          <a:off x="247650"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sp>
      <xdr:nvSpPr>
        <xdr:cNvPr id="354" name="直線コネクタ 353"/>
        <xdr:cNvSpPr/>
      </xdr:nvSpPr>
      <xdr:spPr>
        <a:xfrm>
          <a:off x="762000" y="13258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81</xdr:row>
      <xdr:rowOff>0</xdr:rowOff>
    </xdr:from>
    <xdr:ext cx="504825" cy="257175"/>
    <xdr:sp>
      <xdr:nvSpPr>
        <xdr:cNvPr id="355" name="テキスト ボックス 354"/>
        <xdr:cNvSpPr txBox="1"/>
      </xdr:nvSpPr>
      <xdr:spPr>
        <a:xfrm>
          <a:off x="247650" y="131159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sp>
      <xdr:nvSpPr>
        <xdr:cNvPr id="356" name="直線コネクタ 355"/>
        <xdr:cNvSpPr/>
      </xdr:nvSpPr>
      <xdr:spPr>
        <a:xfrm>
          <a:off x="762000" y="128968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78</xdr:row>
      <xdr:rowOff>133350</xdr:rowOff>
    </xdr:from>
    <xdr:ext cx="504825" cy="257175"/>
    <xdr:sp>
      <xdr:nvSpPr>
        <xdr:cNvPr id="357" name="テキスト ボックス 356"/>
        <xdr:cNvSpPr txBox="1"/>
      </xdr:nvSpPr>
      <xdr:spPr>
        <a:xfrm>
          <a:off x="247650" y="127635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sp>
      <xdr:nvSpPr>
        <xdr:cNvPr id="358" name="直線コネクタ 357"/>
        <xdr:cNvSpPr/>
      </xdr:nvSpPr>
      <xdr:spPr>
        <a:xfrm>
          <a:off x="762000" y="12534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76</xdr:row>
      <xdr:rowOff>95250</xdr:rowOff>
    </xdr:from>
    <xdr:ext cx="504825" cy="257175"/>
    <xdr:sp>
      <xdr:nvSpPr>
        <xdr:cNvPr id="359" name="テキスト ボックス 358"/>
        <xdr:cNvSpPr txBox="1"/>
      </xdr:nvSpPr>
      <xdr:spPr>
        <a:xfrm>
          <a:off x="247650" y="12401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sp>
      <xdr:nvSpPr>
        <xdr:cNvPr id="360" name="直線コネクタ 359"/>
        <xdr:cNvSpPr/>
      </xdr:nvSpPr>
      <xdr:spPr>
        <a:xfrm>
          <a:off x="762000" y="121729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74</xdr:row>
      <xdr:rowOff>57150</xdr:rowOff>
    </xdr:from>
    <xdr:ext cx="504825" cy="257175"/>
    <xdr:sp>
      <xdr:nvSpPr>
        <xdr:cNvPr id="361" name="テキスト ボックス 360"/>
        <xdr:cNvSpPr txBox="1"/>
      </xdr:nvSpPr>
      <xdr:spPr>
        <a:xfrm>
          <a:off x="247650" y="12039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sp>
      <xdr:nvSpPr>
        <xdr:cNvPr id="362" name="直線コネクタ 361"/>
        <xdr:cNvSpPr/>
      </xdr:nvSpPr>
      <xdr:spPr>
        <a:xfrm>
          <a:off x="762000" y="11820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72</xdr:row>
      <xdr:rowOff>19050</xdr:rowOff>
    </xdr:from>
    <xdr:ext cx="504825" cy="257175"/>
    <xdr:sp>
      <xdr:nvSpPr>
        <xdr:cNvPr id="363" name="テキスト ボックス 362"/>
        <xdr:cNvSpPr txBox="1"/>
      </xdr:nvSpPr>
      <xdr:spPr>
        <a:xfrm>
          <a:off x="247650" y="11677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sp>
      <xdr:nvSpPr>
        <xdr:cNvPr id="364" name="直線コネクタ 363"/>
        <xdr:cNvSpPr/>
      </xdr:nvSpPr>
      <xdr:spPr>
        <a:xfrm>
          <a:off x="762000"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69</xdr:row>
      <xdr:rowOff>152400</xdr:rowOff>
    </xdr:from>
    <xdr:ext cx="504825" cy="257175"/>
    <xdr:sp>
      <xdr:nvSpPr>
        <xdr:cNvPr id="365" name="テキスト ボックス 364"/>
        <xdr:cNvSpPr txBox="1"/>
      </xdr:nvSpPr>
      <xdr:spPr>
        <a:xfrm>
          <a:off x="247650" y="11325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fLocksText="0">
      <xdr:nvSpPr>
        <xdr:cNvPr id="366" name="公債費グラフ枠"/>
        <xdr:cNvSpPr/>
      </xdr:nvSpPr>
      <xdr:spPr>
        <a:xfrm>
          <a:off x="762000"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sp>
      <xdr:nvSpPr>
        <xdr:cNvPr id="367" name="直線コネクタ 366"/>
        <xdr:cNvSpPr/>
      </xdr:nvSpPr>
      <xdr:spPr>
        <a:xfrm flipV="1">
          <a:off x="4829175" y="11801475"/>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80</xdr:row>
      <xdr:rowOff>142875</xdr:rowOff>
    </xdr:from>
    <xdr:ext cx="762000" cy="257175"/>
    <xdr:sp>
      <xdr:nvSpPr>
        <xdr:cNvPr id="368" name="公債費最小値テキスト"/>
        <xdr:cNvSpPr txBox="1"/>
      </xdr:nvSpPr>
      <xdr:spPr>
        <a:xfrm>
          <a:off x="4914900" y="13096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23.1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sp>
      <xdr:nvSpPr>
        <xdr:cNvPr id="369" name="直線コネクタ 368"/>
        <xdr:cNvSpPr/>
      </xdr:nvSpPr>
      <xdr:spPr>
        <a:xfrm>
          <a:off x="4733925" y="13115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71</xdr:row>
      <xdr:rowOff>57150</xdr:rowOff>
    </xdr:from>
    <xdr:ext cx="762000" cy="257175"/>
    <xdr:sp>
      <xdr:nvSpPr>
        <xdr:cNvPr id="370" name="公債費最大値テキスト"/>
        <xdr:cNvSpPr txBox="1"/>
      </xdr:nvSpPr>
      <xdr:spPr>
        <a:xfrm>
          <a:off x="4914900" y="1155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sp>
      <xdr:nvSpPr>
        <xdr:cNvPr id="371" name="直線コネクタ 370"/>
        <xdr:cNvSpPr/>
      </xdr:nvSpPr>
      <xdr:spPr>
        <a:xfrm>
          <a:off x="4733925" y="11801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75</xdr:row>
      <xdr:rowOff>85090</xdr:rowOff>
    </xdr:from>
    <xdr:to>
      <xdr:col>24</xdr:col>
      <xdr:colOff>25400</xdr:colOff>
      <xdr:row>75</xdr:row>
      <xdr:rowOff>123190</xdr:rowOff>
    </xdr:to>
    <xdr:sp>
      <xdr:nvSpPr>
        <xdr:cNvPr id="372" name="直線コネクタ 371"/>
        <xdr:cNvSpPr/>
      </xdr:nvSpPr>
      <xdr:spPr>
        <a:xfrm flipV="1">
          <a:off x="3990975" y="122301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76</xdr:row>
      <xdr:rowOff>85725</xdr:rowOff>
    </xdr:from>
    <xdr:ext cx="762000" cy="257175"/>
    <xdr:sp>
      <xdr:nvSpPr>
        <xdr:cNvPr id="373" name="公債費平均値テキスト"/>
        <xdr:cNvSpPr txBox="1"/>
      </xdr:nvSpPr>
      <xdr:spPr>
        <a:xfrm>
          <a:off x="4914900" y="123920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fLocksText="0">
      <xdr:nvSpPr>
        <xdr:cNvPr id="374" name="フローチャート: 判断 373"/>
        <xdr:cNvSpPr/>
      </xdr:nvSpPr>
      <xdr:spPr>
        <a:xfrm>
          <a:off x="4772025" y="12420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75</xdr:row>
      <xdr:rowOff>69850</xdr:rowOff>
    </xdr:from>
    <xdr:to>
      <xdr:col>19</xdr:col>
      <xdr:colOff>187325</xdr:colOff>
      <xdr:row>75</xdr:row>
      <xdr:rowOff>123190</xdr:rowOff>
    </xdr:to>
    <xdr:sp>
      <xdr:nvSpPr>
        <xdr:cNvPr id="375" name="直線コネクタ 374"/>
        <xdr:cNvSpPr/>
      </xdr:nvSpPr>
      <xdr:spPr>
        <a:xfrm>
          <a:off x="3095625" y="122110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76</xdr:row>
      <xdr:rowOff>137161</xdr:rowOff>
    </xdr:from>
    <xdr:to>
      <xdr:col>20</xdr:col>
      <xdr:colOff>38100</xdr:colOff>
      <xdr:row>77</xdr:row>
      <xdr:rowOff>67311</xdr:rowOff>
    </xdr:to>
    <xdr:sp fLocksText="0">
      <xdr:nvSpPr>
        <xdr:cNvPr id="376" name="フローチャート: 判断 375"/>
        <xdr:cNvSpPr/>
      </xdr:nvSpPr>
      <xdr:spPr>
        <a:xfrm>
          <a:off x="3933825" y="12439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77</xdr:row>
      <xdr:rowOff>47625</xdr:rowOff>
    </xdr:from>
    <xdr:ext cx="733425" cy="257175"/>
    <xdr:sp>
      <xdr:nvSpPr>
        <xdr:cNvPr id="377" name="テキスト ボックス 376"/>
        <xdr:cNvSpPr txBox="1"/>
      </xdr:nvSpPr>
      <xdr:spPr>
        <a:xfrm>
          <a:off x="3600450" y="125158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69850</xdr:rowOff>
    </xdr:to>
    <xdr:sp>
      <xdr:nvSpPr>
        <xdr:cNvPr id="378" name="直線コネクタ 377"/>
        <xdr:cNvSpPr/>
      </xdr:nvSpPr>
      <xdr:spPr>
        <a:xfrm>
          <a:off x="2209800" y="121539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76</xdr:row>
      <xdr:rowOff>106680</xdr:rowOff>
    </xdr:from>
    <xdr:to>
      <xdr:col>15</xdr:col>
      <xdr:colOff>149225</xdr:colOff>
      <xdr:row>77</xdr:row>
      <xdr:rowOff>36830</xdr:rowOff>
    </xdr:to>
    <xdr:sp fLocksText="0">
      <xdr:nvSpPr>
        <xdr:cNvPr id="379" name="フローチャート: 判断 378"/>
        <xdr:cNvSpPr/>
      </xdr:nvSpPr>
      <xdr:spPr>
        <a:xfrm>
          <a:off x="3048000" y="12411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77</xdr:row>
      <xdr:rowOff>19050</xdr:rowOff>
    </xdr:from>
    <xdr:ext cx="762000" cy="257175"/>
    <xdr:sp>
      <xdr:nvSpPr>
        <xdr:cNvPr id="380" name="テキスト ボックス 379"/>
        <xdr:cNvSpPr txBox="1"/>
      </xdr:nvSpPr>
      <xdr:spPr>
        <a:xfrm>
          <a:off x="2714625" y="12487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sp>
      <xdr:nvSpPr>
        <xdr:cNvPr id="381" name="直線コネクタ 380"/>
        <xdr:cNvSpPr/>
      </xdr:nvSpPr>
      <xdr:spPr>
        <a:xfrm>
          <a:off x="1323975" y="121443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77</xdr:row>
      <xdr:rowOff>26670</xdr:rowOff>
    </xdr:from>
    <xdr:to>
      <xdr:col>11</xdr:col>
      <xdr:colOff>60325</xdr:colOff>
      <xdr:row>77</xdr:row>
      <xdr:rowOff>128270</xdr:rowOff>
    </xdr:to>
    <xdr:sp fLocksText="0">
      <xdr:nvSpPr>
        <xdr:cNvPr id="382" name="フローチャート: 判断 381"/>
        <xdr:cNvSpPr/>
      </xdr:nvSpPr>
      <xdr:spPr>
        <a:xfrm>
          <a:off x="2162175" y="12496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77</xdr:row>
      <xdr:rowOff>114300</xdr:rowOff>
    </xdr:from>
    <xdr:ext cx="762000" cy="257175"/>
    <xdr:sp>
      <xdr:nvSpPr>
        <xdr:cNvPr id="383" name="テキスト ボックス 382"/>
        <xdr:cNvSpPr txBox="1"/>
      </xdr:nvSpPr>
      <xdr:spPr>
        <a:xfrm>
          <a:off x="1828800" y="12582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fLocksText="0">
      <xdr:nvSpPr>
        <xdr:cNvPr id="384" name="フローチャート: 判断 383"/>
        <xdr:cNvSpPr/>
      </xdr:nvSpPr>
      <xdr:spPr>
        <a:xfrm>
          <a:off x="1266825" y="12496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77</xdr:row>
      <xdr:rowOff>114300</xdr:rowOff>
    </xdr:from>
    <xdr:ext cx="762000" cy="257175"/>
    <xdr:sp>
      <xdr:nvSpPr>
        <xdr:cNvPr id="385" name="テキスト ボックス 384"/>
        <xdr:cNvSpPr txBox="1"/>
      </xdr:nvSpPr>
      <xdr:spPr>
        <a:xfrm>
          <a:off x="933450" y="12582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86" name="テキスト ボックス 385"/>
        <xdr:cNvSpPr txBox="1"/>
      </xdr:nvSpPr>
      <xdr:spPr>
        <a:xfrm>
          <a:off x="46101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87" name="テキスト ボックス 386"/>
        <xdr:cNvSpPr txBox="1"/>
      </xdr:nvSpPr>
      <xdr:spPr>
        <a:xfrm>
          <a:off x="3771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88" name="テキスト ボックス 387"/>
        <xdr:cNvSpPr txBox="1"/>
      </xdr:nvSpPr>
      <xdr:spPr>
        <a:xfrm>
          <a:off x="2876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89" name="テキスト ボックス 388"/>
        <xdr:cNvSpPr txBox="1"/>
      </xdr:nvSpPr>
      <xdr:spPr>
        <a:xfrm>
          <a:off x="1990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90" name="テキスト ボックス 389"/>
        <xdr:cNvSpPr txBox="1"/>
      </xdr:nvSpPr>
      <xdr:spPr>
        <a:xfrm>
          <a:off x="1104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fLocksText="0">
      <xdr:nvSpPr>
        <xdr:cNvPr id="391" name="楕円 390"/>
        <xdr:cNvSpPr/>
      </xdr:nvSpPr>
      <xdr:spPr>
        <a:xfrm>
          <a:off x="4772025" y="12182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74</xdr:row>
      <xdr:rowOff>47625</xdr:rowOff>
    </xdr:from>
    <xdr:ext cx="762000" cy="257175"/>
    <xdr:sp>
      <xdr:nvSpPr>
        <xdr:cNvPr id="392" name="公債費該当値テキスト"/>
        <xdr:cNvSpPr txBox="1"/>
      </xdr:nvSpPr>
      <xdr:spPr>
        <a:xfrm>
          <a:off x="4914900" y="12030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fLocksText="0">
      <xdr:nvSpPr>
        <xdr:cNvPr id="393" name="楕円 392"/>
        <xdr:cNvSpPr/>
      </xdr:nvSpPr>
      <xdr:spPr>
        <a:xfrm>
          <a:off x="3933825" y="12220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74</xdr:row>
      <xdr:rowOff>9525</xdr:rowOff>
    </xdr:from>
    <xdr:ext cx="733425" cy="257175"/>
    <xdr:sp>
      <xdr:nvSpPr>
        <xdr:cNvPr id="394" name="テキスト ボックス 393"/>
        <xdr:cNvSpPr txBox="1"/>
      </xdr:nvSpPr>
      <xdr:spPr>
        <a:xfrm>
          <a:off x="3600450" y="119919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fLocksText="0">
      <xdr:nvSpPr>
        <xdr:cNvPr id="395" name="楕円 394"/>
        <xdr:cNvSpPr/>
      </xdr:nvSpPr>
      <xdr:spPr>
        <a:xfrm>
          <a:off x="3048000" y="12163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73</xdr:row>
      <xdr:rowOff>133350</xdr:rowOff>
    </xdr:from>
    <xdr:ext cx="762000" cy="257175"/>
    <xdr:sp>
      <xdr:nvSpPr>
        <xdr:cNvPr id="396" name="テキスト ボックス 395"/>
        <xdr:cNvSpPr txBox="1"/>
      </xdr:nvSpPr>
      <xdr:spPr>
        <a:xfrm>
          <a:off x="2714625" y="11953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fLocksText="0">
      <xdr:nvSpPr>
        <xdr:cNvPr id="397" name="楕円 396"/>
        <xdr:cNvSpPr/>
      </xdr:nvSpPr>
      <xdr:spPr>
        <a:xfrm>
          <a:off x="2162175" y="121158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73</xdr:row>
      <xdr:rowOff>66675</xdr:rowOff>
    </xdr:from>
    <xdr:ext cx="762000" cy="257175"/>
    <xdr:sp>
      <xdr:nvSpPr>
        <xdr:cNvPr id="398" name="テキスト ボックス 397"/>
        <xdr:cNvSpPr txBox="1"/>
      </xdr:nvSpPr>
      <xdr:spPr>
        <a:xfrm>
          <a:off x="1828800" y="11887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fLocksText="0">
      <xdr:nvSpPr>
        <xdr:cNvPr id="399" name="楕円 398"/>
        <xdr:cNvSpPr/>
      </xdr:nvSpPr>
      <xdr:spPr>
        <a:xfrm>
          <a:off x="1266825" y="12087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73</xdr:row>
      <xdr:rowOff>47625</xdr:rowOff>
    </xdr:from>
    <xdr:ext cx="762000" cy="257175"/>
    <xdr:sp>
      <xdr:nvSpPr>
        <xdr:cNvPr id="400" name="テキスト ボックス 399"/>
        <xdr:cNvSpPr txBox="1"/>
      </xdr:nvSpPr>
      <xdr:spPr>
        <a:xfrm>
          <a:off x="933450" y="11868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401" name="正方形/長方形 400"/>
        <xdr:cNvSpPr/>
      </xdr:nvSpPr>
      <xdr:spPr>
        <a:xfrm>
          <a:off x="12449175"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402" name="正方形/長方形 401"/>
        <xdr:cNvSpPr/>
      </xdr:nvSpPr>
      <xdr:spPr>
        <a:xfrm>
          <a:off x="17078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403" name="正方形/長方形 402"/>
        <xdr:cNvSpPr/>
      </xdr:nvSpPr>
      <xdr:spPr>
        <a:xfrm>
          <a:off x="17078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404" name="正方形/長方形 403"/>
        <xdr:cNvSpPr/>
      </xdr:nvSpPr>
      <xdr:spPr>
        <a:xfrm>
          <a:off x="18773775"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405" name="正方形/長方形 404"/>
        <xdr:cNvSpPr/>
      </xdr:nvSpPr>
      <xdr:spPr>
        <a:xfrm>
          <a:off x="18773775"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406" name="正方形/長方形 405"/>
        <xdr:cNvSpPr/>
      </xdr:nvSpPr>
      <xdr:spPr>
        <a:xfrm>
          <a:off x="20383500"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407" name="正方形/長方形 406"/>
        <xdr:cNvSpPr/>
      </xdr:nvSpPr>
      <xdr:spPr>
        <a:xfrm>
          <a:off x="20383500"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408" name="正方形/長方形 407"/>
        <xdr:cNvSpPr/>
      </xdr:nvSpPr>
      <xdr:spPr>
        <a:xfrm>
          <a:off x="12449175"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09" name="正方形/長方形 408"/>
        <xdr:cNvSpPr/>
      </xdr:nvSpPr>
      <xdr:spPr>
        <a:xfrm>
          <a:off x="17402175"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10" name="正方形/長方形 409"/>
        <xdr:cNvSpPr/>
      </xdr:nvSpPr>
      <xdr:spPr>
        <a:xfrm>
          <a:off x="1745932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11" name="テキスト ボックス 410"/>
        <xdr:cNvSpPr txBox="1"/>
      </xdr:nvSpPr>
      <xdr:spPr>
        <a:xfrm>
          <a:off x="1749742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令和</a:t>
          </a:r>
          <a:r>
            <a:rPr altLang="ja-JP" lang="en-US" sz="1300">
              <a:latin typeface="ＭＳ Ｐゴシック" panose="020B0600070205080204" pitchFamily="50" charset="-128"/>
              <a:ea typeface="ＭＳ Ｐゴシック" panose="020B0600070205080204" pitchFamily="50" charset="-128"/>
            </a:rPr>
            <a:t>4</a:t>
          </a:r>
          <a:r>
            <a:rPr altLang="en-US" lang="ja-JP" sz="1300">
              <a:latin typeface="ＭＳ Ｐゴシック" panose="020B0600070205080204" pitchFamily="50" charset="-128"/>
              <a:ea typeface="ＭＳ Ｐゴシック" panose="020B0600070205080204" pitchFamily="50" charset="-128"/>
            </a:rPr>
            <a:t>年度から</a:t>
          </a:r>
          <a:r>
            <a:rPr altLang="ja-JP" lang="en-US" sz="1300">
              <a:latin typeface="ＭＳ Ｐゴシック" panose="020B0600070205080204" pitchFamily="50" charset="-128"/>
              <a:ea typeface="ＭＳ Ｐゴシック" panose="020B0600070205080204" pitchFamily="50" charset="-128"/>
            </a:rPr>
            <a:t>4.1</a:t>
          </a:r>
          <a:r>
            <a:rPr altLang="en-US" lang="ja-JP" sz="1300">
              <a:latin typeface="ＭＳ Ｐゴシック" panose="020B0600070205080204" pitchFamily="50" charset="-128"/>
              <a:ea typeface="ＭＳ Ｐゴシック" panose="020B0600070205080204" pitchFamily="50" charset="-128"/>
            </a:rPr>
            <a:t>ポイント上昇して</a:t>
          </a:r>
          <a:r>
            <a:rPr altLang="ja-JP" lang="en-US" sz="1300">
              <a:latin typeface="ＭＳ Ｐゴシック" panose="020B0600070205080204" pitchFamily="50" charset="-128"/>
              <a:ea typeface="ＭＳ Ｐゴシック" panose="020B0600070205080204" pitchFamily="50" charset="-128"/>
            </a:rPr>
            <a:t>89.5%</a:t>
          </a:r>
          <a:r>
            <a:rPr altLang="en-US" lang="ja-JP" sz="1300">
              <a:latin typeface="ＭＳ Ｐゴシック" panose="020B0600070205080204" pitchFamily="50" charset="-128"/>
              <a:ea typeface="ＭＳ Ｐゴシック" panose="020B0600070205080204" pitchFamily="50" charset="-128"/>
            </a:rPr>
            <a:t>となった。</a:t>
          </a:r>
        </a:p>
        <a:p>
          <a:r>
            <a:rPr altLang="en-US" lang="ja-JP" sz="1300">
              <a:latin typeface="ＭＳ Ｐゴシック" panose="020B0600070205080204" pitchFamily="50" charset="-128"/>
              <a:ea typeface="ＭＳ Ｐゴシック" panose="020B0600070205080204" pitchFamily="50" charset="-128"/>
            </a:rPr>
            <a:t>　類似団体内順位が低く、物件費以外で類似団体を大きく上回っていることが大きく影響している。</a:t>
          </a:r>
        </a:p>
        <a:p>
          <a:r>
            <a:rPr altLang="en-US" lang="ja-JP"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0</xdr:colOff>
      <xdr:row>69</xdr:row>
      <xdr:rowOff>104775</xdr:rowOff>
    </xdr:from>
    <xdr:ext cx="295275" cy="228600"/>
    <xdr:sp>
      <xdr:nvSpPr>
        <xdr:cNvPr id="412" name="テキスト ボックス 411"/>
        <xdr:cNvSpPr txBox="1"/>
      </xdr:nvSpPr>
      <xdr:spPr>
        <a:xfrm>
          <a:off x="1240155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sp>
      <xdr:nvSpPr>
        <xdr:cNvPr id="413" name="直線コネクタ 412"/>
        <xdr:cNvSpPr/>
      </xdr:nvSpPr>
      <xdr:spPr>
        <a:xfrm>
          <a:off x="12449175"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83</xdr:row>
      <xdr:rowOff>38100</xdr:rowOff>
    </xdr:from>
    <xdr:ext cx="504825" cy="257175"/>
    <xdr:sp>
      <xdr:nvSpPr>
        <xdr:cNvPr id="414" name="テキスト ボックス 413"/>
        <xdr:cNvSpPr txBox="1"/>
      </xdr:nvSpPr>
      <xdr:spPr>
        <a:xfrm>
          <a:off x="11934825"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sp>
      <xdr:nvSpPr>
        <xdr:cNvPr id="415" name="直線コネクタ 414"/>
        <xdr:cNvSpPr/>
      </xdr:nvSpPr>
      <xdr:spPr>
        <a:xfrm>
          <a:off x="12449175" y="130778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79</xdr:row>
      <xdr:rowOff>152400</xdr:rowOff>
    </xdr:from>
    <xdr:ext cx="504825" cy="257175"/>
    <xdr:sp>
      <xdr:nvSpPr>
        <xdr:cNvPr id="416" name="テキスト ボックス 415"/>
        <xdr:cNvSpPr txBox="1"/>
      </xdr:nvSpPr>
      <xdr:spPr>
        <a:xfrm>
          <a:off x="11934825" y="12944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sp>
      <xdr:nvSpPr>
        <xdr:cNvPr id="417" name="直線コネクタ 416"/>
        <xdr:cNvSpPr/>
      </xdr:nvSpPr>
      <xdr:spPr>
        <a:xfrm>
          <a:off x="12449175" y="12534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76</xdr:row>
      <xdr:rowOff>95250</xdr:rowOff>
    </xdr:from>
    <xdr:ext cx="504825" cy="257175"/>
    <xdr:sp>
      <xdr:nvSpPr>
        <xdr:cNvPr id="418" name="テキスト ボックス 417"/>
        <xdr:cNvSpPr txBox="1"/>
      </xdr:nvSpPr>
      <xdr:spPr>
        <a:xfrm>
          <a:off x="11934825" y="12401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sp>
      <xdr:nvSpPr>
        <xdr:cNvPr id="419" name="直線コネクタ 418"/>
        <xdr:cNvSpPr/>
      </xdr:nvSpPr>
      <xdr:spPr>
        <a:xfrm>
          <a:off x="12449175" y="119919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73</xdr:row>
      <xdr:rowOff>38100</xdr:rowOff>
    </xdr:from>
    <xdr:ext cx="504825" cy="257175"/>
    <xdr:sp>
      <xdr:nvSpPr>
        <xdr:cNvPr id="420" name="テキスト ボックス 419"/>
        <xdr:cNvSpPr txBox="1"/>
      </xdr:nvSpPr>
      <xdr:spPr>
        <a:xfrm>
          <a:off x="11934825" y="118586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sp>
      <xdr:nvSpPr>
        <xdr:cNvPr id="421" name="直線コネクタ 420"/>
        <xdr:cNvSpPr/>
      </xdr:nvSpPr>
      <xdr:spPr>
        <a:xfrm>
          <a:off x="12449175"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69</xdr:row>
      <xdr:rowOff>152400</xdr:rowOff>
    </xdr:from>
    <xdr:ext cx="504825" cy="257175"/>
    <xdr:sp>
      <xdr:nvSpPr>
        <xdr:cNvPr id="422" name="テキスト ボックス 421"/>
        <xdr:cNvSpPr txBox="1"/>
      </xdr:nvSpPr>
      <xdr:spPr>
        <a:xfrm>
          <a:off x="11934825" y="11325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23" name="公債費以外グラフ枠"/>
        <xdr:cNvSpPr/>
      </xdr:nvSpPr>
      <xdr:spPr>
        <a:xfrm>
          <a:off x="12449175"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sp>
      <xdr:nvSpPr>
        <xdr:cNvPr id="424" name="直線コネクタ 423"/>
        <xdr:cNvSpPr/>
      </xdr:nvSpPr>
      <xdr:spPr>
        <a:xfrm flipV="1">
          <a:off x="16506825" y="11915775"/>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80</xdr:row>
      <xdr:rowOff>123825</xdr:rowOff>
    </xdr:from>
    <xdr:ext cx="762000" cy="257175"/>
    <xdr:sp>
      <xdr:nvSpPr>
        <xdr:cNvPr id="425" name="公債費以外最小値テキスト"/>
        <xdr:cNvSpPr txBox="1"/>
      </xdr:nvSpPr>
      <xdr:spPr>
        <a:xfrm>
          <a:off x="16592550" y="13077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sp>
      <xdr:nvSpPr>
        <xdr:cNvPr id="426" name="直線コネクタ 425"/>
        <xdr:cNvSpPr/>
      </xdr:nvSpPr>
      <xdr:spPr>
        <a:xfrm>
          <a:off x="16421100" y="13106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72</xdr:row>
      <xdr:rowOff>9525</xdr:rowOff>
    </xdr:from>
    <xdr:ext cx="762000" cy="257175"/>
    <xdr:sp>
      <xdr:nvSpPr>
        <xdr:cNvPr id="427" name="公債費以外最大値テキスト"/>
        <xdr:cNvSpPr txBox="1"/>
      </xdr:nvSpPr>
      <xdr:spPr>
        <a:xfrm>
          <a:off x="16592550" y="11668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sp>
      <xdr:nvSpPr>
        <xdr:cNvPr id="428" name="直線コネクタ 427"/>
        <xdr:cNvSpPr/>
      </xdr:nvSpPr>
      <xdr:spPr>
        <a:xfrm>
          <a:off x="16421100" y="11915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79</xdr:row>
      <xdr:rowOff>35561</xdr:rowOff>
    </xdr:from>
    <xdr:to>
      <xdr:col>82</xdr:col>
      <xdr:colOff>107950</xdr:colOff>
      <xdr:row>80</xdr:row>
      <xdr:rowOff>98425</xdr:rowOff>
    </xdr:to>
    <xdr:sp>
      <xdr:nvSpPr>
        <xdr:cNvPr id="429" name="直線コネクタ 428"/>
        <xdr:cNvSpPr/>
      </xdr:nvSpPr>
      <xdr:spPr>
        <a:xfrm>
          <a:off x="15668625" y="12830175"/>
          <a:ext cx="838200" cy="2286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76</xdr:row>
      <xdr:rowOff>9525</xdr:rowOff>
    </xdr:from>
    <xdr:ext cx="762000" cy="257175"/>
    <xdr:sp>
      <xdr:nvSpPr>
        <xdr:cNvPr id="430" name="公債費以外平均値テキスト"/>
        <xdr:cNvSpPr txBox="1"/>
      </xdr:nvSpPr>
      <xdr:spPr>
        <a:xfrm>
          <a:off x="16592550" y="123158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fLocksText="0">
      <xdr:nvSpPr>
        <xdr:cNvPr id="431" name="フローチャート: 判断 430"/>
        <xdr:cNvSpPr/>
      </xdr:nvSpPr>
      <xdr:spPr>
        <a:xfrm>
          <a:off x="16459200" y="12468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78</xdr:row>
      <xdr:rowOff>104139</xdr:rowOff>
    </xdr:from>
    <xdr:to>
      <xdr:col>78</xdr:col>
      <xdr:colOff>69850</xdr:colOff>
      <xdr:row>79</xdr:row>
      <xdr:rowOff>35561</xdr:rowOff>
    </xdr:to>
    <xdr:sp>
      <xdr:nvSpPr>
        <xdr:cNvPr id="432" name="直線コネクタ 431"/>
        <xdr:cNvSpPr/>
      </xdr:nvSpPr>
      <xdr:spPr>
        <a:xfrm>
          <a:off x="14782800" y="127349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76</xdr:row>
      <xdr:rowOff>64770</xdr:rowOff>
    </xdr:from>
    <xdr:to>
      <xdr:col>78</xdr:col>
      <xdr:colOff>120650</xdr:colOff>
      <xdr:row>76</xdr:row>
      <xdr:rowOff>166370</xdr:rowOff>
    </xdr:to>
    <xdr:sp fLocksText="0">
      <xdr:nvSpPr>
        <xdr:cNvPr id="433" name="フローチャート: 判断 432"/>
        <xdr:cNvSpPr/>
      </xdr:nvSpPr>
      <xdr:spPr>
        <a:xfrm>
          <a:off x="15621000" y="12372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75</xdr:row>
      <xdr:rowOff>9525</xdr:rowOff>
    </xdr:from>
    <xdr:ext cx="733425" cy="257175"/>
    <xdr:sp>
      <xdr:nvSpPr>
        <xdr:cNvPr id="434" name="テキスト ボックス 433"/>
        <xdr:cNvSpPr txBox="1"/>
      </xdr:nvSpPr>
      <xdr:spPr>
        <a:xfrm>
          <a:off x="15287625" y="121539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52705</xdr:rowOff>
    </xdr:to>
    <xdr:sp>
      <xdr:nvSpPr>
        <xdr:cNvPr id="435" name="直線コネクタ 434"/>
        <xdr:cNvSpPr/>
      </xdr:nvSpPr>
      <xdr:spPr>
        <a:xfrm flipV="1">
          <a:off x="13896975" y="12734925"/>
          <a:ext cx="885825" cy="2762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75</xdr:row>
      <xdr:rowOff>53340</xdr:rowOff>
    </xdr:from>
    <xdr:to>
      <xdr:col>74</xdr:col>
      <xdr:colOff>31750</xdr:colOff>
      <xdr:row>75</xdr:row>
      <xdr:rowOff>154939</xdr:rowOff>
    </xdr:to>
    <xdr:sp fLocksText="0">
      <xdr:nvSpPr>
        <xdr:cNvPr id="436" name="フローチャート: 判断 435"/>
        <xdr:cNvSpPr/>
      </xdr:nvSpPr>
      <xdr:spPr>
        <a:xfrm>
          <a:off x="14735175" y="12201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73</xdr:row>
      <xdr:rowOff>161925</xdr:rowOff>
    </xdr:from>
    <xdr:ext cx="762000" cy="257175"/>
    <xdr:sp>
      <xdr:nvSpPr>
        <xdr:cNvPr id="437" name="テキスト ボックス 436"/>
        <xdr:cNvSpPr txBox="1"/>
      </xdr:nvSpPr>
      <xdr:spPr>
        <a:xfrm>
          <a:off x="14401800" y="11982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52705</xdr:rowOff>
    </xdr:from>
    <xdr:to>
      <xdr:col>69</xdr:col>
      <xdr:colOff>92075</xdr:colOff>
      <xdr:row>81</xdr:row>
      <xdr:rowOff>1270</xdr:rowOff>
    </xdr:to>
    <xdr:sp>
      <xdr:nvSpPr>
        <xdr:cNvPr id="438" name="直線コネクタ 437"/>
        <xdr:cNvSpPr/>
      </xdr:nvSpPr>
      <xdr:spPr>
        <a:xfrm flipV="1">
          <a:off x="13001625" y="1301115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76</xdr:row>
      <xdr:rowOff>99061</xdr:rowOff>
    </xdr:from>
    <xdr:to>
      <xdr:col>69</xdr:col>
      <xdr:colOff>142875</xdr:colOff>
      <xdr:row>77</xdr:row>
      <xdr:rowOff>29211</xdr:rowOff>
    </xdr:to>
    <xdr:sp fLocksText="0">
      <xdr:nvSpPr>
        <xdr:cNvPr id="439" name="フローチャート: 判断 438"/>
        <xdr:cNvSpPr/>
      </xdr:nvSpPr>
      <xdr:spPr>
        <a:xfrm>
          <a:off x="13839825" y="12401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75</xdr:row>
      <xdr:rowOff>38100</xdr:rowOff>
    </xdr:from>
    <xdr:ext cx="762000" cy="257175"/>
    <xdr:sp>
      <xdr:nvSpPr>
        <xdr:cNvPr id="440" name="テキスト ボックス 439"/>
        <xdr:cNvSpPr txBox="1"/>
      </xdr:nvSpPr>
      <xdr:spPr>
        <a:xfrm>
          <a:off x="13506450" y="12182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fLocksText="0">
      <xdr:nvSpPr>
        <xdr:cNvPr id="441" name="フローチャート: 判断 440"/>
        <xdr:cNvSpPr/>
      </xdr:nvSpPr>
      <xdr:spPr>
        <a:xfrm>
          <a:off x="12954000" y="12430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75</xdr:row>
      <xdr:rowOff>66675</xdr:rowOff>
    </xdr:from>
    <xdr:ext cx="762000" cy="257175"/>
    <xdr:sp>
      <xdr:nvSpPr>
        <xdr:cNvPr id="442" name="テキスト ボックス 441"/>
        <xdr:cNvSpPr txBox="1"/>
      </xdr:nvSpPr>
      <xdr:spPr>
        <a:xfrm>
          <a:off x="12620625" y="12211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43" name="テキスト ボックス 442"/>
        <xdr:cNvSpPr txBox="1"/>
      </xdr:nvSpPr>
      <xdr:spPr>
        <a:xfrm>
          <a:off x="162877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44" name="テキスト ボックス 443"/>
        <xdr:cNvSpPr txBox="1"/>
      </xdr:nvSpPr>
      <xdr:spPr>
        <a:xfrm>
          <a:off x="15449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45" name="テキスト ボックス 444"/>
        <xdr:cNvSpPr txBox="1"/>
      </xdr:nvSpPr>
      <xdr:spPr>
        <a:xfrm>
          <a:off x="14563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46" name="テキスト ボックス 445"/>
        <xdr:cNvSpPr txBox="1"/>
      </xdr:nvSpPr>
      <xdr:spPr>
        <a:xfrm>
          <a:off x="13677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47" name="テキスト ボックス 446"/>
        <xdr:cNvSpPr txBox="1"/>
      </xdr:nvSpPr>
      <xdr:spPr>
        <a:xfrm>
          <a:off x="12782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47625</xdr:rowOff>
    </xdr:from>
    <xdr:to>
      <xdr:col>82</xdr:col>
      <xdr:colOff>158750</xdr:colOff>
      <xdr:row>80</xdr:row>
      <xdr:rowOff>149225</xdr:rowOff>
    </xdr:to>
    <xdr:sp fLocksText="0">
      <xdr:nvSpPr>
        <xdr:cNvPr id="448" name="楕円 447"/>
        <xdr:cNvSpPr/>
      </xdr:nvSpPr>
      <xdr:spPr>
        <a:xfrm>
          <a:off x="16459200" y="13001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79</xdr:row>
      <xdr:rowOff>123825</xdr:rowOff>
    </xdr:from>
    <xdr:ext cx="762000" cy="257175"/>
    <xdr:sp>
      <xdr:nvSpPr>
        <xdr:cNvPr id="449" name="公債費以外該当値テキスト"/>
        <xdr:cNvSpPr txBox="1"/>
      </xdr:nvSpPr>
      <xdr:spPr>
        <a:xfrm>
          <a:off x="16592550" y="12915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fLocksText="0">
      <xdr:nvSpPr>
        <xdr:cNvPr id="450" name="楕円 449"/>
        <xdr:cNvSpPr/>
      </xdr:nvSpPr>
      <xdr:spPr>
        <a:xfrm>
          <a:off x="15621000" y="12782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79</xdr:row>
      <xdr:rowOff>66675</xdr:rowOff>
    </xdr:from>
    <xdr:ext cx="733425" cy="257175"/>
    <xdr:sp>
      <xdr:nvSpPr>
        <xdr:cNvPr id="451" name="テキスト ボックス 450"/>
        <xdr:cNvSpPr txBox="1"/>
      </xdr:nvSpPr>
      <xdr:spPr>
        <a:xfrm>
          <a:off x="15287625" y="12858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fLocksText="0">
      <xdr:nvSpPr>
        <xdr:cNvPr id="452" name="楕円 451"/>
        <xdr:cNvSpPr/>
      </xdr:nvSpPr>
      <xdr:spPr>
        <a:xfrm>
          <a:off x="14735175" y="12687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78</xdr:row>
      <xdr:rowOff>142875</xdr:rowOff>
    </xdr:from>
    <xdr:ext cx="762000" cy="257175"/>
    <xdr:sp>
      <xdr:nvSpPr>
        <xdr:cNvPr id="453" name="テキスト ボックス 452"/>
        <xdr:cNvSpPr txBox="1"/>
      </xdr:nvSpPr>
      <xdr:spPr>
        <a:xfrm>
          <a:off x="14401800" y="12773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1905</xdr:rowOff>
    </xdr:from>
    <xdr:to>
      <xdr:col>69</xdr:col>
      <xdr:colOff>142875</xdr:colOff>
      <xdr:row>80</xdr:row>
      <xdr:rowOff>103505</xdr:rowOff>
    </xdr:to>
    <xdr:sp fLocksText="0">
      <xdr:nvSpPr>
        <xdr:cNvPr id="454" name="楕円 453"/>
        <xdr:cNvSpPr/>
      </xdr:nvSpPr>
      <xdr:spPr>
        <a:xfrm>
          <a:off x="13839825" y="12954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80</xdr:row>
      <xdr:rowOff>85725</xdr:rowOff>
    </xdr:from>
    <xdr:ext cx="762000" cy="257175"/>
    <xdr:sp>
      <xdr:nvSpPr>
        <xdr:cNvPr id="455" name="テキスト ボックス 454"/>
        <xdr:cNvSpPr txBox="1"/>
      </xdr:nvSpPr>
      <xdr:spPr>
        <a:xfrm>
          <a:off x="13506450" y="13039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fLocksText="0">
      <xdr:nvSpPr>
        <xdr:cNvPr id="456" name="楕円 455"/>
        <xdr:cNvSpPr/>
      </xdr:nvSpPr>
      <xdr:spPr>
        <a:xfrm>
          <a:off x="12954000" y="13077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81</xdr:row>
      <xdr:rowOff>38100</xdr:rowOff>
    </xdr:from>
    <xdr:ext cx="762000" cy="257175"/>
    <xdr:sp>
      <xdr:nvSpPr>
        <xdr:cNvPr id="457" name="テキスト ボックス 456"/>
        <xdr:cNvSpPr txBox="1"/>
      </xdr:nvSpPr>
      <xdr:spPr>
        <a:xfrm>
          <a:off x="12620625" y="13154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a:xfrm>
          <a:off x="0" y="85725"/>
          <a:ext cx="12315825" cy="41910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ctr" upright="1"/>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a:xfrm>
          <a:off x="14030325" y="0"/>
          <a:ext cx="29813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a:xfrm>
          <a:off x="14039850" y="9525"/>
          <a:ext cx="2962275"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a:xfrm>
          <a:off x="14058900" y="28575"/>
          <a:ext cx="2924175" cy="30480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a:xfrm>
          <a:off x="11811000" y="0"/>
          <a:ext cx="20288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a:xfrm>
          <a:off x="11839575" y="9525"/>
          <a:ext cx="1981200"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a:xfrm>
          <a:off x="11858625" y="28575"/>
          <a:ext cx="1924050" cy="30480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5</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a:xfrm>
          <a:off x="2162175" y="11572875"/>
          <a:ext cx="4238625" cy="2476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a:xfrm>
          <a:off x="2733675" y="1161097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xdr:nvSpPr>
        <xdr:cNvPr id="12" name="直線コネクタ 11"/>
        <xdr:cNvSpPr/>
      </xdr:nvSpPr>
      <xdr:spPr>
        <a:xfrm>
          <a:off x="2409825" y="11696700"/>
          <a:ext cx="29527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a:xfrm>
          <a:off x="2514600" y="1164907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a:xfrm>
          <a:off x="4486275" y="116490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a:xfrm>
          <a:off x="4714875" y="1161097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a:xfrm>
          <a:off x="2162175" y="101917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a:xfrm>
          <a:off x="123825" y="1019175"/>
          <a:ext cx="1333500" cy="11239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a:xfrm>
          <a:off x="457200" y="113347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a:xfrm>
          <a:off x="457200" y="1390650"/>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a:xfrm>
          <a:off x="457200" y="1685925"/>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xdr:nvSpPr>
        <xdr:cNvPr id="21" name="直線コネクタ 20"/>
        <xdr:cNvSpPr/>
      </xdr:nvSpPr>
      <xdr:spPr>
        <a:xfrm flipH="1">
          <a:off x="200025" y="120015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9</xdr:row>
      <xdr:rowOff>123825</xdr:rowOff>
    </xdr:from>
    <xdr:to>
      <xdr:col>1</xdr:col>
      <xdr:colOff>92075</xdr:colOff>
      <xdr:row>10</xdr:row>
      <xdr:rowOff>92075</xdr:rowOff>
    </xdr:to>
    <xdr:sp>
      <xdr:nvSpPr>
        <xdr:cNvPr id="22" name="直線コネクタ 21"/>
        <xdr:cNvSpPr/>
      </xdr:nvSpPr>
      <xdr:spPr>
        <a:xfrm>
          <a:off x="285750" y="16383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9</xdr:row>
      <xdr:rowOff>123825</xdr:rowOff>
    </xdr:from>
    <xdr:to>
      <xdr:col>1</xdr:col>
      <xdr:colOff>177800</xdr:colOff>
      <xdr:row>9</xdr:row>
      <xdr:rowOff>123825</xdr:rowOff>
    </xdr:to>
    <xdr:sp>
      <xdr:nvSpPr>
        <xdr:cNvPr id="23" name="直線コネクタ 22"/>
        <xdr:cNvSpPr/>
      </xdr:nvSpPr>
      <xdr:spPr>
        <a:xfrm flipH="1">
          <a:off x="200025" y="16383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11</xdr:row>
      <xdr:rowOff>19050</xdr:rowOff>
    </xdr:from>
    <xdr:to>
      <xdr:col>1</xdr:col>
      <xdr:colOff>92075</xdr:colOff>
      <xdr:row>11</xdr:row>
      <xdr:rowOff>158750</xdr:rowOff>
    </xdr:to>
    <xdr:sp>
      <xdr:nvSpPr>
        <xdr:cNvPr id="24" name="直線コネクタ 23"/>
        <xdr:cNvSpPr/>
      </xdr:nvSpPr>
      <xdr:spPr>
        <a:xfrm flipV="1">
          <a:off x="285750" y="18764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11</xdr:row>
      <xdr:rowOff>161925</xdr:rowOff>
    </xdr:from>
    <xdr:to>
      <xdr:col>1</xdr:col>
      <xdr:colOff>177800</xdr:colOff>
      <xdr:row>11</xdr:row>
      <xdr:rowOff>161925</xdr:rowOff>
    </xdr:to>
    <xdr:sp>
      <xdr:nvSpPr>
        <xdr:cNvPr id="25" name="直線コネクタ 24"/>
        <xdr:cNvSpPr/>
      </xdr:nvSpPr>
      <xdr:spPr>
        <a:xfrm flipH="1">
          <a:off x="200025" y="2019300"/>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a:xfrm>
          <a:off x="228600" y="11525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a:xfrm>
          <a:off x="228600" y="1409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a:xfrm>
          <a:off x="2162175" y="1571625"/>
          <a:ext cx="4238625" cy="221932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0967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sp>
      <xdr:nvSpPr>
        <xdr:cNvPr id="30" name="直線コネクタ 29"/>
        <xdr:cNvSpPr/>
      </xdr:nvSpPr>
      <xdr:spPr>
        <a:xfrm>
          <a:off x="2162175" y="37909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657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sp>
      <xdr:nvSpPr>
        <xdr:cNvPr id="32" name="直線コネクタ 31"/>
        <xdr:cNvSpPr/>
      </xdr:nvSpPr>
      <xdr:spPr>
        <a:xfrm>
          <a:off x="2162175" y="34290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19</xdr:row>
      <xdr:rowOff>104775</xdr:rowOff>
    </xdr:from>
    <xdr:ext cx="762000" cy="257175"/>
    <xdr:sp>
      <xdr:nvSpPr>
        <xdr:cNvPr id="33" name="テキスト ボックス 32"/>
        <xdr:cNvSpPr txBox="1"/>
      </xdr:nvSpPr>
      <xdr:spPr>
        <a:xfrm>
          <a:off x="1381125" y="3295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sp>
      <xdr:nvSpPr>
        <xdr:cNvPr id="34" name="直線コネクタ 33"/>
        <xdr:cNvSpPr/>
      </xdr:nvSpPr>
      <xdr:spPr>
        <a:xfrm>
          <a:off x="2162175" y="30670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17</xdr:row>
      <xdr:rowOff>66675</xdr:rowOff>
    </xdr:from>
    <xdr:ext cx="762000" cy="257175"/>
    <xdr:sp>
      <xdr:nvSpPr>
        <xdr:cNvPr id="35" name="テキスト ボックス 34"/>
        <xdr:cNvSpPr txBox="1"/>
      </xdr:nvSpPr>
      <xdr:spPr>
        <a:xfrm>
          <a:off x="1381125" y="2933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sp>
      <xdr:nvSpPr>
        <xdr:cNvPr id="36" name="直線コネクタ 35"/>
        <xdr:cNvSpPr/>
      </xdr:nvSpPr>
      <xdr:spPr>
        <a:xfrm>
          <a:off x="2162175" y="27051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15</xdr:row>
      <xdr:rowOff>28575</xdr:rowOff>
    </xdr:from>
    <xdr:ext cx="762000" cy="257175"/>
    <xdr:sp>
      <xdr:nvSpPr>
        <xdr:cNvPr id="37" name="テキスト ボックス 36"/>
        <xdr:cNvSpPr txBox="1"/>
      </xdr:nvSpPr>
      <xdr:spPr>
        <a:xfrm>
          <a:off x="1381125" y="2571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sp>
      <xdr:nvSpPr>
        <xdr:cNvPr id="38" name="直線コネクタ 37"/>
        <xdr:cNvSpPr/>
      </xdr:nvSpPr>
      <xdr:spPr>
        <a:xfrm>
          <a:off x="2162175" y="23336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12</xdr:row>
      <xdr:rowOff>161925</xdr:rowOff>
    </xdr:from>
    <xdr:ext cx="762000" cy="257175"/>
    <xdr:sp>
      <xdr:nvSpPr>
        <xdr:cNvPr id="39" name="テキスト ボックス 38"/>
        <xdr:cNvSpPr txBox="1"/>
      </xdr:nvSpPr>
      <xdr:spPr>
        <a:xfrm>
          <a:off x="1381125" y="2190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sp>
      <xdr:nvSpPr>
        <xdr:cNvPr id="40" name="直線コネクタ 39"/>
        <xdr:cNvSpPr/>
      </xdr:nvSpPr>
      <xdr:spPr>
        <a:xfrm>
          <a:off x="2162175" y="19526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10</xdr:row>
      <xdr:rowOff>123825</xdr:rowOff>
    </xdr:from>
    <xdr:ext cx="762000" cy="257175"/>
    <xdr:sp>
      <xdr:nvSpPr>
        <xdr:cNvPr id="41" name="テキスト ボックス 40"/>
        <xdr:cNvSpPr txBox="1"/>
      </xdr:nvSpPr>
      <xdr:spPr>
        <a:xfrm>
          <a:off x="1381125" y="1809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sp>
      <xdr:nvSpPr>
        <xdr:cNvPr id="42" name="直線コネクタ 41"/>
        <xdr:cNvSpPr/>
      </xdr:nvSpPr>
      <xdr:spPr>
        <a:xfrm>
          <a:off x="2162175" y="15716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8</xdr:row>
      <xdr:rowOff>85725</xdr:rowOff>
    </xdr:from>
    <xdr:ext cx="762000" cy="257175"/>
    <xdr:sp>
      <xdr:nvSpPr>
        <xdr:cNvPr id="43" name="テキスト ボックス 42"/>
        <xdr:cNvSpPr txBox="1"/>
      </xdr:nvSpPr>
      <xdr:spPr>
        <a:xfrm>
          <a:off x="1381125" y="1438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4" name="人口1人当たり決算額の推移グラフ枠130"/>
        <xdr:cNvSpPr/>
      </xdr:nvSpPr>
      <xdr:spPr>
        <a:xfrm>
          <a:off x="2162175" y="1571625"/>
          <a:ext cx="4238625" cy="221932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11</xdr:row>
      <xdr:rowOff>15837</xdr:rowOff>
    </xdr:from>
    <xdr:to>
      <xdr:col>29</xdr:col>
      <xdr:colOff>127000</xdr:colOff>
      <xdr:row>18</xdr:row>
      <xdr:rowOff>138747</xdr:rowOff>
    </xdr:to>
    <xdr:sp>
      <xdr:nvSpPr>
        <xdr:cNvPr id="45" name="直線コネクタ 44"/>
        <xdr:cNvSpPr/>
      </xdr:nvSpPr>
      <xdr:spPr>
        <a:xfrm flipV="1">
          <a:off x="5648325" y="1876425"/>
          <a:ext cx="0" cy="1295400"/>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18</xdr:row>
      <xdr:rowOff>114300</xdr:rowOff>
    </xdr:from>
    <xdr:ext cx="762000" cy="257175"/>
    <xdr:sp>
      <xdr:nvSpPr>
        <xdr:cNvPr id="46" name="人口1人当たり決算額の推移最小値テキスト130"/>
        <xdr:cNvSpPr txBox="1"/>
      </xdr:nvSpPr>
      <xdr:spPr>
        <a:xfrm>
          <a:off x="5734050" y="3143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52,325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sp>
      <xdr:nvSpPr>
        <xdr:cNvPr id="47" name="直線コネクタ 46"/>
        <xdr:cNvSpPr/>
      </xdr:nvSpPr>
      <xdr:spPr>
        <a:xfrm>
          <a:off x="5562600" y="31718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9</xdr:row>
      <xdr:rowOff>104775</xdr:rowOff>
    </xdr:from>
    <xdr:ext cx="762000" cy="257175"/>
    <xdr:sp>
      <xdr:nvSpPr>
        <xdr:cNvPr id="48" name="人口1人当たり決算額の推移最大値テキスト130"/>
        <xdr:cNvSpPr txBox="1"/>
      </xdr:nvSpPr>
      <xdr:spPr>
        <a:xfrm>
          <a:off x="5734050" y="1619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156,503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sp>
      <xdr:nvSpPr>
        <xdr:cNvPr id="49" name="直線コネクタ 48"/>
        <xdr:cNvSpPr/>
      </xdr:nvSpPr>
      <xdr:spPr>
        <a:xfrm>
          <a:off x="5562600" y="18764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15</xdr:row>
      <xdr:rowOff>132918</xdr:rowOff>
    </xdr:from>
    <xdr:to>
      <xdr:col>29</xdr:col>
      <xdr:colOff>127000</xdr:colOff>
      <xdr:row>16</xdr:row>
      <xdr:rowOff>9017</xdr:rowOff>
    </xdr:to>
    <xdr:sp>
      <xdr:nvSpPr>
        <xdr:cNvPr id="50" name="直線コネクタ 49"/>
        <xdr:cNvSpPr/>
      </xdr:nvSpPr>
      <xdr:spPr>
        <a:xfrm flipV="1">
          <a:off x="5000625" y="2676525"/>
          <a:ext cx="647700"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16</xdr:row>
      <xdr:rowOff>114300</xdr:rowOff>
    </xdr:from>
    <xdr:ext cx="762000" cy="257175"/>
    <xdr:sp>
      <xdr:nvSpPr>
        <xdr:cNvPr id="51" name="人口1人当たり決算額の推移平均値テキスト130"/>
        <xdr:cNvSpPr txBox="1"/>
      </xdr:nvSpPr>
      <xdr:spPr>
        <a:xfrm>
          <a:off x="5734050" y="2819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75,147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fLocksText="0">
      <xdr:nvSpPr>
        <xdr:cNvPr id="52" name="フローチャート: 判断 51"/>
        <xdr:cNvSpPr/>
      </xdr:nvSpPr>
      <xdr:spPr>
        <a:xfrm>
          <a:off x="5600700" y="28479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16</xdr:row>
      <xdr:rowOff>3975</xdr:rowOff>
    </xdr:from>
    <xdr:to>
      <xdr:col>26</xdr:col>
      <xdr:colOff>50800</xdr:colOff>
      <xdr:row>16</xdr:row>
      <xdr:rowOff>9017</xdr:rowOff>
    </xdr:to>
    <xdr:sp>
      <xdr:nvSpPr>
        <xdr:cNvPr id="53" name="直線コネクタ 52"/>
        <xdr:cNvSpPr/>
      </xdr:nvSpPr>
      <xdr:spPr>
        <a:xfrm>
          <a:off x="4305300" y="2705100"/>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16</xdr:row>
      <xdr:rowOff>170942</xdr:rowOff>
    </xdr:from>
    <xdr:to>
      <xdr:col>26</xdr:col>
      <xdr:colOff>101600</xdr:colOff>
      <xdr:row>17</xdr:row>
      <xdr:rowOff>101092</xdr:rowOff>
    </xdr:to>
    <xdr:sp fLocksText="0">
      <xdr:nvSpPr>
        <xdr:cNvPr id="54" name="フローチャート: 判断 53"/>
        <xdr:cNvSpPr/>
      </xdr:nvSpPr>
      <xdr:spPr>
        <a:xfrm>
          <a:off x="4953000" y="28670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17</xdr:row>
      <xdr:rowOff>85725</xdr:rowOff>
    </xdr:from>
    <xdr:ext cx="733425" cy="257175"/>
    <xdr:sp>
      <xdr:nvSpPr>
        <xdr:cNvPr id="55" name="テキスト ボックス 54"/>
        <xdr:cNvSpPr txBox="1"/>
      </xdr:nvSpPr>
      <xdr:spPr>
        <a:xfrm>
          <a:off x="4619625" y="2952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72,790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3975</xdr:rowOff>
    </xdr:from>
    <xdr:to>
      <xdr:col>22</xdr:col>
      <xdr:colOff>114300</xdr:colOff>
      <xdr:row>16</xdr:row>
      <xdr:rowOff>12776</xdr:rowOff>
    </xdr:to>
    <xdr:sp>
      <xdr:nvSpPr>
        <xdr:cNvPr id="56" name="直線コネクタ 55"/>
        <xdr:cNvSpPr/>
      </xdr:nvSpPr>
      <xdr:spPr>
        <a:xfrm flipV="1">
          <a:off x="3609975" y="2705100"/>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17</xdr:row>
      <xdr:rowOff>1714</xdr:rowOff>
    </xdr:from>
    <xdr:to>
      <xdr:col>22</xdr:col>
      <xdr:colOff>165100</xdr:colOff>
      <xdr:row>17</xdr:row>
      <xdr:rowOff>103314</xdr:rowOff>
    </xdr:to>
    <xdr:sp fLocksText="0">
      <xdr:nvSpPr>
        <xdr:cNvPr id="57" name="フローチャート: 判断 56"/>
        <xdr:cNvSpPr/>
      </xdr:nvSpPr>
      <xdr:spPr>
        <a:xfrm>
          <a:off x="4257675" y="28670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17</xdr:row>
      <xdr:rowOff>85725</xdr:rowOff>
    </xdr:from>
    <xdr:ext cx="762000" cy="257175"/>
    <xdr:sp>
      <xdr:nvSpPr>
        <xdr:cNvPr id="58" name="テキスト ボックス 57"/>
        <xdr:cNvSpPr txBox="1"/>
      </xdr:nvSpPr>
      <xdr:spPr>
        <a:xfrm>
          <a:off x="3924300" y="295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12776</xdr:rowOff>
    </xdr:from>
    <xdr:to>
      <xdr:col>18</xdr:col>
      <xdr:colOff>177800</xdr:colOff>
      <xdr:row>16</xdr:row>
      <xdr:rowOff>57874</xdr:rowOff>
    </xdr:to>
    <xdr:sp>
      <xdr:nvSpPr>
        <xdr:cNvPr id="59" name="直線コネクタ 58"/>
        <xdr:cNvSpPr/>
      </xdr:nvSpPr>
      <xdr:spPr>
        <a:xfrm flipV="1">
          <a:off x="2905125" y="2714625"/>
          <a:ext cx="695325" cy="476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17</xdr:row>
      <xdr:rowOff>20345</xdr:rowOff>
    </xdr:from>
    <xdr:to>
      <xdr:col>19</xdr:col>
      <xdr:colOff>38100</xdr:colOff>
      <xdr:row>17</xdr:row>
      <xdr:rowOff>121945</xdr:rowOff>
    </xdr:to>
    <xdr:sp fLocksText="0">
      <xdr:nvSpPr>
        <xdr:cNvPr id="60" name="フローチャート: 判断 59"/>
        <xdr:cNvSpPr/>
      </xdr:nvSpPr>
      <xdr:spPr>
        <a:xfrm>
          <a:off x="3552825" y="28860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17</xdr:row>
      <xdr:rowOff>104775</xdr:rowOff>
    </xdr:from>
    <xdr:ext cx="762000" cy="257175"/>
    <xdr:sp>
      <xdr:nvSpPr>
        <xdr:cNvPr id="61" name="テキスト ボックス 60"/>
        <xdr:cNvSpPr txBox="1"/>
      </xdr:nvSpPr>
      <xdr:spPr>
        <a:xfrm>
          <a:off x="3219450" y="2971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fLocksText="0">
      <xdr:nvSpPr>
        <xdr:cNvPr id="62" name="フローチャート: 判断 61"/>
        <xdr:cNvSpPr/>
      </xdr:nvSpPr>
      <xdr:spPr>
        <a:xfrm>
          <a:off x="2857500" y="29051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17</xdr:row>
      <xdr:rowOff>133350</xdr:rowOff>
    </xdr:from>
    <xdr:ext cx="762000" cy="257175"/>
    <xdr:sp>
      <xdr:nvSpPr>
        <xdr:cNvPr id="63" name="テキスト ボックス 62"/>
        <xdr:cNvSpPr txBox="1"/>
      </xdr:nvSpPr>
      <xdr:spPr>
        <a:xfrm>
          <a:off x="2524125" y="3000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69,392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4" name="テキスト ボックス 63"/>
        <xdr:cNvSpPr txBox="1"/>
      </xdr:nvSpPr>
      <xdr:spPr>
        <a:xfrm>
          <a:off x="5467350" y="3819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5" name="テキスト ボックス 64"/>
        <xdr:cNvSpPr txBox="1"/>
      </xdr:nvSpPr>
      <xdr:spPr>
        <a:xfrm>
          <a:off x="4819650" y="3819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66" name="テキスト ボックス 65"/>
        <xdr:cNvSpPr txBox="1"/>
      </xdr:nvSpPr>
      <xdr:spPr>
        <a:xfrm>
          <a:off x="4124325" y="3819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67" name="テキスト ボックス 66"/>
        <xdr:cNvSpPr txBox="1"/>
      </xdr:nvSpPr>
      <xdr:spPr>
        <a:xfrm>
          <a:off x="3429000" y="3819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68" name="テキスト ボックス 67"/>
        <xdr:cNvSpPr txBox="1"/>
      </xdr:nvSpPr>
      <xdr:spPr>
        <a:xfrm>
          <a:off x="2724150" y="3819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82118</xdr:rowOff>
    </xdr:from>
    <xdr:to>
      <xdr:col>29</xdr:col>
      <xdr:colOff>177800</xdr:colOff>
      <xdr:row>16</xdr:row>
      <xdr:rowOff>12268</xdr:rowOff>
    </xdr:to>
    <xdr:sp fLocksText="0">
      <xdr:nvSpPr>
        <xdr:cNvPr id="69" name="楕円 68"/>
        <xdr:cNvSpPr/>
      </xdr:nvSpPr>
      <xdr:spPr>
        <a:xfrm>
          <a:off x="5600700" y="26289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14</xdr:row>
      <xdr:rowOff>95250</xdr:rowOff>
    </xdr:from>
    <xdr:ext cx="762000" cy="257175"/>
    <xdr:sp>
      <xdr:nvSpPr>
        <xdr:cNvPr id="70" name="人口1人当たり決算額の推移該当値テキスト130"/>
        <xdr:cNvSpPr txBox="1"/>
      </xdr:nvSpPr>
      <xdr:spPr>
        <a:xfrm>
          <a:off x="5734050" y="24669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93,284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129667</xdr:rowOff>
    </xdr:from>
    <xdr:to>
      <xdr:col>26</xdr:col>
      <xdr:colOff>101600</xdr:colOff>
      <xdr:row>16</xdr:row>
      <xdr:rowOff>59817</xdr:rowOff>
    </xdr:to>
    <xdr:sp fLocksText="0">
      <xdr:nvSpPr>
        <xdr:cNvPr id="71" name="楕円 70"/>
        <xdr:cNvSpPr/>
      </xdr:nvSpPr>
      <xdr:spPr>
        <a:xfrm>
          <a:off x="4953000" y="26765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14</xdr:row>
      <xdr:rowOff>66675</xdr:rowOff>
    </xdr:from>
    <xdr:ext cx="733425" cy="257175"/>
    <xdr:sp>
      <xdr:nvSpPr>
        <xdr:cNvPr id="72" name="テキスト ボックス 71"/>
        <xdr:cNvSpPr txBox="1"/>
      </xdr:nvSpPr>
      <xdr:spPr>
        <a:xfrm>
          <a:off x="4619625" y="24384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89,540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124625</xdr:rowOff>
    </xdr:from>
    <xdr:to>
      <xdr:col>22</xdr:col>
      <xdr:colOff>165100</xdr:colOff>
      <xdr:row>16</xdr:row>
      <xdr:rowOff>54775</xdr:rowOff>
    </xdr:to>
    <xdr:sp fLocksText="0">
      <xdr:nvSpPr>
        <xdr:cNvPr id="73" name="楕円 72"/>
        <xdr:cNvSpPr/>
      </xdr:nvSpPr>
      <xdr:spPr>
        <a:xfrm>
          <a:off x="4257675" y="26670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14</xdr:row>
      <xdr:rowOff>66675</xdr:rowOff>
    </xdr:from>
    <xdr:ext cx="762000" cy="257175"/>
    <xdr:sp>
      <xdr:nvSpPr>
        <xdr:cNvPr id="74" name="テキスト ボックス 73"/>
        <xdr:cNvSpPr txBox="1"/>
      </xdr:nvSpPr>
      <xdr:spPr>
        <a:xfrm>
          <a:off x="3924300" y="243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89,937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133426</xdr:rowOff>
    </xdr:from>
    <xdr:to>
      <xdr:col>19</xdr:col>
      <xdr:colOff>38100</xdr:colOff>
      <xdr:row>16</xdr:row>
      <xdr:rowOff>63576</xdr:rowOff>
    </xdr:to>
    <xdr:sp fLocksText="0">
      <xdr:nvSpPr>
        <xdr:cNvPr id="75" name="楕円 74"/>
        <xdr:cNvSpPr/>
      </xdr:nvSpPr>
      <xdr:spPr>
        <a:xfrm>
          <a:off x="3552825" y="26765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14</xdr:row>
      <xdr:rowOff>76200</xdr:rowOff>
    </xdr:from>
    <xdr:ext cx="762000" cy="257175"/>
    <xdr:sp>
      <xdr:nvSpPr>
        <xdr:cNvPr id="76" name="テキスト ボックス 75"/>
        <xdr:cNvSpPr txBox="1"/>
      </xdr:nvSpPr>
      <xdr:spPr>
        <a:xfrm>
          <a:off x="3219450" y="2447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7074</xdr:rowOff>
    </xdr:from>
    <xdr:to>
      <xdr:col>15</xdr:col>
      <xdr:colOff>101600</xdr:colOff>
      <xdr:row>16</xdr:row>
      <xdr:rowOff>108674</xdr:rowOff>
    </xdr:to>
    <xdr:sp fLocksText="0">
      <xdr:nvSpPr>
        <xdr:cNvPr id="77" name="楕円 76"/>
        <xdr:cNvSpPr/>
      </xdr:nvSpPr>
      <xdr:spPr>
        <a:xfrm>
          <a:off x="2857500" y="27146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14</xdr:row>
      <xdr:rowOff>114300</xdr:rowOff>
    </xdr:from>
    <xdr:ext cx="762000" cy="257175"/>
    <xdr:sp>
      <xdr:nvSpPr>
        <xdr:cNvPr id="78" name="テキスト ボックス 77"/>
        <xdr:cNvSpPr txBox="1"/>
      </xdr:nvSpPr>
      <xdr:spPr>
        <a:xfrm>
          <a:off x="2524125" y="248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85,693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79" name="正方形/長方形 78"/>
        <xdr:cNvSpPr/>
      </xdr:nvSpPr>
      <xdr:spPr>
        <a:xfrm>
          <a:off x="2162175" y="486727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0" name="角丸四角形 79"/>
        <xdr:cNvSpPr/>
      </xdr:nvSpPr>
      <xdr:spPr>
        <a:xfrm>
          <a:off x="123825" y="4867275"/>
          <a:ext cx="1333500" cy="11334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1" name="正方形/長方形 80"/>
        <xdr:cNvSpPr/>
      </xdr:nvSpPr>
      <xdr:spPr>
        <a:xfrm>
          <a:off x="457200" y="498157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2" name="正方形/長方形 81"/>
        <xdr:cNvSpPr/>
      </xdr:nvSpPr>
      <xdr:spPr>
        <a:xfrm>
          <a:off x="457200" y="523875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3" name="正方形/長方形 82"/>
        <xdr:cNvSpPr/>
      </xdr:nvSpPr>
      <xdr:spPr>
        <a:xfrm>
          <a:off x="457200" y="5543550"/>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xdr:nvSpPr>
        <xdr:cNvPr id="84" name="直線コネクタ 83"/>
        <xdr:cNvSpPr/>
      </xdr:nvSpPr>
      <xdr:spPr>
        <a:xfrm flipH="1">
          <a:off x="200025" y="504825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31</xdr:row>
      <xdr:rowOff>304800</xdr:rowOff>
    </xdr:from>
    <xdr:to>
      <xdr:col>1</xdr:col>
      <xdr:colOff>92075</xdr:colOff>
      <xdr:row>32</xdr:row>
      <xdr:rowOff>101600</xdr:rowOff>
    </xdr:to>
    <xdr:sp>
      <xdr:nvSpPr>
        <xdr:cNvPr id="85" name="直線コネクタ 84"/>
        <xdr:cNvSpPr/>
      </xdr:nvSpPr>
      <xdr:spPr>
        <a:xfrm>
          <a:off x="285750" y="549592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31</xdr:row>
      <xdr:rowOff>304800</xdr:rowOff>
    </xdr:from>
    <xdr:to>
      <xdr:col>1</xdr:col>
      <xdr:colOff>177800</xdr:colOff>
      <xdr:row>31</xdr:row>
      <xdr:rowOff>304800</xdr:rowOff>
    </xdr:to>
    <xdr:sp>
      <xdr:nvSpPr>
        <xdr:cNvPr id="86" name="直線コネクタ 85"/>
        <xdr:cNvSpPr/>
      </xdr:nvSpPr>
      <xdr:spPr>
        <a:xfrm flipH="1">
          <a:off x="200025" y="549592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33</xdr:row>
      <xdr:rowOff>28575</xdr:rowOff>
    </xdr:from>
    <xdr:to>
      <xdr:col>1</xdr:col>
      <xdr:colOff>92075</xdr:colOff>
      <xdr:row>33</xdr:row>
      <xdr:rowOff>168275</xdr:rowOff>
    </xdr:to>
    <xdr:sp>
      <xdr:nvSpPr>
        <xdr:cNvPr id="87" name="直線コネクタ 86"/>
        <xdr:cNvSpPr/>
      </xdr:nvSpPr>
      <xdr:spPr>
        <a:xfrm flipV="1">
          <a:off x="285750" y="573405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33</xdr:row>
      <xdr:rowOff>171450</xdr:rowOff>
    </xdr:from>
    <xdr:to>
      <xdr:col>1</xdr:col>
      <xdr:colOff>177800</xdr:colOff>
      <xdr:row>33</xdr:row>
      <xdr:rowOff>171450</xdr:rowOff>
    </xdr:to>
    <xdr:sp>
      <xdr:nvSpPr>
        <xdr:cNvPr id="88" name="直線コネクタ 87"/>
        <xdr:cNvSpPr/>
      </xdr:nvSpPr>
      <xdr:spPr>
        <a:xfrm flipH="1">
          <a:off x="200025" y="587692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29</xdr:row>
      <xdr:rowOff>139700</xdr:rowOff>
    </xdr:from>
    <xdr:to>
      <xdr:col>1</xdr:col>
      <xdr:colOff>142875</xdr:colOff>
      <xdr:row>30</xdr:row>
      <xdr:rowOff>69850</xdr:rowOff>
    </xdr:to>
    <xdr:sp fLocksText="0">
      <xdr:nvSpPr>
        <xdr:cNvPr id="89" name="楕円 88"/>
        <xdr:cNvSpPr/>
      </xdr:nvSpPr>
      <xdr:spPr>
        <a:xfrm>
          <a:off x="228600" y="50006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0" name="フローチャート: 判断 89"/>
        <xdr:cNvSpPr/>
      </xdr:nvSpPr>
      <xdr:spPr>
        <a:xfrm>
          <a:off x="228600" y="52578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1" name="正方形/長方形 90"/>
        <xdr:cNvSpPr/>
      </xdr:nvSpPr>
      <xdr:spPr>
        <a:xfrm>
          <a:off x="2162175" y="5429250"/>
          <a:ext cx="4238625" cy="227647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30</xdr:row>
      <xdr:rowOff>28575</xdr:rowOff>
    </xdr:from>
    <xdr:ext cx="409575" cy="276225"/>
    <xdr:sp>
      <xdr:nvSpPr>
        <xdr:cNvPr id="92" name="テキスト ボックス 91"/>
        <xdr:cNvSpPr txBox="1"/>
      </xdr:nvSpPr>
      <xdr:spPr>
        <a:xfrm>
          <a:off x="1676400" y="505777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sp>
      <xdr:nvSpPr>
        <xdr:cNvPr id="93" name="直線コネクタ 92"/>
        <xdr:cNvSpPr/>
      </xdr:nvSpPr>
      <xdr:spPr>
        <a:xfrm>
          <a:off x="2162175" y="77057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38</xdr:row>
      <xdr:rowOff>143328</xdr:rowOff>
    </xdr:from>
    <xdr:to>
      <xdr:col>33</xdr:col>
      <xdr:colOff>114300</xdr:colOff>
      <xdr:row>38</xdr:row>
      <xdr:rowOff>143328</xdr:rowOff>
    </xdr:to>
    <xdr:sp>
      <xdr:nvSpPr>
        <xdr:cNvPr id="94" name="直線コネクタ 93"/>
        <xdr:cNvSpPr/>
      </xdr:nvSpPr>
      <xdr:spPr>
        <a:xfrm>
          <a:off x="2162175" y="73914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37</xdr:row>
      <xdr:rowOff>159657</xdr:rowOff>
    </xdr:from>
    <xdr:to>
      <xdr:col>33</xdr:col>
      <xdr:colOff>114300</xdr:colOff>
      <xdr:row>37</xdr:row>
      <xdr:rowOff>159657</xdr:rowOff>
    </xdr:to>
    <xdr:sp>
      <xdr:nvSpPr>
        <xdr:cNvPr id="95" name="直線コネクタ 94"/>
        <xdr:cNvSpPr/>
      </xdr:nvSpPr>
      <xdr:spPr>
        <a:xfrm>
          <a:off x="2162175" y="70675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37</xdr:row>
      <xdr:rowOff>19050</xdr:rowOff>
    </xdr:from>
    <xdr:ext cx="762000" cy="257175"/>
    <xdr:sp>
      <xdr:nvSpPr>
        <xdr:cNvPr id="96" name="テキスト ボックス 95"/>
        <xdr:cNvSpPr txBox="1"/>
      </xdr:nvSpPr>
      <xdr:spPr>
        <a:xfrm>
          <a:off x="1381125" y="6924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sp>
      <xdr:nvSpPr>
        <xdr:cNvPr id="97" name="直線コネクタ 96"/>
        <xdr:cNvSpPr/>
      </xdr:nvSpPr>
      <xdr:spPr>
        <a:xfrm>
          <a:off x="2162175" y="67341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35</xdr:row>
      <xdr:rowOff>209550</xdr:rowOff>
    </xdr:from>
    <xdr:ext cx="762000" cy="257175"/>
    <xdr:sp>
      <xdr:nvSpPr>
        <xdr:cNvPr id="98" name="テキスト ボックス 97"/>
        <xdr:cNvSpPr txBox="1"/>
      </xdr:nvSpPr>
      <xdr:spPr>
        <a:xfrm>
          <a:off x="1381125" y="6600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sp>
      <xdr:nvSpPr>
        <xdr:cNvPr id="99" name="直線コネクタ 98"/>
        <xdr:cNvSpPr/>
      </xdr:nvSpPr>
      <xdr:spPr>
        <a:xfrm>
          <a:off x="2162175" y="64103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34</xdr:row>
      <xdr:rowOff>219075</xdr:rowOff>
    </xdr:from>
    <xdr:ext cx="762000" cy="257175"/>
    <xdr:sp>
      <xdr:nvSpPr>
        <xdr:cNvPr id="100" name="テキスト ボックス 99"/>
        <xdr:cNvSpPr txBox="1"/>
      </xdr:nvSpPr>
      <xdr:spPr>
        <a:xfrm>
          <a:off x="1381125" y="6267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sp>
      <xdr:nvSpPr>
        <xdr:cNvPr id="101" name="直線コネクタ 100"/>
        <xdr:cNvSpPr/>
      </xdr:nvSpPr>
      <xdr:spPr>
        <a:xfrm>
          <a:off x="2162175" y="60864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33</xdr:row>
      <xdr:rowOff>238125</xdr:rowOff>
    </xdr:from>
    <xdr:ext cx="762000" cy="257175"/>
    <xdr:sp>
      <xdr:nvSpPr>
        <xdr:cNvPr id="102" name="テキスト ボックス 101"/>
        <xdr:cNvSpPr txBox="1"/>
      </xdr:nvSpPr>
      <xdr:spPr>
        <a:xfrm>
          <a:off x="1381125" y="5943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sp>
      <xdr:nvSpPr>
        <xdr:cNvPr id="103" name="直線コネクタ 102"/>
        <xdr:cNvSpPr/>
      </xdr:nvSpPr>
      <xdr:spPr>
        <a:xfrm>
          <a:off x="2162175" y="57626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32</xdr:row>
      <xdr:rowOff>85725</xdr:rowOff>
    </xdr:from>
    <xdr:ext cx="762000" cy="257175"/>
    <xdr:sp>
      <xdr:nvSpPr>
        <xdr:cNvPr id="104" name="テキスト ボックス 103"/>
        <xdr:cNvSpPr txBox="1"/>
      </xdr:nvSpPr>
      <xdr:spPr>
        <a:xfrm>
          <a:off x="1381125" y="5619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sp>
      <xdr:nvSpPr>
        <xdr:cNvPr id="105" name="直線コネクタ 104"/>
        <xdr:cNvSpPr/>
      </xdr:nvSpPr>
      <xdr:spPr>
        <a:xfrm>
          <a:off x="2162175" y="542925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31</xdr:row>
      <xdr:rowOff>95250</xdr:rowOff>
    </xdr:from>
    <xdr:ext cx="762000" cy="257175"/>
    <xdr:sp>
      <xdr:nvSpPr>
        <xdr:cNvPr id="106" name="テキスト ボックス 105"/>
        <xdr:cNvSpPr txBox="1"/>
      </xdr:nvSpPr>
      <xdr:spPr>
        <a:xfrm>
          <a:off x="1381125" y="528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07" name="人口1人当たり決算額の推移グラフ枠445"/>
        <xdr:cNvSpPr/>
      </xdr:nvSpPr>
      <xdr:spPr>
        <a:xfrm>
          <a:off x="2162175" y="5429250"/>
          <a:ext cx="4238625" cy="227647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32</xdr:row>
      <xdr:rowOff>165078</xdr:rowOff>
    </xdr:from>
    <xdr:to>
      <xdr:col>29</xdr:col>
      <xdr:colOff>127000</xdr:colOff>
      <xdr:row>38</xdr:row>
      <xdr:rowOff>2282</xdr:rowOff>
    </xdr:to>
    <xdr:sp>
      <xdr:nvSpPr>
        <xdr:cNvPr id="108" name="直線コネクタ 107"/>
        <xdr:cNvSpPr/>
      </xdr:nvSpPr>
      <xdr:spPr>
        <a:xfrm flipV="1">
          <a:off x="5648325" y="5695950"/>
          <a:ext cx="0" cy="15525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37</xdr:row>
      <xdr:rowOff>314325</xdr:rowOff>
    </xdr:from>
    <xdr:ext cx="762000" cy="257175"/>
    <xdr:sp>
      <xdr:nvSpPr>
        <xdr:cNvPr id="109" name="人口1人当たり決算額の推移最小値テキスト445"/>
        <xdr:cNvSpPr txBox="1"/>
      </xdr:nvSpPr>
      <xdr:spPr>
        <a:xfrm>
          <a:off x="5734050" y="7219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-5,681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sp>
      <xdr:nvSpPr>
        <xdr:cNvPr id="110" name="直線コネクタ 109"/>
        <xdr:cNvSpPr/>
      </xdr:nvSpPr>
      <xdr:spPr>
        <a:xfrm>
          <a:off x="5562600" y="724852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31</xdr:row>
      <xdr:rowOff>247650</xdr:rowOff>
    </xdr:from>
    <xdr:ext cx="762000" cy="257175"/>
    <xdr:sp>
      <xdr:nvSpPr>
        <xdr:cNvPr id="111" name="人口1人当たり決算額の推移最大値テキスト445"/>
        <xdr:cNvSpPr txBox="1"/>
      </xdr:nvSpPr>
      <xdr:spPr>
        <a:xfrm>
          <a:off x="5734050" y="5438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41,834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sp>
      <xdr:nvSpPr>
        <xdr:cNvPr id="112" name="直線コネクタ 111"/>
        <xdr:cNvSpPr/>
      </xdr:nvSpPr>
      <xdr:spPr>
        <a:xfrm>
          <a:off x="5562600" y="569595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36</xdr:row>
      <xdr:rowOff>88563</xdr:rowOff>
    </xdr:from>
    <xdr:to>
      <xdr:col>29</xdr:col>
      <xdr:colOff>127000</xdr:colOff>
      <xdr:row>36</xdr:row>
      <xdr:rowOff>111227</xdr:rowOff>
    </xdr:to>
    <xdr:sp>
      <xdr:nvSpPr>
        <xdr:cNvPr id="113" name="直線コネクタ 112"/>
        <xdr:cNvSpPr/>
      </xdr:nvSpPr>
      <xdr:spPr>
        <a:xfrm>
          <a:off x="5000625" y="6819900"/>
          <a:ext cx="647700" cy="1905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35</xdr:row>
      <xdr:rowOff>66675</xdr:rowOff>
    </xdr:from>
    <xdr:ext cx="762000" cy="257175"/>
    <xdr:sp>
      <xdr:nvSpPr>
        <xdr:cNvPr id="114" name="人口1人当たり決算額の推移平均値テキスト445"/>
        <xdr:cNvSpPr txBox="1"/>
      </xdr:nvSpPr>
      <xdr:spPr>
        <a:xfrm>
          <a:off x="5734050" y="6457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12,179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fLocksText="0">
      <xdr:nvSpPr>
        <xdr:cNvPr id="115" name="フローチャート: 判断 114"/>
        <xdr:cNvSpPr/>
      </xdr:nvSpPr>
      <xdr:spPr>
        <a:xfrm>
          <a:off x="5600700" y="6619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36</xdr:row>
      <xdr:rowOff>88563</xdr:rowOff>
    </xdr:from>
    <xdr:to>
      <xdr:col>26</xdr:col>
      <xdr:colOff>50800</xdr:colOff>
      <xdr:row>36</xdr:row>
      <xdr:rowOff>139443</xdr:rowOff>
    </xdr:to>
    <xdr:sp>
      <xdr:nvSpPr>
        <xdr:cNvPr id="116" name="直線コネクタ 115"/>
        <xdr:cNvSpPr/>
      </xdr:nvSpPr>
      <xdr:spPr>
        <a:xfrm flipV="1">
          <a:off x="4305300" y="6819900"/>
          <a:ext cx="695325" cy="476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35</xdr:row>
      <xdr:rowOff>219859</xdr:rowOff>
    </xdr:from>
    <xdr:to>
      <xdr:col>26</xdr:col>
      <xdr:colOff>101600</xdr:colOff>
      <xdr:row>35</xdr:row>
      <xdr:rowOff>321459</xdr:rowOff>
    </xdr:to>
    <xdr:sp fLocksText="0">
      <xdr:nvSpPr>
        <xdr:cNvPr id="117" name="フローチャート: 判断 116"/>
        <xdr:cNvSpPr/>
      </xdr:nvSpPr>
      <xdr:spPr>
        <a:xfrm>
          <a:off x="4953000" y="66103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34</xdr:row>
      <xdr:rowOff>333375</xdr:rowOff>
    </xdr:from>
    <xdr:ext cx="733425" cy="257175"/>
    <xdr:sp>
      <xdr:nvSpPr>
        <xdr:cNvPr id="118" name="テキスト ボックス 117"/>
        <xdr:cNvSpPr txBox="1"/>
      </xdr:nvSpPr>
      <xdr:spPr>
        <a:xfrm>
          <a:off x="4619625" y="63817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12,351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139443</xdr:rowOff>
    </xdr:from>
    <xdr:to>
      <xdr:col>22</xdr:col>
      <xdr:colOff>114300</xdr:colOff>
      <xdr:row>37</xdr:row>
      <xdr:rowOff>80758</xdr:rowOff>
    </xdr:to>
    <xdr:sp>
      <xdr:nvSpPr>
        <xdr:cNvPr id="119" name="直線コネクタ 118"/>
        <xdr:cNvSpPr/>
      </xdr:nvSpPr>
      <xdr:spPr>
        <a:xfrm flipV="1">
          <a:off x="3609975" y="6877050"/>
          <a:ext cx="695325" cy="1143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35</xdr:row>
      <xdr:rowOff>234000</xdr:rowOff>
    </xdr:from>
    <xdr:to>
      <xdr:col>22</xdr:col>
      <xdr:colOff>165100</xdr:colOff>
      <xdr:row>35</xdr:row>
      <xdr:rowOff>335600</xdr:rowOff>
    </xdr:to>
    <xdr:sp fLocksText="0">
      <xdr:nvSpPr>
        <xdr:cNvPr id="120" name="フローチャート: 判断 119"/>
        <xdr:cNvSpPr/>
      </xdr:nvSpPr>
      <xdr:spPr>
        <a:xfrm>
          <a:off x="4257675" y="66294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35</xdr:row>
      <xdr:rowOff>0</xdr:rowOff>
    </xdr:from>
    <xdr:ext cx="762000" cy="257175"/>
    <xdr:sp>
      <xdr:nvSpPr>
        <xdr:cNvPr id="121" name="テキスト ボックス 120"/>
        <xdr:cNvSpPr txBox="1"/>
      </xdr:nvSpPr>
      <xdr:spPr>
        <a:xfrm>
          <a:off x="3924300" y="639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47023</xdr:rowOff>
    </xdr:from>
    <xdr:to>
      <xdr:col>18</xdr:col>
      <xdr:colOff>177800</xdr:colOff>
      <xdr:row>37</xdr:row>
      <xdr:rowOff>80758</xdr:rowOff>
    </xdr:to>
    <xdr:sp>
      <xdr:nvSpPr>
        <xdr:cNvPr id="122" name="直線コネクタ 121"/>
        <xdr:cNvSpPr/>
      </xdr:nvSpPr>
      <xdr:spPr>
        <a:xfrm>
          <a:off x="2905125" y="6953250"/>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35</xdr:row>
      <xdr:rowOff>238768</xdr:rowOff>
    </xdr:from>
    <xdr:to>
      <xdr:col>19</xdr:col>
      <xdr:colOff>38100</xdr:colOff>
      <xdr:row>35</xdr:row>
      <xdr:rowOff>340368</xdr:rowOff>
    </xdr:to>
    <xdr:sp fLocksText="0">
      <xdr:nvSpPr>
        <xdr:cNvPr id="123" name="フローチャート: 判断 122"/>
        <xdr:cNvSpPr/>
      </xdr:nvSpPr>
      <xdr:spPr>
        <a:xfrm>
          <a:off x="3552825" y="66294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35</xdr:row>
      <xdr:rowOff>9525</xdr:rowOff>
    </xdr:from>
    <xdr:ext cx="762000" cy="257175"/>
    <xdr:sp>
      <xdr:nvSpPr>
        <xdr:cNvPr id="124" name="テキスト ボックス 123"/>
        <xdr:cNvSpPr txBox="1"/>
      </xdr:nvSpPr>
      <xdr:spPr>
        <a:xfrm>
          <a:off x="3219450" y="6400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11,772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fLocksText="0">
      <xdr:nvSpPr>
        <xdr:cNvPr id="125" name="フローチャート: 判断 124"/>
        <xdr:cNvSpPr/>
      </xdr:nvSpPr>
      <xdr:spPr>
        <a:xfrm>
          <a:off x="2857500" y="66389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35</xdr:row>
      <xdr:rowOff>19050</xdr:rowOff>
    </xdr:from>
    <xdr:ext cx="762000" cy="257175"/>
    <xdr:sp>
      <xdr:nvSpPr>
        <xdr:cNvPr id="126" name="テキスト ボックス 125"/>
        <xdr:cNvSpPr txBox="1"/>
      </xdr:nvSpPr>
      <xdr:spPr>
        <a:xfrm>
          <a:off x="2524125" y="6410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11,500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27" name="テキスト ボックス 126"/>
        <xdr:cNvSpPr txBox="1"/>
      </xdr:nvSpPr>
      <xdr:spPr>
        <a:xfrm>
          <a:off x="5467350" y="7734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28" name="テキスト ボックス 127"/>
        <xdr:cNvSpPr txBox="1"/>
      </xdr:nvSpPr>
      <xdr:spPr>
        <a:xfrm>
          <a:off x="4819650" y="7734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29" name="テキスト ボックス 128"/>
        <xdr:cNvSpPr txBox="1"/>
      </xdr:nvSpPr>
      <xdr:spPr>
        <a:xfrm>
          <a:off x="4124325" y="7734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30" name="テキスト ボックス 129"/>
        <xdr:cNvSpPr txBox="1"/>
      </xdr:nvSpPr>
      <xdr:spPr>
        <a:xfrm>
          <a:off x="3429000" y="7734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31" name="テキスト ボックス 130"/>
        <xdr:cNvSpPr txBox="1"/>
      </xdr:nvSpPr>
      <xdr:spPr>
        <a:xfrm>
          <a:off x="2724150" y="77343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60427</xdr:rowOff>
    </xdr:from>
    <xdr:to>
      <xdr:col>29</xdr:col>
      <xdr:colOff>177800</xdr:colOff>
      <xdr:row>36</xdr:row>
      <xdr:rowOff>162027</xdr:rowOff>
    </xdr:to>
    <xdr:sp fLocksText="0">
      <xdr:nvSpPr>
        <xdr:cNvPr id="132" name="楕円 131"/>
        <xdr:cNvSpPr/>
      </xdr:nvSpPr>
      <xdr:spPr>
        <a:xfrm>
          <a:off x="5600700" y="67913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36</xdr:row>
      <xdr:rowOff>28575</xdr:rowOff>
    </xdr:from>
    <xdr:ext cx="762000" cy="257175"/>
    <xdr:sp>
      <xdr:nvSpPr>
        <xdr:cNvPr id="133" name="人口1人当たり決算額の推移該当値テキスト445"/>
        <xdr:cNvSpPr txBox="1"/>
      </xdr:nvSpPr>
      <xdr:spPr>
        <a:xfrm>
          <a:off x="5734050" y="6762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37763</xdr:rowOff>
    </xdr:from>
    <xdr:to>
      <xdr:col>26</xdr:col>
      <xdr:colOff>101600</xdr:colOff>
      <xdr:row>36</xdr:row>
      <xdr:rowOff>139363</xdr:rowOff>
    </xdr:to>
    <xdr:sp fLocksText="0">
      <xdr:nvSpPr>
        <xdr:cNvPr id="134" name="楕円 133"/>
        <xdr:cNvSpPr/>
      </xdr:nvSpPr>
      <xdr:spPr>
        <a:xfrm>
          <a:off x="4953000" y="67722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36</xdr:row>
      <xdr:rowOff>123825</xdr:rowOff>
    </xdr:from>
    <xdr:ext cx="733425" cy="257175"/>
    <xdr:sp>
      <xdr:nvSpPr>
        <xdr:cNvPr id="135" name="テキスト ボックス 134"/>
        <xdr:cNvSpPr txBox="1"/>
      </xdr:nvSpPr>
      <xdr:spPr>
        <a:xfrm>
          <a:off x="4619625" y="68580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88643</xdr:rowOff>
    </xdr:from>
    <xdr:to>
      <xdr:col>22</xdr:col>
      <xdr:colOff>165100</xdr:colOff>
      <xdr:row>37</xdr:row>
      <xdr:rowOff>18793</xdr:rowOff>
    </xdr:to>
    <xdr:sp fLocksText="0">
      <xdr:nvSpPr>
        <xdr:cNvPr id="136" name="楕円 135"/>
        <xdr:cNvSpPr/>
      </xdr:nvSpPr>
      <xdr:spPr>
        <a:xfrm>
          <a:off x="4257675" y="68199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37</xdr:row>
      <xdr:rowOff>0</xdr:rowOff>
    </xdr:from>
    <xdr:ext cx="762000" cy="257175"/>
    <xdr:sp>
      <xdr:nvSpPr>
        <xdr:cNvPr id="137" name="テキスト ボックス 136"/>
        <xdr:cNvSpPr txBox="1"/>
      </xdr:nvSpPr>
      <xdr:spPr>
        <a:xfrm>
          <a:off x="3924300" y="6905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29958</xdr:rowOff>
    </xdr:from>
    <xdr:to>
      <xdr:col>19</xdr:col>
      <xdr:colOff>38100</xdr:colOff>
      <xdr:row>37</xdr:row>
      <xdr:rowOff>131558</xdr:rowOff>
    </xdr:to>
    <xdr:sp fLocksText="0">
      <xdr:nvSpPr>
        <xdr:cNvPr id="138" name="楕円 137"/>
        <xdr:cNvSpPr/>
      </xdr:nvSpPr>
      <xdr:spPr>
        <a:xfrm>
          <a:off x="3552825" y="69342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37</xdr:row>
      <xdr:rowOff>114300</xdr:rowOff>
    </xdr:from>
    <xdr:ext cx="762000" cy="257175"/>
    <xdr:sp>
      <xdr:nvSpPr>
        <xdr:cNvPr id="139" name="テキスト ボックス 138"/>
        <xdr:cNvSpPr txBox="1"/>
      </xdr:nvSpPr>
      <xdr:spPr>
        <a:xfrm>
          <a:off x="3219450" y="701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167673</xdr:rowOff>
    </xdr:from>
    <xdr:to>
      <xdr:col>15</xdr:col>
      <xdr:colOff>101600</xdr:colOff>
      <xdr:row>37</xdr:row>
      <xdr:rowOff>97823</xdr:rowOff>
    </xdr:to>
    <xdr:sp fLocksText="0">
      <xdr:nvSpPr>
        <xdr:cNvPr id="140" name="楕円 139"/>
        <xdr:cNvSpPr/>
      </xdr:nvSpPr>
      <xdr:spPr>
        <a:xfrm>
          <a:off x="2857500" y="69056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37</xdr:row>
      <xdr:rowOff>85725</xdr:rowOff>
    </xdr:from>
    <xdr:ext cx="762000" cy="257175"/>
    <xdr:sp>
      <xdr:nvSpPr>
        <xdr:cNvPr id="141" name="テキスト ボックス 140"/>
        <xdr:cNvSpPr txBox="1"/>
      </xdr:nvSpPr>
      <xdr:spPr>
        <a:xfrm>
          <a:off x="2524125" y="6991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3.2
43.0</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81,189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40</xdr:row>
      <xdr:rowOff>114300</xdr:rowOff>
    </xdr:from>
    <xdr:ext cx="533400" cy="257175"/>
    <xdr:sp>
      <xdr:nvSpPr>
        <xdr:cNvPr id="42" name="テキスト ボックス 41"/>
        <xdr:cNvSpPr txBox="1"/>
      </xdr:nvSpPr>
      <xdr:spPr>
        <a:xfrm>
          <a:off x="228600" y="6600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sp>
      <xdr:nvSpPr>
        <xdr:cNvPr id="43" name="直線コネクタ 42"/>
        <xdr:cNvSpPr/>
      </xdr:nvSpPr>
      <xdr:spPr>
        <a:xfrm>
          <a:off x="762000"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38</xdr:row>
      <xdr:rowOff>76200</xdr:rowOff>
    </xdr:from>
    <xdr:ext cx="533400" cy="257175"/>
    <xdr:sp>
      <xdr:nvSpPr>
        <xdr:cNvPr id="44" name="テキスト ボックス 43"/>
        <xdr:cNvSpPr txBox="1"/>
      </xdr:nvSpPr>
      <xdr:spPr>
        <a:xfrm>
          <a:off x="228600" y="6238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sp>
      <xdr:nvSpPr>
        <xdr:cNvPr id="45" name="直線コネクタ 44"/>
        <xdr:cNvSpPr/>
      </xdr:nvSpPr>
      <xdr:spPr>
        <a:xfrm>
          <a:off x="762000"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36</xdr:row>
      <xdr:rowOff>38100</xdr:rowOff>
    </xdr:from>
    <xdr:ext cx="533400" cy="257175"/>
    <xdr:sp>
      <xdr:nvSpPr>
        <xdr:cNvPr id="46" name="テキスト ボックス 45"/>
        <xdr:cNvSpPr txBox="1"/>
      </xdr:nvSpPr>
      <xdr:spPr>
        <a:xfrm>
          <a:off x="22860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sp>
      <xdr:nvSpPr>
        <xdr:cNvPr id="47" name="直線コネクタ 46"/>
        <xdr:cNvSpPr/>
      </xdr:nvSpPr>
      <xdr:spPr>
        <a:xfrm>
          <a:off x="762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33</xdr:row>
      <xdr:rowOff>171450</xdr:rowOff>
    </xdr:from>
    <xdr:ext cx="533400" cy="257175"/>
    <xdr:sp>
      <xdr:nvSpPr>
        <xdr:cNvPr id="48" name="テキスト ボックス 47"/>
        <xdr:cNvSpPr txBox="1"/>
      </xdr:nvSpPr>
      <xdr:spPr>
        <a:xfrm>
          <a:off x="22860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sp>
      <xdr:nvSpPr>
        <xdr:cNvPr id="49" name="直線コネクタ 48"/>
        <xdr:cNvSpPr/>
      </xdr:nvSpPr>
      <xdr:spPr>
        <a:xfrm>
          <a:off x="762000"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31</xdr:row>
      <xdr:rowOff>133350</xdr:rowOff>
    </xdr:from>
    <xdr:ext cx="600075" cy="257175"/>
    <xdr:sp>
      <xdr:nvSpPr>
        <xdr:cNvPr id="50" name="テキスト ボックス 49"/>
        <xdr:cNvSpPr txBox="1"/>
      </xdr:nvSpPr>
      <xdr:spPr>
        <a:xfrm>
          <a:off x="161925" y="5162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sp>
      <xdr:nvSpPr>
        <xdr:cNvPr id="51" name="直線コネクタ 50"/>
        <xdr:cNvSpPr/>
      </xdr:nvSpPr>
      <xdr:spPr>
        <a:xfrm>
          <a:off x="762000"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29</xdr:row>
      <xdr:rowOff>95250</xdr:rowOff>
    </xdr:from>
    <xdr:ext cx="600075" cy="257175"/>
    <xdr:sp>
      <xdr:nvSpPr>
        <xdr:cNvPr id="52" name="テキスト ボックス 51"/>
        <xdr:cNvSpPr txBox="1"/>
      </xdr:nvSpPr>
      <xdr:spPr>
        <a:xfrm>
          <a:off x="161925" y="4800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3" name="直線コネクタ 52"/>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27</xdr:row>
      <xdr:rowOff>57150</xdr:rowOff>
    </xdr:from>
    <xdr:ext cx="600075" cy="257175"/>
    <xdr:sp>
      <xdr:nvSpPr>
        <xdr:cNvPr id="54" name="テキスト ボックス 53"/>
        <xdr:cNvSpPr txBox="1"/>
      </xdr:nvSpPr>
      <xdr:spPr>
        <a:xfrm>
          <a:off x="161925"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人件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sp>
      <xdr:nvSpPr>
        <xdr:cNvPr id="56" name="直線コネクタ 55"/>
        <xdr:cNvSpPr/>
      </xdr:nvSpPr>
      <xdr:spPr>
        <a:xfrm flipV="1">
          <a:off x="4629150" y="4905375"/>
          <a:ext cx="0" cy="13716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123825</xdr:rowOff>
    </xdr:from>
    <xdr:ext cx="533400" cy="257175"/>
    <xdr:sp>
      <xdr:nvSpPr>
        <xdr:cNvPr id="57" name="人件費最小値テキスト"/>
        <xdr:cNvSpPr txBox="1"/>
      </xdr:nvSpPr>
      <xdr:spPr>
        <a:xfrm>
          <a:off x="4686300" y="6286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45,275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sp>
      <xdr:nvSpPr>
        <xdr:cNvPr id="58" name="直線コネクタ 57"/>
        <xdr:cNvSpPr/>
      </xdr:nvSpPr>
      <xdr:spPr>
        <a:xfrm>
          <a:off x="4543425" y="6276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28</xdr:row>
      <xdr:rowOff>152400</xdr:rowOff>
    </xdr:from>
    <xdr:ext cx="600075" cy="257175"/>
    <xdr:sp>
      <xdr:nvSpPr>
        <xdr:cNvPr id="59" name="人件費最大値テキスト"/>
        <xdr:cNvSpPr txBox="1"/>
      </xdr:nvSpPr>
      <xdr:spPr>
        <a:xfrm>
          <a:off x="4686300" y="4695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121,418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sp>
      <xdr:nvSpPr>
        <xdr:cNvPr id="60" name="直線コネクタ 59"/>
        <xdr:cNvSpPr/>
      </xdr:nvSpPr>
      <xdr:spPr>
        <a:xfrm>
          <a:off x="4543425" y="4905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85789</xdr:rowOff>
    </xdr:from>
    <xdr:to>
      <xdr:col>24</xdr:col>
      <xdr:colOff>63500</xdr:colOff>
      <xdr:row>35</xdr:row>
      <xdr:rowOff>163722</xdr:rowOff>
    </xdr:to>
    <xdr:sp>
      <xdr:nvSpPr>
        <xdr:cNvPr id="61" name="直線コネクタ 60"/>
        <xdr:cNvSpPr/>
      </xdr:nvSpPr>
      <xdr:spPr>
        <a:xfrm flipV="1">
          <a:off x="3800475" y="5762625"/>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35</xdr:row>
      <xdr:rowOff>152400</xdr:rowOff>
    </xdr:from>
    <xdr:ext cx="533400" cy="257175"/>
    <xdr:sp>
      <xdr:nvSpPr>
        <xdr:cNvPr id="62" name="人件費平均値テキスト"/>
        <xdr:cNvSpPr txBox="1"/>
      </xdr:nvSpPr>
      <xdr:spPr>
        <a:xfrm>
          <a:off x="4686300" y="58293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66,486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fLocksText="0">
      <xdr:nvSpPr>
        <xdr:cNvPr id="63" name="フローチャート: 判断 62"/>
        <xdr:cNvSpPr/>
      </xdr:nvSpPr>
      <xdr:spPr>
        <a:xfrm>
          <a:off x="4581525" y="583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142634</xdr:rowOff>
    </xdr:from>
    <xdr:to>
      <xdr:col>19</xdr:col>
      <xdr:colOff>177800</xdr:colOff>
      <xdr:row>35</xdr:row>
      <xdr:rowOff>163722</xdr:rowOff>
    </xdr:to>
    <xdr:sp>
      <xdr:nvSpPr>
        <xdr:cNvPr id="64" name="直線コネクタ 63"/>
        <xdr:cNvSpPr/>
      </xdr:nvSpPr>
      <xdr:spPr>
        <a:xfrm>
          <a:off x="2905125" y="58197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36</xdr:row>
      <xdr:rowOff>25730</xdr:rowOff>
    </xdr:from>
    <xdr:to>
      <xdr:col>20</xdr:col>
      <xdr:colOff>38100</xdr:colOff>
      <xdr:row>36</xdr:row>
      <xdr:rowOff>127330</xdr:rowOff>
    </xdr:to>
    <xdr:sp fLocksText="0">
      <xdr:nvSpPr>
        <xdr:cNvPr id="65" name="フローチャート: 判断 64"/>
        <xdr:cNvSpPr/>
      </xdr:nvSpPr>
      <xdr:spPr>
        <a:xfrm>
          <a:off x="3743325"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36</xdr:row>
      <xdr:rowOff>114300</xdr:rowOff>
    </xdr:from>
    <xdr:ext cx="533400" cy="257175"/>
    <xdr:sp>
      <xdr:nvSpPr>
        <xdr:cNvPr id="66" name="テキスト ボックス 65"/>
        <xdr:cNvSpPr txBox="1"/>
      </xdr:nvSpPr>
      <xdr:spPr>
        <a:xfrm>
          <a:off x="3524250" y="5953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65,316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35</xdr:row>
      <xdr:rowOff>142634</xdr:rowOff>
    </xdr:to>
    <xdr:sp>
      <xdr:nvSpPr>
        <xdr:cNvPr id="67" name="直線コネクタ 66"/>
        <xdr:cNvSpPr/>
      </xdr:nvSpPr>
      <xdr:spPr>
        <a:xfrm>
          <a:off x="2019300" y="58197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36</xdr:row>
      <xdr:rowOff>31274</xdr:rowOff>
    </xdr:from>
    <xdr:to>
      <xdr:col>15</xdr:col>
      <xdr:colOff>101600</xdr:colOff>
      <xdr:row>36</xdr:row>
      <xdr:rowOff>132874</xdr:rowOff>
    </xdr:to>
    <xdr:sp fLocksText="0">
      <xdr:nvSpPr>
        <xdr:cNvPr id="68" name="フローチャート: 判断 67"/>
        <xdr:cNvSpPr/>
      </xdr:nvSpPr>
      <xdr:spPr>
        <a:xfrm>
          <a:off x="2857500"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36</xdr:row>
      <xdr:rowOff>123825</xdr:rowOff>
    </xdr:from>
    <xdr:ext cx="533400" cy="257175"/>
    <xdr:sp>
      <xdr:nvSpPr>
        <xdr:cNvPr id="69" name="テキスト ボックス 68"/>
        <xdr:cNvSpPr txBox="1"/>
      </xdr:nvSpPr>
      <xdr:spPr>
        <a:xfrm>
          <a:off x="2638425" y="5962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65,025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36</xdr:row>
      <xdr:rowOff>102972</xdr:rowOff>
    </xdr:to>
    <xdr:sp>
      <xdr:nvSpPr>
        <xdr:cNvPr id="70" name="直線コネクタ 69"/>
        <xdr:cNvSpPr/>
      </xdr:nvSpPr>
      <xdr:spPr>
        <a:xfrm flipV="1">
          <a:off x="1133475" y="58197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36</xdr:row>
      <xdr:rowOff>63868</xdr:rowOff>
    </xdr:from>
    <xdr:to>
      <xdr:col>10</xdr:col>
      <xdr:colOff>165100</xdr:colOff>
      <xdr:row>36</xdr:row>
      <xdr:rowOff>165468</xdr:rowOff>
    </xdr:to>
    <xdr:sp fLocksText="0">
      <xdr:nvSpPr>
        <xdr:cNvPr id="71" name="フローチャート: 判断 70"/>
        <xdr:cNvSpPr/>
      </xdr:nvSpPr>
      <xdr:spPr>
        <a:xfrm>
          <a:off x="1971675" y="5905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36</xdr:row>
      <xdr:rowOff>152400</xdr:rowOff>
    </xdr:from>
    <xdr:ext cx="533400" cy="257175"/>
    <xdr:sp>
      <xdr:nvSpPr>
        <xdr:cNvPr id="72" name="テキスト ボックス 71"/>
        <xdr:cNvSpPr txBox="1"/>
      </xdr:nvSpPr>
      <xdr:spPr>
        <a:xfrm>
          <a:off x="1743075" y="5991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63,314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fLocksText="0">
      <xdr:nvSpPr>
        <xdr:cNvPr id="73" name="フローチャート: 判断 72"/>
        <xdr:cNvSpPr/>
      </xdr:nvSpPr>
      <xdr:spPr>
        <a:xfrm>
          <a:off x="1076325" y="600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37</xdr:row>
      <xdr:rowOff>95250</xdr:rowOff>
    </xdr:from>
    <xdr:ext cx="533400" cy="257175"/>
    <xdr:sp>
      <xdr:nvSpPr>
        <xdr:cNvPr id="74" name="テキスト ボックス 73"/>
        <xdr:cNvSpPr txBox="1"/>
      </xdr:nvSpPr>
      <xdr:spPr>
        <a:xfrm>
          <a:off x="857250" y="6096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34989</xdr:rowOff>
    </xdr:from>
    <xdr:to>
      <xdr:col>24</xdr:col>
      <xdr:colOff>114300</xdr:colOff>
      <xdr:row>35</xdr:row>
      <xdr:rowOff>136589</xdr:rowOff>
    </xdr:to>
    <xdr:sp fLocksText="0">
      <xdr:nvSpPr>
        <xdr:cNvPr id="80" name="楕円 79"/>
        <xdr:cNvSpPr/>
      </xdr:nvSpPr>
      <xdr:spPr>
        <a:xfrm>
          <a:off x="4581525" y="571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34</xdr:row>
      <xdr:rowOff>57150</xdr:rowOff>
    </xdr:from>
    <xdr:ext cx="533400" cy="257175"/>
    <xdr:sp>
      <xdr:nvSpPr>
        <xdr:cNvPr id="81" name="人件費該当値テキスト"/>
        <xdr:cNvSpPr txBox="1"/>
      </xdr:nvSpPr>
      <xdr:spPr>
        <a:xfrm>
          <a:off x="4686300" y="557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73,830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112922</xdr:rowOff>
    </xdr:from>
    <xdr:to>
      <xdr:col>20</xdr:col>
      <xdr:colOff>38100</xdr:colOff>
      <xdr:row>36</xdr:row>
      <xdr:rowOff>43072</xdr:rowOff>
    </xdr:to>
    <xdr:sp fLocksText="0">
      <xdr:nvSpPr>
        <xdr:cNvPr id="82" name="楕円 81"/>
        <xdr:cNvSpPr/>
      </xdr:nvSpPr>
      <xdr:spPr>
        <a:xfrm>
          <a:off x="3743325" y="5791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34</xdr:row>
      <xdr:rowOff>57150</xdr:rowOff>
    </xdr:from>
    <xdr:ext cx="533400" cy="257175"/>
    <xdr:sp>
      <xdr:nvSpPr>
        <xdr:cNvPr id="83" name="テキスト ボックス 82"/>
        <xdr:cNvSpPr txBox="1"/>
      </xdr:nvSpPr>
      <xdr:spPr>
        <a:xfrm>
          <a:off x="3524250" y="557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69,739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91834</xdr:rowOff>
    </xdr:from>
    <xdr:to>
      <xdr:col>15</xdr:col>
      <xdr:colOff>101600</xdr:colOff>
      <xdr:row>36</xdr:row>
      <xdr:rowOff>21984</xdr:rowOff>
    </xdr:to>
    <xdr:sp fLocksText="0">
      <xdr:nvSpPr>
        <xdr:cNvPr id="84" name="楕円 83"/>
        <xdr:cNvSpPr/>
      </xdr:nvSpPr>
      <xdr:spPr>
        <a:xfrm>
          <a:off x="2857500" y="5772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34</xdr:row>
      <xdr:rowOff>38100</xdr:rowOff>
    </xdr:from>
    <xdr:ext cx="533400" cy="257175"/>
    <xdr:sp>
      <xdr:nvSpPr>
        <xdr:cNvPr id="85" name="テキスト ボックス 84"/>
        <xdr:cNvSpPr txBox="1"/>
      </xdr:nvSpPr>
      <xdr:spPr>
        <a:xfrm>
          <a:off x="2638425" y="555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70,846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88519</xdr:rowOff>
    </xdr:from>
    <xdr:to>
      <xdr:col>10</xdr:col>
      <xdr:colOff>165100</xdr:colOff>
      <xdr:row>36</xdr:row>
      <xdr:rowOff>18669</xdr:rowOff>
    </xdr:to>
    <xdr:sp fLocksText="0">
      <xdr:nvSpPr>
        <xdr:cNvPr id="86" name="楕円 85"/>
        <xdr:cNvSpPr/>
      </xdr:nvSpPr>
      <xdr:spPr>
        <a:xfrm>
          <a:off x="1971675" y="5762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38100</xdr:rowOff>
    </xdr:from>
    <xdr:ext cx="533400" cy="257175"/>
    <xdr:sp>
      <xdr:nvSpPr>
        <xdr:cNvPr id="87" name="テキスト ボックス 86"/>
        <xdr:cNvSpPr txBox="1"/>
      </xdr:nvSpPr>
      <xdr:spPr>
        <a:xfrm>
          <a:off x="1743075" y="555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71,020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52172</xdr:rowOff>
    </xdr:from>
    <xdr:to>
      <xdr:col>6</xdr:col>
      <xdr:colOff>38100</xdr:colOff>
      <xdr:row>36</xdr:row>
      <xdr:rowOff>153772</xdr:rowOff>
    </xdr:to>
    <xdr:sp fLocksText="0">
      <xdr:nvSpPr>
        <xdr:cNvPr id="88" name="楕円 87"/>
        <xdr:cNvSpPr/>
      </xdr:nvSpPr>
      <xdr:spPr>
        <a:xfrm>
          <a:off x="1076325" y="5886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34</xdr:row>
      <xdr:rowOff>171450</xdr:rowOff>
    </xdr:from>
    <xdr:ext cx="533400" cy="257175"/>
    <xdr:sp>
      <xdr:nvSpPr>
        <xdr:cNvPr id="89" name="テキスト ボックス 88"/>
        <xdr:cNvSpPr txBox="1"/>
      </xdr:nvSpPr>
      <xdr:spPr>
        <a:xfrm>
          <a:off x="857250" y="5676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63,928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73,430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58,689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9" name="直線コネクタ 98"/>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60</xdr:row>
      <xdr:rowOff>114300</xdr:rowOff>
    </xdr:from>
    <xdr:ext cx="247650" cy="257175"/>
    <xdr:sp>
      <xdr:nvSpPr>
        <xdr:cNvPr id="100" name="テキスト ボックス 99"/>
        <xdr:cNvSpPr txBox="1"/>
      </xdr:nvSpPr>
      <xdr:spPr>
        <a:xfrm>
          <a:off x="504825" y="9839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sp>
      <xdr:nvSpPr>
        <xdr:cNvPr id="101" name="直線コネクタ 100"/>
        <xdr:cNvSpPr/>
      </xdr:nvSpPr>
      <xdr:spPr>
        <a:xfrm>
          <a:off x="762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58</xdr:row>
      <xdr:rowOff>76200</xdr:rowOff>
    </xdr:from>
    <xdr:ext cx="533400" cy="257175"/>
    <xdr:sp>
      <xdr:nvSpPr>
        <xdr:cNvPr id="102" name="テキスト ボックス 101"/>
        <xdr:cNvSpPr txBox="1"/>
      </xdr:nvSpPr>
      <xdr:spPr>
        <a:xfrm>
          <a:off x="228600" y="947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sp>
      <xdr:nvSpPr>
        <xdr:cNvPr id="103" name="直線コネクタ 102"/>
        <xdr:cNvSpPr/>
      </xdr:nvSpPr>
      <xdr:spPr>
        <a:xfrm>
          <a:off x="762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38100</xdr:rowOff>
    </xdr:from>
    <xdr:ext cx="533400" cy="257175"/>
    <xdr:sp>
      <xdr:nvSpPr>
        <xdr:cNvPr id="104" name="テキスト ボックス 103"/>
        <xdr:cNvSpPr txBox="1"/>
      </xdr:nvSpPr>
      <xdr:spPr>
        <a:xfrm>
          <a:off x="228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sp>
      <xdr:nvSpPr>
        <xdr:cNvPr id="105" name="直線コネクタ 104"/>
        <xdr:cNvSpPr/>
      </xdr:nvSpPr>
      <xdr:spPr>
        <a:xfrm>
          <a:off x="762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53</xdr:row>
      <xdr:rowOff>171450</xdr:rowOff>
    </xdr:from>
    <xdr:ext cx="533400" cy="257175"/>
    <xdr:sp>
      <xdr:nvSpPr>
        <xdr:cNvPr id="106" name="テキスト ボックス 105"/>
        <xdr:cNvSpPr txBox="1"/>
      </xdr:nvSpPr>
      <xdr:spPr>
        <a:xfrm>
          <a:off x="22860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sp>
      <xdr:nvSpPr>
        <xdr:cNvPr id="107" name="直線コネクタ 106"/>
        <xdr:cNvSpPr/>
      </xdr:nvSpPr>
      <xdr:spPr>
        <a:xfrm>
          <a:off x="762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133350</xdr:rowOff>
    </xdr:from>
    <xdr:ext cx="600075" cy="257175"/>
    <xdr:sp>
      <xdr:nvSpPr>
        <xdr:cNvPr id="108" name="テキスト ボックス 107"/>
        <xdr:cNvSpPr txBox="1"/>
      </xdr:nvSpPr>
      <xdr:spPr>
        <a:xfrm>
          <a:off x="161925"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sp>
      <xdr:nvSpPr>
        <xdr:cNvPr id="109" name="直線コネクタ 108"/>
        <xdr:cNvSpPr/>
      </xdr:nvSpPr>
      <xdr:spPr>
        <a:xfrm>
          <a:off x="762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95250</xdr:rowOff>
    </xdr:from>
    <xdr:ext cx="600075" cy="257175"/>
    <xdr:sp>
      <xdr:nvSpPr>
        <xdr:cNvPr id="110" name="テキスト ボックス 109"/>
        <xdr:cNvSpPr txBox="1"/>
      </xdr:nvSpPr>
      <xdr:spPr>
        <a:xfrm>
          <a:off x="161925"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11" name="直線コネクタ 110"/>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12" name="テキスト ボックス 111"/>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3" name="物件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sp>
      <xdr:nvSpPr>
        <xdr:cNvPr id="114" name="直線コネクタ 113"/>
        <xdr:cNvSpPr/>
      </xdr:nvSpPr>
      <xdr:spPr>
        <a:xfrm flipV="1">
          <a:off x="4629150" y="8134350"/>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58</xdr:row>
      <xdr:rowOff>57150</xdr:rowOff>
    </xdr:from>
    <xdr:ext cx="533400" cy="257175"/>
    <xdr:sp>
      <xdr:nvSpPr>
        <xdr:cNvPr id="115" name="物件費最小値テキスト"/>
        <xdr:cNvSpPr txBox="1"/>
      </xdr:nvSpPr>
      <xdr:spPr>
        <a:xfrm>
          <a:off x="4686300" y="9458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42,778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sp>
      <xdr:nvSpPr>
        <xdr:cNvPr id="116" name="直線コネクタ 115"/>
        <xdr:cNvSpPr/>
      </xdr:nvSpPr>
      <xdr:spPr>
        <a:xfrm>
          <a:off x="4543425" y="9458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48</xdr:row>
      <xdr:rowOff>142875</xdr:rowOff>
    </xdr:from>
    <xdr:ext cx="600075" cy="257175"/>
    <xdr:sp>
      <xdr:nvSpPr>
        <xdr:cNvPr id="117" name="物件費最大値テキスト"/>
        <xdr:cNvSpPr txBox="1"/>
      </xdr:nvSpPr>
      <xdr:spPr>
        <a:xfrm>
          <a:off x="4686300" y="7924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152,910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sp>
      <xdr:nvSpPr>
        <xdr:cNvPr id="118" name="直線コネクタ 117"/>
        <xdr:cNvSpPr/>
      </xdr:nvSpPr>
      <xdr:spPr>
        <a:xfrm>
          <a:off x="4543425" y="8134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81966</xdr:rowOff>
    </xdr:from>
    <xdr:to>
      <xdr:col>24</xdr:col>
      <xdr:colOff>63500</xdr:colOff>
      <xdr:row>57</xdr:row>
      <xdr:rowOff>129997</xdr:rowOff>
    </xdr:to>
    <xdr:sp>
      <xdr:nvSpPr>
        <xdr:cNvPr id="119" name="直線コネクタ 118"/>
        <xdr:cNvSpPr/>
      </xdr:nvSpPr>
      <xdr:spPr>
        <a:xfrm>
          <a:off x="3800475" y="93249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57150</xdr:rowOff>
    </xdr:from>
    <xdr:ext cx="533400" cy="257175"/>
    <xdr:sp>
      <xdr:nvSpPr>
        <xdr:cNvPr id="120" name="物件費平均値テキスト"/>
        <xdr:cNvSpPr txBox="1"/>
      </xdr:nvSpPr>
      <xdr:spPr>
        <a:xfrm>
          <a:off x="4686300" y="89725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67,033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fLocksText="0">
      <xdr:nvSpPr>
        <xdr:cNvPr id="121" name="フローチャート: 判断 120"/>
        <xdr:cNvSpPr/>
      </xdr:nvSpPr>
      <xdr:spPr>
        <a:xfrm>
          <a:off x="4581525" y="911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57</xdr:row>
      <xdr:rowOff>81966</xdr:rowOff>
    </xdr:from>
    <xdr:to>
      <xdr:col>19</xdr:col>
      <xdr:colOff>177800</xdr:colOff>
      <xdr:row>57</xdr:row>
      <xdr:rowOff>165888</xdr:rowOff>
    </xdr:to>
    <xdr:sp>
      <xdr:nvSpPr>
        <xdr:cNvPr id="122" name="直線コネクタ 121"/>
        <xdr:cNvSpPr/>
      </xdr:nvSpPr>
      <xdr:spPr>
        <a:xfrm flipV="1">
          <a:off x="2905125" y="932497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56</xdr:row>
      <xdr:rowOff>5194</xdr:rowOff>
    </xdr:from>
    <xdr:to>
      <xdr:col>20</xdr:col>
      <xdr:colOff>38100</xdr:colOff>
      <xdr:row>56</xdr:row>
      <xdr:rowOff>106794</xdr:rowOff>
    </xdr:to>
    <xdr:sp fLocksText="0">
      <xdr:nvSpPr>
        <xdr:cNvPr id="123" name="フローチャート: 判断 122"/>
        <xdr:cNvSpPr/>
      </xdr:nvSpPr>
      <xdr:spPr>
        <a:xfrm>
          <a:off x="3743325" y="908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54</xdr:row>
      <xdr:rowOff>123825</xdr:rowOff>
    </xdr:from>
    <xdr:ext cx="533400" cy="257175"/>
    <xdr:sp>
      <xdr:nvSpPr>
        <xdr:cNvPr id="124" name="テキスト ボックス 123"/>
        <xdr:cNvSpPr txBox="1"/>
      </xdr:nvSpPr>
      <xdr:spPr>
        <a:xfrm>
          <a:off x="3524250" y="8877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69,591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165888</xdr:rowOff>
    </xdr:from>
    <xdr:to>
      <xdr:col>15</xdr:col>
      <xdr:colOff>50800</xdr:colOff>
      <xdr:row>58</xdr:row>
      <xdr:rowOff>20320</xdr:rowOff>
    </xdr:to>
    <xdr:sp>
      <xdr:nvSpPr>
        <xdr:cNvPr id="125" name="直線コネクタ 124"/>
        <xdr:cNvSpPr/>
      </xdr:nvSpPr>
      <xdr:spPr>
        <a:xfrm flipV="1">
          <a:off x="2019300" y="94011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56</xdr:row>
      <xdr:rowOff>52845</xdr:rowOff>
    </xdr:from>
    <xdr:to>
      <xdr:col>15</xdr:col>
      <xdr:colOff>101600</xdr:colOff>
      <xdr:row>56</xdr:row>
      <xdr:rowOff>154445</xdr:rowOff>
    </xdr:to>
    <xdr:sp fLocksText="0">
      <xdr:nvSpPr>
        <xdr:cNvPr id="126" name="フローチャート: 判断 125"/>
        <xdr:cNvSpPr/>
      </xdr:nvSpPr>
      <xdr:spPr>
        <a:xfrm>
          <a:off x="2857500" y="9134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54</xdr:row>
      <xdr:rowOff>171450</xdr:rowOff>
    </xdr:from>
    <xdr:ext cx="533400" cy="257175"/>
    <xdr:sp>
      <xdr:nvSpPr>
        <xdr:cNvPr id="127" name="テキスト ボックス 126"/>
        <xdr:cNvSpPr txBox="1"/>
      </xdr:nvSpPr>
      <xdr:spPr>
        <a:xfrm>
          <a:off x="2638425" y="891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65,839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20320</xdr:rowOff>
    </xdr:from>
    <xdr:to>
      <xdr:col>10</xdr:col>
      <xdr:colOff>114300</xdr:colOff>
      <xdr:row>58</xdr:row>
      <xdr:rowOff>51574</xdr:rowOff>
    </xdr:to>
    <xdr:sp>
      <xdr:nvSpPr>
        <xdr:cNvPr id="128" name="直線コネクタ 127"/>
        <xdr:cNvSpPr/>
      </xdr:nvSpPr>
      <xdr:spPr>
        <a:xfrm flipV="1">
          <a:off x="1133475" y="94202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56</xdr:row>
      <xdr:rowOff>136207</xdr:rowOff>
    </xdr:from>
    <xdr:to>
      <xdr:col>10</xdr:col>
      <xdr:colOff>165100</xdr:colOff>
      <xdr:row>57</xdr:row>
      <xdr:rowOff>66357</xdr:rowOff>
    </xdr:to>
    <xdr:sp fLocksText="0">
      <xdr:nvSpPr>
        <xdr:cNvPr id="129" name="フローチャート: 判断 128"/>
        <xdr:cNvSpPr/>
      </xdr:nvSpPr>
      <xdr:spPr>
        <a:xfrm>
          <a:off x="1971675" y="9210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85725</xdr:rowOff>
    </xdr:from>
    <xdr:ext cx="533400" cy="257175"/>
    <xdr:sp>
      <xdr:nvSpPr>
        <xdr:cNvPr id="130" name="テキスト ボックス 129"/>
        <xdr:cNvSpPr txBox="1"/>
      </xdr:nvSpPr>
      <xdr:spPr>
        <a:xfrm>
          <a:off x="1743075" y="9001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59,275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fLocksText="0">
      <xdr:nvSpPr>
        <xdr:cNvPr id="131" name="フローチャート: 判断 130"/>
        <xdr:cNvSpPr/>
      </xdr:nvSpPr>
      <xdr:spPr>
        <a:xfrm>
          <a:off x="1076325" y="926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55</xdr:row>
      <xdr:rowOff>142875</xdr:rowOff>
    </xdr:from>
    <xdr:ext cx="533400" cy="257175"/>
    <xdr:sp>
      <xdr:nvSpPr>
        <xdr:cNvPr id="132" name="テキスト ボックス 131"/>
        <xdr:cNvSpPr txBox="1"/>
      </xdr:nvSpPr>
      <xdr:spPr>
        <a:xfrm>
          <a:off x="857250" y="905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54,462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3" name="テキスト ボックス 132"/>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4" name="テキスト ボックス 133"/>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5" name="テキスト ボックス 134"/>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6" name="テキスト ボックス 135"/>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7" name="テキスト ボックス 136"/>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79197</xdr:rowOff>
    </xdr:from>
    <xdr:to>
      <xdr:col>24</xdr:col>
      <xdr:colOff>114300</xdr:colOff>
      <xdr:row>58</xdr:row>
      <xdr:rowOff>9347</xdr:rowOff>
    </xdr:to>
    <xdr:sp fLocksText="0">
      <xdr:nvSpPr>
        <xdr:cNvPr id="138" name="楕円 137"/>
        <xdr:cNvSpPr/>
      </xdr:nvSpPr>
      <xdr:spPr>
        <a:xfrm>
          <a:off x="4581525" y="9315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161925</xdr:rowOff>
    </xdr:from>
    <xdr:ext cx="533400" cy="257175"/>
    <xdr:sp>
      <xdr:nvSpPr>
        <xdr:cNvPr id="139" name="物件費該当値テキスト"/>
        <xdr:cNvSpPr txBox="1"/>
      </xdr:nvSpPr>
      <xdr:spPr>
        <a:xfrm>
          <a:off x="4686300" y="923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50,264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31166</xdr:rowOff>
    </xdr:from>
    <xdr:to>
      <xdr:col>20</xdr:col>
      <xdr:colOff>38100</xdr:colOff>
      <xdr:row>57</xdr:row>
      <xdr:rowOff>132766</xdr:rowOff>
    </xdr:to>
    <xdr:sp fLocksText="0">
      <xdr:nvSpPr>
        <xdr:cNvPr id="140" name="楕円 139"/>
        <xdr:cNvSpPr/>
      </xdr:nvSpPr>
      <xdr:spPr>
        <a:xfrm>
          <a:off x="3743325" y="926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57</xdr:row>
      <xdr:rowOff>123825</xdr:rowOff>
    </xdr:from>
    <xdr:ext cx="533400" cy="257175"/>
    <xdr:sp>
      <xdr:nvSpPr>
        <xdr:cNvPr id="141" name="テキスト ボックス 140"/>
        <xdr:cNvSpPr txBox="1"/>
      </xdr:nvSpPr>
      <xdr:spPr>
        <a:xfrm>
          <a:off x="3524250" y="936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54,046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115088</xdr:rowOff>
    </xdr:from>
    <xdr:to>
      <xdr:col>15</xdr:col>
      <xdr:colOff>101600</xdr:colOff>
      <xdr:row>58</xdr:row>
      <xdr:rowOff>45238</xdr:rowOff>
    </xdr:to>
    <xdr:sp fLocksText="0">
      <xdr:nvSpPr>
        <xdr:cNvPr id="142" name="楕円 141"/>
        <xdr:cNvSpPr/>
      </xdr:nvSpPr>
      <xdr:spPr>
        <a:xfrm>
          <a:off x="2857500" y="9353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58</xdr:row>
      <xdr:rowOff>38100</xdr:rowOff>
    </xdr:from>
    <xdr:ext cx="533400" cy="257175"/>
    <xdr:sp>
      <xdr:nvSpPr>
        <xdr:cNvPr id="143" name="テキスト ボックス 142"/>
        <xdr:cNvSpPr txBox="1"/>
      </xdr:nvSpPr>
      <xdr:spPr>
        <a:xfrm>
          <a:off x="2638425" y="9439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47,438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140970</xdr:rowOff>
    </xdr:from>
    <xdr:to>
      <xdr:col>10</xdr:col>
      <xdr:colOff>165100</xdr:colOff>
      <xdr:row>58</xdr:row>
      <xdr:rowOff>71120</xdr:rowOff>
    </xdr:to>
    <xdr:sp fLocksText="0">
      <xdr:nvSpPr>
        <xdr:cNvPr id="144" name="楕円 143"/>
        <xdr:cNvSpPr/>
      </xdr:nvSpPr>
      <xdr:spPr>
        <a:xfrm>
          <a:off x="1971675" y="93821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66675</xdr:rowOff>
    </xdr:from>
    <xdr:ext cx="533400" cy="257175"/>
    <xdr:sp>
      <xdr:nvSpPr>
        <xdr:cNvPr id="145" name="テキスト ボックス 144"/>
        <xdr:cNvSpPr txBox="1"/>
      </xdr:nvSpPr>
      <xdr:spPr>
        <a:xfrm>
          <a:off x="1743075" y="9467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45,400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xdr:rowOff>
    </xdr:from>
    <xdr:to>
      <xdr:col>6</xdr:col>
      <xdr:colOff>38100</xdr:colOff>
      <xdr:row>58</xdr:row>
      <xdr:rowOff>102374</xdr:rowOff>
    </xdr:to>
    <xdr:sp fLocksText="0">
      <xdr:nvSpPr>
        <xdr:cNvPr id="146" name="楕円 145"/>
        <xdr:cNvSpPr/>
      </xdr:nvSpPr>
      <xdr:spPr>
        <a:xfrm>
          <a:off x="1076325" y="9401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58</xdr:row>
      <xdr:rowOff>95250</xdr:rowOff>
    </xdr:from>
    <xdr:ext cx="533400" cy="257175"/>
    <xdr:sp>
      <xdr:nvSpPr>
        <xdr:cNvPr id="147" name="テキスト ボックス 146"/>
        <xdr:cNvSpPr txBox="1"/>
      </xdr:nvSpPr>
      <xdr:spPr>
        <a:xfrm>
          <a:off x="857250" y="949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8" name="正方形/長方形 147"/>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9" name="正方形/長方形 148"/>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0" name="正方形/長方形 149"/>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1" name="正方形/長方形 150"/>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2" name="正方形/長方形 151"/>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3" name="正方形/長方形 152"/>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4" name="正方形/長方形 153"/>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5" name="正方形/長方形 154"/>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6" name="テキスト ボックス 155"/>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7" name="直線コネクタ 156"/>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44450</xdr:rowOff>
    </xdr:from>
    <xdr:to>
      <xdr:col>28</xdr:col>
      <xdr:colOff>114300</xdr:colOff>
      <xdr:row>79</xdr:row>
      <xdr:rowOff>44450</xdr:rowOff>
    </xdr:to>
    <xdr:sp>
      <xdr:nvSpPr>
        <xdr:cNvPr id="158" name="直線コネクタ 157"/>
        <xdr:cNvSpPr/>
      </xdr:nvSpPr>
      <xdr:spPr>
        <a:xfrm>
          <a:off x="762000"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78</xdr:row>
      <xdr:rowOff>76200</xdr:rowOff>
    </xdr:from>
    <xdr:ext cx="247650" cy="257175"/>
    <xdr:sp>
      <xdr:nvSpPr>
        <xdr:cNvPr id="159" name="テキスト ボックス 158"/>
        <xdr:cNvSpPr txBox="1"/>
      </xdr:nvSpPr>
      <xdr:spPr>
        <a:xfrm>
          <a:off x="50482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sp>
      <xdr:nvSpPr>
        <xdr:cNvPr id="160" name="直線コネクタ 159"/>
        <xdr:cNvSpPr/>
      </xdr:nvSpPr>
      <xdr:spPr>
        <a:xfrm>
          <a:off x="762000"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76</xdr:row>
      <xdr:rowOff>38100</xdr:rowOff>
    </xdr:from>
    <xdr:ext cx="533400" cy="257175"/>
    <xdr:sp>
      <xdr:nvSpPr>
        <xdr:cNvPr id="161" name="テキスト ボックス 160"/>
        <xdr:cNvSpPr txBox="1"/>
      </xdr:nvSpPr>
      <xdr:spPr>
        <a:xfrm>
          <a:off x="22860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sp>
      <xdr:nvSpPr>
        <xdr:cNvPr id="162" name="直線コネクタ 161"/>
        <xdr:cNvSpPr/>
      </xdr:nvSpPr>
      <xdr:spPr>
        <a:xfrm>
          <a:off x="762000"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73</xdr:row>
      <xdr:rowOff>171450</xdr:rowOff>
    </xdr:from>
    <xdr:ext cx="533400" cy="257175"/>
    <xdr:sp>
      <xdr:nvSpPr>
        <xdr:cNvPr id="163" name="テキスト ボックス 162"/>
        <xdr:cNvSpPr txBox="1"/>
      </xdr:nvSpPr>
      <xdr:spPr>
        <a:xfrm>
          <a:off x="22860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sp>
      <xdr:nvSpPr>
        <xdr:cNvPr id="164" name="直線コネクタ 163"/>
        <xdr:cNvSpPr/>
      </xdr:nvSpPr>
      <xdr:spPr>
        <a:xfrm>
          <a:off x="762000"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71</xdr:row>
      <xdr:rowOff>133350</xdr:rowOff>
    </xdr:from>
    <xdr:ext cx="533400" cy="257175"/>
    <xdr:sp>
      <xdr:nvSpPr>
        <xdr:cNvPr id="165" name="テキスト ボックス 164"/>
        <xdr:cNvSpPr txBox="1"/>
      </xdr:nvSpPr>
      <xdr:spPr>
        <a:xfrm>
          <a:off x="228600"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sp>
      <xdr:nvSpPr>
        <xdr:cNvPr id="166" name="直線コネクタ 165"/>
        <xdr:cNvSpPr/>
      </xdr:nvSpPr>
      <xdr:spPr>
        <a:xfrm>
          <a:off x="762000"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69</xdr:row>
      <xdr:rowOff>95250</xdr:rowOff>
    </xdr:from>
    <xdr:ext cx="533400" cy="257175"/>
    <xdr:sp>
      <xdr:nvSpPr>
        <xdr:cNvPr id="167" name="テキスト ボックス 166"/>
        <xdr:cNvSpPr txBox="1"/>
      </xdr:nvSpPr>
      <xdr:spPr>
        <a:xfrm>
          <a:off x="228600"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68" name="直線コネクタ 167"/>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67</xdr:row>
      <xdr:rowOff>57150</xdr:rowOff>
    </xdr:from>
    <xdr:ext cx="533400" cy="257175"/>
    <xdr:sp>
      <xdr:nvSpPr>
        <xdr:cNvPr id="169" name="テキスト ボックス 168"/>
        <xdr:cNvSpPr txBox="1"/>
      </xdr:nvSpPr>
      <xdr:spPr>
        <a:xfrm>
          <a:off x="22860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0" name="維持補修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sp>
      <xdr:nvSpPr>
        <xdr:cNvPr id="171" name="直線コネクタ 170"/>
        <xdr:cNvSpPr/>
      </xdr:nvSpPr>
      <xdr:spPr>
        <a:xfrm flipV="1">
          <a:off x="4629150" y="11430000"/>
          <a:ext cx="0"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79</xdr:row>
      <xdr:rowOff>28575</xdr:rowOff>
    </xdr:from>
    <xdr:ext cx="381000" cy="257175"/>
    <xdr:sp>
      <xdr:nvSpPr>
        <xdr:cNvPr id="172" name="維持補修費最小値テキスト"/>
        <xdr:cNvSpPr txBox="1"/>
      </xdr:nvSpPr>
      <xdr:spPr>
        <a:xfrm>
          <a:off x="4686300" y="12830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496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sp>
      <xdr:nvSpPr>
        <xdr:cNvPr id="173" name="直線コネクタ 172"/>
        <xdr:cNvSpPr/>
      </xdr:nvSpPr>
      <xdr:spPr>
        <a:xfrm>
          <a:off x="4543425" y="12830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69</xdr:row>
      <xdr:rowOff>38100</xdr:rowOff>
    </xdr:from>
    <xdr:ext cx="533400" cy="257175"/>
    <xdr:sp>
      <xdr:nvSpPr>
        <xdr:cNvPr id="174" name="維持補修費最大値テキスト"/>
        <xdr:cNvSpPr txBox="1"/>
      </xdr:nvSpPr>
      <xdr:spPr>
        <a:xfrm>
          <a:off x="4686300" y="11220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39,320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sp>
      <xdr:nvSpPr>
        <xdr:cNvPr id="175" name="直線コネクタ 174"/>
        <xdr:cNvSpPr/>
      </xdr:nvSpPr>
      <xdr:spPr>
        <a:xfrm>
          <a:off x="4543425" y="11430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78</xdr:row>
      <xdr:rowOff>157759</xdr:rowOff>
    </xdr:from>
    <xdr:to>
      <xdr:col>24</xdr:col>
      <xdr:colOff>63500</xdr:colOff>
      <xdr:row>78</xdr:row>
      <xdr:rowOff>165036</xdr:rowOff>
    </xdr:to>
    <xdr:sp>
      <xdr:nvSpPr>
        <xdr:cNvPr id="176" name="直線コネクタ 175"/>
        <xdr:cNvSpPr/>
      </xdr:nvSpPr>
      <xdr:spPr>
        <a:xfrm flipV="1">
          <a:off x="3800475" y="128016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77</xdr:row>
      <xdr:rowOff>19050</xdr:rowOff>
    </xdr:from>
    <xdr:ext cx="466725" cy="257175"/>
    <xdr:sp>
      <xdr:nvSpPr>
        <xdr:cNvPr id="177" name="維持補修費平均値テキスト"/>
        <xdr:cNvSpPr txBox="1"/>
      </xdr:nvSpPr>
      <xdr:spPr>
        <a:xfrm>
          <a:off x="4686300" y="124968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fLocksText="0">
      <xdr:nvSpPr>
        <xdr:cNvPr id="178" name="フローチャート: 判断 177"/>
        <xdr:cNvSpPr/>
      </xdr:nvSpPr>
      <xdr:spPr>
        <a:xfrm>
          <a:off x="4581525" y="12639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78</xdr:row>
      <xdr:rowOff>163664</xdr:rowOff>
    </xdr:from>
    <xdr:to>
      <xdr:col>19</xdr:col>
      <xdr:colOff>177800</xdr:colOff>
      <xdr:row>78</xdr:row>
      <xdr:rowOff>165036</xdr:rowOff>
    </xdr:to>
    <xdr:sp>
      <xdr:nvSpPr>
        <xdr:cNvPr id="179" name="直線コネクタ 178"/>
        <xdr:cNvSpPr/>
      </xdr:nvSpPr>
      <xdr:spPr>
        <a:xfrm>
          <a:off x="2905125" y="12801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78</xdr:row>
      <xdr:rowOff>433</xdr:rowOff>
    </xdr:from>
    <xdr:to>
      <xdr:col>20</xdr:col>
      <xdr:colOff>38100</xdr:colOff>
      <xdr:row>78</xdr:row>
      <xdr:rowOff>102033</xdr:rowOff>
    </xdr:to>
    <xdr:sp fLocksText="0">
      <xdr:nvSpPr>
        <xdr:cNvPr id="180" name="フローチャート: 判断 179"/>
        <xdr:cNvSpPr/>
      </xdr:nvSpPr>
      <xdr:spPr>
        <a:xfrm>
          <a:off x="3743325" y="1263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76</xdr:row>
      <xdr:rowOff>114300</xdr:rowOff>
    </xdr:from>
    <xdr:ext cx="466725" cy="257175"/>
    <xdr:sp>
      <xdr:nvSpPr>
        <xdr:cNvPr id="181" name="テキスト ボックス 180"/>
        <xdr:cNvSpPr txBox="1"/>
      </xdr:nvSpPr>
      <xdr:spPr>
        <a:xfrm>
          <a:off x="3562350" y="1243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163664</xdr:rowOff>
    </xdr:to>
    <xdr:sp>
      <xdr:nvSpPr>
        <xdr:cNvPr id="182" name="直線コネクタ 181"/>
        <xdr:cNvSpPr/>
      </xdr:nvSpPr>
      <xdr:spPr>
        <a:xfrm>
          <a:off x="2019300" y="127920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171386</xdr:rowOff>
    </xdr:from>
    <xdr:to>
      <xdr:col>15</xdr:col>
      <xdr:colOff>101600</xdr:colOff>
      <xdr:row>78</xdr:row>
      <xdr:rowOff>101536</xdr:rowOff>
    </xdr:to>
    <xdr:sp fLocksText="0">
      <xdr:nvSpPr>
        <xdr:cNvPr id="183" name="フローチャート: 判断 182"/>
        <xdr:cNvSpPr/>
      </xdr:nvSpPr>
      <xdr:spPr>
        <a:xfrm>
          <a:off x="2857500" y="12639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76</xdr:row>
      <xdr:rowOff>114300</xdr:rowOff>
    </xdr:from>
    <xdr:ext cx="466725" cy="257175"/>
    <xdr:sp>
      <xdr:nvSpPr>
        <xdr:cNvPr id="184" name="テキスト ボックス 183"/>
        <xdr:cNvSpPr txBox="1"/>
      </xdr:nvSpPr>
      <xdr:spPr>
        <a:xfrm>
          <a:off x="2667000" y="1243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135243</xdr:rowOff>
    </xdr:from>
    <xdr:to>
      <xdr:col>10</xdr:col>
      <xdr:colOff>114300</xdr:colOff>
      <xdr:row>78</xdr:row>
      <xdr:rowOff>152997</xdr:rowOff>
    </xdr:to>
    <xdr:sp>
      <xdr:nvSpPr>
        <xdr:cNvPr id="185" name="直線コネクタ 184"/>
        <xdr:cNvSpPr/>
      </xdr:nvSpPr>
      <xdr:spPr>
        <a:xfrm>
          <a:off x="1133475" y="12773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167920</xdr:rowOff>
    </xdr:from>
    <xdr:to>
      <xdr:col>10</xdr:col>
      <xdr:colOff>165100</xdr:colOff>
      <xdr:row>78</xdr:row>
      <xdr:rowOff>98070</xdr:rowOff>
    </xdr:to>
    <xdr:sp fLocksText="0">
      <xdr:nvSpPr>
        <xdr:cNvPr id="186" name="フローチャート: 判断 185"/>
        <xdr:cNvSpPr/>
      </xdr:nvSpPr>
      <xdr:spPr>
        <a:xfrm>
          <a:off x="1971675" y="12639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76</xdr:row>
      <xdr:rowOff>114300</xdr:rowOff>
    </xdr:from>
    <xdr:ext cx="466725" cy="257175"/>
    <xdr:sp>
      <xdr:nvSpPr>
        <xdr:cNvPr id="187" name="テキスト ボックス 186"/>
        <xdr:cNvSpPr txBox="1"/>
      </xdr:nvSpPr>
      <xdr:spPr>
        <a:xfrm>
          <a:off x="1781175" y="12430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fLocksText="0">
      <xdr:nvSpPr>
        <xdr:cNvPr id="188" name="フローチャート: 判断 187"/>
        <xdr:cNvSpPr/>
      </xdr:nvSpPr>
      <xdr:spPr>
        <a:xfrm>
          <a:off x="1076325" y="1266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76</xdr:row>
      <xdr:rowOff>142875</xdr:rowOff>
    </xdr:from>
    <xdr:ext cx="466725" cy="257175"/>
    <xdr:sp>
      <xdr:nvSpPr>
        <xdr:cNvPr id="189" name="テキスト ボックス 188"/>
        <xdr:cNvSpPr txBox="1"/>
      </xdr:nvSpPr>
      <xdr:spPr>
        <a:xfrm>
          <a:off x="895350" y="12458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0" name="テキスト ボックス 189"/>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1" name="テキスト ボックス 190"/>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2" name="テキスト ボックス 191"/>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3" name="テキスト ボックス 192"/>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4" name="テキスト ボックス 193"/>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106959</xdr:rowOff>
    </xdr:from>
    <xdr:to>
      <xdr:col>24</xdr:col>
      <xdr:colOff>114300</xdr:colOff>
      <xdr:row>79</xdr:row>
      <xdr:rowOff>37109</xdr:rowOff>
    </xdr:to>
    <xdr:sp fLocksText="0">
      <xdr:nvSpPr>
        <xdr:cNvPr id="195" name="楕円 194"/>
        <xdr:cNvSpPr/>
      </xdr:nvSpPr>
      <xdr:spPr>
        <a:xfrm>
          <a:off x="4581525" y="12744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78</xdr:row>
      <xdr:rowOff>19050</xdr:rowOff>
    </xdr:from>
    <xdr:ext cx="466725" cy="257175"/>
    <xdr:sp>
      <xdr:nvSpPr>
        <xdr:cNvPr id="196" name="維持補修費該当値テキスト"/>
        <xdr:cNvSpPr txBox="1"/>
      </xdr:nvSpPr>
      <xdr:spPr>
        <a:xfrm>
          <a:off x="4686300" y="12658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114236</xdr:rowOff>
    </xdr:from>
    <xdr:to>
      <xdr:col>20</xdr:col>
      <xdr:colOff>38100</xdr:colOff>
      <xdr:row>79</xdr:row>
      <xdr:rowOff>44386</xdr:rowOff>
    </xdr:to>
    <xdr:sp fLocksText="0">
      <xdr:nvSpPr>
        <xdr:cNvPr id="197" name="楕円 196"/>
        <xdr:cNvSpPr/>
      </xdr:nvSpPr>
      <xdr:spPr>
        <a:xfrm>
          <a:off x="3743325"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79</xdr:row>
      <xdr:rowOff>38100</xdr:rowOff>
    </xdr:from>
    <xdr:ext cx="466725" cy="257175"/>
    <xdr:sp>
      <xdr:nvSpPr>
        <xdr:cNvPr id="198" name="テキスト ボックス 197"/>
        <xdr:cNvSpPr txBox="1"/>
      </xdr:nvSpPr>
      <xdr:spPr>
        <a:xfrm>
          <a:off x="3562350"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112864</xdr:rowOff>
    </xdr:from>
    <xdr:to>
      <xdr:col>15</xdr:col>
      <xdr:colOff>101600</xdr:colOff>
      <xdr:row>79</xdr:row>
      <xdr:rowOff>43014</xdr:rowOff>
    </xdr:to>
    <xdr:sp fLocksText="0">
      <xdr:nvSpPr>
        <xdr:cNvPr id="199" name="楕円 198"/>
        <xdr:cNvSpPr/>
      </xdr:nvSpPr>
      <xdr:spPr>
        <a:xfrm>
          <a:off x="2857500"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79</xdr:row>
      <xdr:rowOff>38100</xdr:rowOff>
    </xdr:from>
    <xdr:ext cx="466725" cy="257175"/>
    <xdr:sp>
      <xdr:nvSpPr>
        <xdr:cNvPr id="200" name="テキスト ボックス 199"/>
        <xdr:cNvSpPr txBox="1"/>
      </xdr:nvSpPr>
      <xdr:spPr>
        <a:xfrm>
          <a:off x="2667000"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102197</xdr:rowOff>
    </xdr:from>
    <xdr:to>
      <xdr:col>10</xdr:col>
      <xdr:colOff>165100</xdr:colOff>
      <xdr:row>79</xdr:row>
      <xdr:rowOff>32347</xdr:rowOff>
    </xdr:to>
    <xdr:sp fLocksText="0">
      <xdr:nvSpPr>
        <xdr:cNvPr id="201" name="楕円 200"/>
        <xdr:cNvSpPr/>
      </xdr:nvSpPr>
      <xdr:spPr>
        <a:xfrm>
          <a:off x="1971675" y="12744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79</xdr:row>
      <xdr:rowOff>19050</xdr:rowOff>
    </xdr:from>
    <xdr:ext cx="466725" cy="257175"/>
    <xdr:sp>
      <xdr:nvSpPr>
        <xdr:cNvPr id="202" name="テキスト ボックス 201"/>
        <xdr:cNvSpPr txBox="1"/>
      </xdr:nvSpPr>
      <xdr:spPr>
        <a:xfrm>
          <a:off x="1781175" y="12820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84443</xdr:rowOff>
    </xdr:from>
    <xdr:to>
      <xdr:col>6</xdr:col>
      <xdr:colOff>38100</xdr:colOff>
      <xdr:row>79</xdr:row>
      <xdr:rowOff>14593</xdr:rowOff>
    </xdr:to>
    <xdr:sp fLocksText="0">
      <xdr:nvSpPr>
        <xdr:cNvPr id="203" name="楕円 202"/>
        <xdr:cNvSpPr/>
      </xdr:nvSpPr>
      <xdr:spPr>
        <a:xfrm>
          <a:off x="107632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79</xdr:row>
      <xdr:rowOff>9525</xdr:rowOff>
    </xdr:from>
    <xdr:ext cx="466725" cy="257175"/>
    <xdr:sp>
      <xdr:nvSpPr>
        <xdr:cNvPr id="204" name="テキスト ボックス 203"/>
        <xdr:cNvSpPr txBox="1"/>
      </xdr:nvSpPr>
      <xdr:spPr>
        <a:xfrm>
          <a:off x="89535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5" name="正方形/長方形 204"/>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6" name="正方形/長方形 205"/>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7" name="正方形/長方形 206"/>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08" name="正方形/長方形 207"/>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09" name="正方形/長方形 208"/>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136,130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0" name="正方形/長方形 209"/>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1" name="正方形/長方形 210"/>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187,365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2" name="正方形/長方形 211"/>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3" name="テキスト ボックス 212"/>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4" name="直線コネクタ 213"/>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100</xdr:row>
      <xdr:rowOff>114300</xdr:rowOff>
    </xdr:from>
    <xdr:ext cx="533400" cy="257175"/>
    <xdr:sp>
      <xdr:nvSpPr>
        <xdr:cNvPr id="215" name="テキスト ボックス 214"/>
        <xdr:cNvSpPr txBox="1"/>
      </xdr:nvSpPr>
      <xdr:spPr>
        <a:xfrm>
          <a:off x="228600" y="16402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sp>
      <xdr:nvSpPr>
        <xdr:cNvPr id="216" name="直線コネクタ 215"/>
        <xdr:cNvSpPr/>
      </xdr:nvSpPr>
      <xdr:spPr>
        <a:xfrm>
          <a:off x="762000"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123825</xdr:rowOff>
    </xdr:from>
    <xdr:ext cx="533400" cy="257175"/>
    <xdr:sp>
      <xdr:nvSpPr>
        <xdr:cNvPr id="217" name="テキスト ボックス 216"/>
        <xdr:cNvSpPr txBox="1"/>
      </xdr:nvSpPr>
      <xdr:spPr>
        <a:xfrm>
          <a:off x="22860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sp>
      <xdr:nvSpPr>
        <xdr:cNvPr id="218" name="直線コネクタ 217"/>
        <xdr:cNvSpPr/>
      </xdr:nvSpPr>
      <xdr:spPr>
        <a:xfrm>
          <a:off x="762000"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142875</xdr:rowOff>
    </xdr:from>
    <xdr:ext cx="533400" cy="257175"/>
    <xdr:sp>
      <xdr:nvSpPr>
        <xdr:cNvPr id="219" name="テキスト ボックス 218"/>
        <xdr:cNvSpPr txBox="1"/>
      </xdr:nvSpPr>
      <xdr:spPr>
        <a:xfrm>
          <a:off x="22860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sp>
      <xdr:nvSpPr>
        <xdr:cNvPr id="220" name="直線コネクタ 219"/>
        <xdr:cNvSpPr/>
      </xdr:nvSpPr>
      <xdr:spPr>
        <a:xfrm>
          <a:off x="762000"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94</xdr:row>
      <xdr:rowOff>161925</xdr:rowOff>
    </xdr:from>
    <xdr:ext cx="600075" cy="257175"/>
    <xdr:sp>
      <xdr:nvSpPr>
        <xdr:cNvPr id="221" name="テキスト ボックス 220"/>
        <xdr:cNvSpPr txBox="1"/>
      </xdr:nvSpPr>
      <xdr:spPr>
        <a:xfrm>
          <a:off x="161925" y="15420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sp>
      <xdr:nvSpPr>
        <xdr:cNvPr id="222" name="直線コネクタ 221"/>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9525</xdr:rowOff>
    </xdr:from>
    <xdr:ext cx="600075" cy="257175"/>
    <xdr:sp>
      <xdr:nvSpPr>
        <xdr:cNvPr id="223" name="テキスト ボックス 222"/>
        <xdr:cNvSpPr txBox="1"/>
      </xdr:nvSpPr>
      <xdr:spPr>
        <a:xfrm>
          <a:off x="16192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sp>
      <xdr:nvSpPr>
        <xdr:cNvPr id="224" name="直線コネクタ 223"/>
        <xdr:cNvSpPr/>
      </xdr:nvSpPr>
      <xdr:spPr>
        <a:xfrm>
          <a:off x="762000"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19050</xdr:rowOff>
    </xdr:from>
    <xdr:ext cx="600075" cy="257175"/>
    <xdr:sp>
      <xdr:nvSpPr>
        <xdr:cNvPr id="225" name="テキスト ボックス 224"/>
        <xdr:cNvSpPr txBox="1"/>
      </xdr:nvSpPr>
      <xdr:spPr>
        <a:xfrm>
          <a:off x="161925"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sp>
      <xdr:nvSpPr>
        <xdr:cNvPr id="226" name="直線コネクタ 225"/>
        <xdr:cNvSpPr/>
      </xdr:nvSpPr>
      <xdr:spPr>
        <a:xfrm>
          <a:off x="762000"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38100</xdr:rowOff>
    </xdr:from>
    <xdr:ext cx="600075" cy="257175"/>
    <xdr:sp>
      <xdr:nvSpPr>
        <xdr:cNvPr id="227" name="テキスト ボックス 226"/>
        <xdr:cNvSpPr txBox="1"/>
      </xdr:nvSpPr>
      <xdr:spPr>
        <a:xfrm>
          <a:off x="161925"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8" name="直線コネクタ 227"/>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9" name="テキスト ボックス 228"/>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30" name="扶助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sp>
      <xdr:nvSpPr>
        <xdr:cNvPr id="231" name="直線コネクタ 230"/>
        <xdr:cNvSpPr/>
      </xdr:nvSpPr>
      <xdr:spPr>
        <a:xfrm flipV="1">
          <a:off x="4629150" y="14535150"/>
          <a:ext cx="0"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98</xdr:row>
      <xdr:rowOff>66675</xdr:rowOff>
    </xdr:from>
    <xdr:ext cx="533400" cy="257175"/>
    <xdr:sp>
      <xdr:nvSpPr>
        <xdr:cNvPr id="232" name="扶助費最小値テキスト"/>
        <xdr:cNvSpPr txBox="1"/>
      </xdr:nvSpPr>
      <xdr:spPr>
        <a:xfrm>
          <a:off x="4686300" y="16011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79,219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sp>
      <xdr:nvSpPr>
        <xdr:cNvPr id="233" name="直線コネクタ 232"/>
        <xdr:cNvSpPr/>
      </xdr:nvSpPr>
      <xdr:spPr>
        <a:xfrm>
          <a:off x="4543425" y="16002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88</xdr:row>
      <xdr:rowOff>66675</xdr:rowOff>
    </xdr:from>
    <xdr:ext cx="600075" cy="257175"/>
    <xdr:sp>
      <xdr:nvSpPr>
        <xdr:cNvPr id="234" name="扶助費最大値テキスト"/>
        <xdr:cNvSpPr txBox="1"/>
      </xdr:nvSpPr>
      <xdr:spPr>
        <a:xfrm>
          <a:off x="4686300" y="14325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215,961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sp>
      <xdr:nvSpPr>
        <xdr:cNvPr id="235" name="直線コネクタ 234"/>
        <xdr:cNvSpPr/>
      </xdr:nvSpPr>
      <xdr:spPr>
        <a:xfrm>
          <a:off x="4543425" y="14535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94</xdr:row>
      <xdr:rowOff>124340</xdr:rowOff>
    </xdr:from>
    <xdr:to>
      <xdr:col>24</xdr:col>
      <xdr:colOff>63500</xdr:colOff>
      <xdr:row>95</xdr:row>
      <xdr:rowOff>83595</xdr:rowOff>
    </xdr:to>
    <xdr:sp>
      <xdr:nvSpPr>
        <xdr:cNvPr id="236" name="直線コネクタ 235"/>
        <xdr:cNvSpPr/>
      </xdr:nvSpPr>
      <xdr:spPr>
        <a:xfrm flipV="1">
          <a:off x="3800475" y="15382875"/>
          <a:ext cx="838200"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95</xdr:row>
      <xdr:rowOff>38100</xdr:rowOff>
    </xdr:from>
    <xdr:ext cx="600075" cy="257175"/>
    <xdr:sp>
      <xdr:nvSpPr>
        <xdr:cNvPr id="237" name="扶助費平均値テキスト"/>
        <xdr:cNvSpPr txBox="1"/>
      </xdr:nvSpPr>
      <xdr:spPr>
        <a:xfrm>
          <a:off x="4686300" y="154686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122,194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fLocksText="0">
      <xdr:nvSpPr>
        <xdr:cNvPr id="238" name="フローチャート: 判断 237"/>
        <xdr:cNvSpPr/>
      </xdr:nvSpPr>
      <xdr:spPr>
        <a:xfrm>
          <a:off x="4581525" y="15487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94</xdr:row>
      <xdr:rowOff>115719</xdr:rowOff>
    </xdr:from>
    <xdr:to>
      <xdr:col>19</xdr:col>
      <xdr:colOff>177800</xdr:colOff>
      <xdr:row>95</xdr:row>
      <xdr:rowOff>83595</xdr:rowOff>
    </xdr:to>
    <xdr:sp>
      <xdr:nvSpPr>
        <xdr:cNvPr id="239" name="直線コネクタ 238"/>
        <xdr:cNvSpPr/>
      </xdr:nvSpPr>
      <xdr:spPr>
        <a:xfrm>
          <a:off x="2905125" y="15373350"/>
          <a:ext cx="885825"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95</xdr:row>
      <xdr:rowOff>147073</xdr:rowOff>
    </xdr:from>
    <xdr:to>
      <xdr:col>20</xdr:col>
      <xdr:colOff>38100</xdr:colOff>
      <xdr:row>96</xdr:row>
      <xdr:rowOff>77223</xdr:rowOff>
    </xdr:to>
    <xdr:sp fLocksText="0">
      <xdr:nvSpPr>
        <xdr:cNvPr id="240" name="フローチャート: 判断 239"/>
        <xdr:cNvSpPr/>
      </xdr:nvSpPr>
      <xdr:spPr>
        <a:xfrm>
          <a:off x="3743325" y="15573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96</xdr:row>
      <xdr:rowOff>66675</xdr:rowOff>
    </xdr:from>
    <xdr:ext cx="600075" cy="257175"/>
    <xdr:sp>
      <xdr:nvSpPr>
        <xdr:cNvPr id="241" name="テキスト ボックス 240"/>
        <xdr:cNvSpPr txBox="1"/>
      </xdr:nvSpPr>
      <xdr:spPr>
        <a:xfrm>
          <a:off x="3495675" y="15668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113,906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115719</xdr:rowOff>
    </xdr:from>
    <xdr:to>
      <xdr:col>15</xdr:col>
      <xdr:colOff>50800</xdr:colOff>
      <xdr:row>96</xdr:row>
      <xdr:rowOff>37592</xdr:rowOff>
    </xdr:to>
    <xdr:sp>
      <xdr:nvSpPr>
        <xdr:cNvPr id="242" name="直線コネクタ 241"/>
        <xdr:cNvSpPr/>
      </xdr:nvSpPr>
      <xdr:spPr>
        <a:xfrm flipV="1">
          <a:off x="2019300" y="15373350"/>
          <a:ext cx="885825" cy="2667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95</xdr:row>
      <xdr:rowOff>9685</xdr:rowOff>
    </xdr:from>
    <xdr:to>
      <xdr:col>15</xdr:col>
      <xdr:colOff>101600</xdr:colOff>
      <xdr:row>95</xdr:row>
      <xdr:rowOff>111285</xdr:rowOff>
    </xdr:to>
    <xdr:sp fLocksText="0">
      <xdr:nvSpPr>
        <xdr:cNvPr id="243" name="フローチャート: 判断 242"/>
        <xdr:cNvSpPr/>
      </xdr:nvSpPr>
      <xdr:spPr>
        <a:xfrm>
          <a:off x="2857500" y="15440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95</xdr:row>
      <xdr:rowOff>104775</xdr:rowOff>
    </xdr:from>
    <xdr:ext cx="600075" cy="257175"/>
    <xdr:sp>
      <xdr:nvSpPr>
        <xdr:cNvPr id="244" name="テキスト ボックス 243"/>
        <xdr:cNvSpPr txBox="1"/>
      </xdr:nvSpPr>
      <xdr:spPr>
        <a:xfrm>
          <a:off x="2600325" y="15535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126,527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37592</xdr:rowOff>
    </xdr:from>
    <xdr:to>
      <xdr:col>10</xdr:col>
      <xdr:colOff>114300</xdr:colOff>
      <xdr:row>96</xdr:row>
      <xdr:rowOff>110134</xdr:rowOff>
    </xdr:to>
    <xdr:sp>
      <xdr:nvSpPr>
        <xdr:cNvPr id="245" name="直線コネクタ 244"/>
        <xdr:cNvSpPr/>
      </xdr:nvSpPr>
      <xdr:spPr>
        <a:xfrm flipV="1">
          <a:off x="1133475" y="1564005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96</xdr:row>
      <xdr:rowOff>120969</xdr:rowOff>
    </xdr:from>
    <xdr:to>
      <xdr:col>10</xdr:col>
      <xdr:colOff>165100</xdr:colOff>
      <xdr:row>97</xdr:row>
      <xdr:rowOff>51119</xdr:rowOff>
    </xdr:to>
    <xdr:sp fLocksText="0">
      <xdr:nvSpPr>
        <xdr:cNvPr id="246" name="フローチャート: 判断 245"/>
        <xdr:cNvSpPr/>
      </xdr:nvSpPr>
      <xdr:spPr>
        <a:xfrm>
          <a:off x="1971675" y="15725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97</xdr:row>
      <xdr:rowOff>38100</xdr:rowOff>
    </xdr:from>
    <xdr:ext cx="600075" cy="257175"/>
    <xdr:sp>
      <xdr:nvSpPr>
        <xdr:cNvPr id="247" name="テキスト ボックス 246"/>
        <xdr:cNvSpPr txBox="1"/>
      </xdr:nvSpPr>
      <xdr:spPr>
        <a:xfrm>
          <a:off x="1714500" y="15811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100,554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fLocksText="0">
      <xdr:nvSpPr>
        <xdr:cNvPr id="248" name="フローチャート: 判断 247"/>
        <xdr:cNvSpPr/>
      </xdr:nvSpPr>
      <xdr:spPr>
        <a:xfrm>
          <a:off x="1076325" y="15773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95250</xdr:rowOff>
    </xdr:from>
    <xdr:ext cx="533400" cy="257175"/>
    <xdr:sp>
      <xdr:nvSpPr>
        <xdr:cNvPr id="249" name="テキスト ボックス 248"/>
        <xdr:cNvSpPr txBox="1"/>
      </xdr:nvSpPr>
      <xdr:spPr>
        <a:xfrm>
          <a:off x="857250"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95,887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50" name="テキスト ボックス 249"/>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1" name="テキスト ボックス 250"/>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2" name="テキスト ボックス 251"/>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3" name="テキスト ボックス 252"/>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4" name="テキスト ボックス 253"/>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73540</xdr:rowOff>
    </xdr:from>
    <xdr:to>
      <xdr:col>24</xdr:col>
      <xdr:colOff>114300</xdr:colOff>
      <xdr:row>95</xdr:row>
      <xdr:rowOff>3690</xdr:rowOff>
    </xdr:to>
    <xdr:sp fLocksText="0">
      <xdr:nvSpPr>
        <xdr:cNvPr id="255" name="楕円 254"/>
        <xdr:cNvSpPr/>
      </xdr:nvSpPr>
      <xdr:spPr>
        <a:xfrm>
          <a:off x="4581525" y="15335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93</xdr:row>
      <xdr:rowOff>95250</xdr:rowOff>
    </xdr:from>
    <xdr:ext cx="600075" cy="257175"/>
    <xdr:sp>
      <xdr:nvSpPr>
        <xdr:cNvPr id="256" name="扶助費該当値テキスト"/>
        <xdr:cNvSpPr txBox="1"/>
      </xdr:nvSpPr>
      <xdr:spPr>
        <a:xfrm>
          <a:off x="4686300" y="151828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136,411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32795</xdr:rowOff>
    </xdr:from>
    <xdr:to>
      <xdr:col>20</xdr:col>
      <xdr:colOff>38100</xdr:colOff>
      <xdr:row>95</xdr:row>
      <xdr:rowOff>134395</xdr:rowOff>
    </xdr:to>
    <xdr:sp fLocksText="0">
      <xdr:nvSpPr>
        <xdr:cNvPr id="257" name="楕円 256"/>
        <xdr:cNvSpPr/>
      </xdr:nvSpPr>
      <xdr:spPr>
        <a:xfrm>
          <a:off x="3743325" y="15459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93</xdr:row>
      <xdr:rowOff>152400</xdr:rowOff>
    </xdr:from>
    <xdr:ext cx="600075" cy="257175"/>
    <xdr:sp>
      <xdr:nvSpPr>
        <xdr:cNvPr id="258" name="テキスト ボックス 257"/>
        <xdr:cNvSpPr txBox="1"/>
      </xdr:nvSpPr>
      <xdr:spPr>
        <a:xfrm>
          <a:off x="3495675" y="15240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124,404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64919</xdr:rowOff>
    </xdr:from>
    <xdr:to>
      <xdr:col>15</xdr:col>
      <xdr:colOff>101600</xdr:colOff>
      <xdr:row>94</xdr:row>
      <xdr:rowOff>166519</xdr:rowOff>
    </xdr:to>
    <xdr:sp fLocksText="0">
      <xdr:nvSpPr>
        <xdr:cNvPr id="259" name="楕円 258"/>
        <xdr:cNvSpPr/>
      </xdr:nvSpPr>
      <xdr:spPr>
        <a:xfrm>
          <a:off x="2857500" y="15325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93</xdr:row>
      <xdr:rowOff>9525</xdr:rowOff>
    </xdr:from>
    <xdr:ext cx="600075" cy="257175"/>
    <xdr:sp>
      <xdr:nvSpPr>
        <xdr:cNvPr id="260" name="テキスト ボックス 259"/>
        <xdr:cNvSpPr txBox="1"/>
      </xdr:nvSpPr>
      <xdr:spPr>
        <a:xfrm>
          <a:off x="260032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137,203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158242</xdr:rowOff>
    </xdr:from>
    <xdr:to>
      <xdr:col>10</xdr:col>
      <xdr:colOff>165100</xdr:colOff>
      <xdr:row>96</xdr:row>
      <xdr:rowOff>88392</xdr:rowOff>
    </xdr:to>
    <xdr:sp fLocksText="0">
      <xdr:nvSpPr>
        <xdr:cNvPr id="261" name="楕円 260"/>
        <xdr:cNvSpPr/>
      </xdr:nvSpPr>
      <xdr:spPr>
        <a:xfrm>
          <a:off x="1971675" y="15592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94</xdr:row>
      <xdr:rowOff>104775</xdr:rowOff>
    </xdr:from>
    <xdr:ext cx="600075" cy="257175"/>
    <xdr:sp>
      <xdr:nvSpPr>
        <xdr:cNvPr id="262" name="テキスト ボックス 261"/>
        <xdr:cNvSpPr txBox="1"/>
      </xdr:nvSpPr>
      <xdr:spPr>
        <a:xfrm>
          <a:off x="1714500" y="15363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112,880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59334</xdr:rowOff>
    </xdr:from>
    <xdr:to>
      <xdr:col>6</xdr:col>
      <xdr:colOff>38100</xdr:colOff>
      <xdr:row>96</xdr:row>
      <xdr:rowOff>160934</xdr:rowOff>
    </xdr:to>
    <xdr:sp fLocksText="0">
      <xdr:nvSpPr>
        <xdr:cNvPr id="263" name="楕円 262"/>
        <xdr:cNvSpPr/>
      </xdr:nvSpPr>
      <xdr:spPr>
        <a:xfrm>
          <a:off x="1076325" y="15659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95</xdr:row>
      <xdr:rowOff>9525</xdr:rowOff>
    </xdr:from>
    <xdr:ext cx="600075" cy="257175"/>
    <xdr:sp>
      <xdr:nvSpPr>
        <xdr:cNvPr id="264" name="テキスト ボックス 263"/>
        <xdr:cNvSpPr txBox="1"/>
      </xdr:nvSpPr>
      <xdr:spPr>
        <a:xfrm>
          <a:off x="828675" y="15440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106,216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5" name="正方形/長方形 264"/>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6" name="正方形/長方形 265"/>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7" name="正方形/長方形 266"/>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8" name="正方形/長方形 267"/>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9" name="正方形/長方形 268"/>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54,618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70" name="正方形/長方形 269"/>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1" name="正方形/長方形 270"/>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45,852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2" name="正方形/長方形 271"/>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3" name="テキスト ボックス 272"/>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4" name="直線コネクタ 273"/>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44450</xdr:rowOff>
    </xdr:from>
    <xdr:to>
      <xdr:col>59</xdr:col>
      <xdr:colOff>50800</xdr:colOff>
      <xdr:row>39</xdr:row>
      <xdr:rowOff>44450</xdr:rowOff>
    </xdr:to>
    <xdr:sp>
      <xdr:nvSpPr>
        <xdr:cNvPr id="275" name="直線コネクタ 274"/>
        <xdr:cNvSpPr/>
      </xdr:nvSpPr>
      <xdr:spPr>
        <a:xfrm>
          <a:off x="6600825"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38</xdr:row>
      <xdr:rowOff>76200</xdr:rowOff>
    </xdr:from>
    <xdr:ext cx="247650" cy="257175"/>
    <xdr:sp>
      <xdr:nvSpPr>
        <xdr:cNvPr id="276" name="テキスト ボックス 275"/>
        <xdr:cNvSpPr txBox="1"/>
      </xdr:nvSpPr>
      <xdr:spPr>
        <a:xfrm>
          <a:off x="6353175"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sp>
      <xdr:nvSpPr>
        <xdr:cNvPr id="277" name="直線コネクタ 276"/>
        <xdr:cNvSpPr/>
      </xdr:nvSpPr>
      <xdr:spPr>
        <a:xfrm>
          <a:off x="6600825"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36</xdr:row>
      <xdr:rowOff>38100</xdr:rowOff>
    </xdr:from>
    <xdr:ext cx="533400" cy="257175"/>
    <xdr:sp>
      <xdr:nvSpPr>
        <xdr:cNvPr id="278" name="テキスト ボックス 277"/>
        <xdr:cNvSpPr txBox="1"/>
      </xdr:nvSpPr>
      <xdr:spPr>
        <a:xfrm>
          <a:off x="6067425"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sp>
      <xdr:nvSpPr>
        <xdr:cNvPr id="279" name="直線コネクタ 278"/>
        <xdr:cNvSpPr/>
      </xdr:nvSpPr>
      <xdr:spPr>
        <a:xfrm>
          <a:off x="660082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33</xdr:row>
      <xdr:rowOff>171450</xdr:rowOff>
    </xdr:from>
    <xdr:ext cx="600075" cy="257175"/>
    <xdr:sp>
      <xdr:nvSpPr>
        <xdr:cNvPr id="280" name="テキスト ボックス 279"/>
        <xdr:cNvSpPr txBox="1"/>
      </xdr:nvSpPr>
      <xdr:spPr>
        <a:xfrm>
          <a:off x="6000750" y="5514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sp>
      <xdr:nvSpPr>
        <xdr:cNvPr id="281" name="直線コネクタ 280"/>
        <xdr:cNvSpPr/>
      </xdr:nvSpPr>
      <xdr:spPr>
        <a:xfrm>
          <a:off x="6600825"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31</xdr:row>
      <xdr:rowOff>133350</xdr:rowOff>
    </xdr:from>
    <xdr:ext cx="600075" cy="257175"/>
    <xdr:sp>
      <xdr:nvSpPr>
        <xdr:cNvPr id="282" name="テキスト ボックス 281"/>
        <xdr:cNvSpPr txBox="1"/>
      </xdr:nvSpPr>
      <xdr:spPr>
        <a:xfrm>
          <a:off x="6000750" y="5162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sp>
      <xdr:nvSpPr>
        <xdr:cNvPr id="283" name="直線コネクタ 282"/>
        <xdr:cNvSpPr/>
      </xdr:nvSpPr>
      <xdr:spPr>
        <a:xfrm>
          <a:off x="6600825"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29</xdr:row>
      <xdr:rowOff>95250</xdr:rowOff>
    </xdr:from>
    <xdr:ext cx="600075" cy="257175"/>
    <xdr:sp>
      <xdr:nvSpPr>
        <xdr:cNvPr id="284" name="テキスト ボックス 283"/>
        <xdr:cNvSpPr txBox="1"/>
      </xdr:nvSpPr>
      <xdr:spPr>
        <a:xfrm>
          <a:off x="6000750" y="4800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5" name="直線コネクタ 284"/>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27</xdr:row>
      <xdr:rowOff>57150</xdr:rowOff>
    </xdr:from>
    <xdr:ext cx="600075" cy="257175"/>
    <xdr:sp>
      <xdr:nvSpPr>
        <xdr:cNvPr id="286" name="テキスト ボックス 285"/>
        <xdr:cNvSpPr txBox="1"/>
      </xdr:nvSpPr>
      <xdr:spPr>
        <a:xfrm>
          <a:off x="6000750"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7" name="補助費等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sp>
      <xdr:nvSpPr>
        <xdr:cNvPr id="288" name="直線コネクタ 287"/>
        <xdr:cNvSpPr/>
      </xdr:nvSpPr>
      <xdr:spPr>
        <a:xfrm flipV="1">
          <a:off x="10477500" y="4953000"/>
          <a:ext cx="0" cy="1238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38</xdr:row>
      <xdr:rowOff>28575</xdr:rowOff>
    </xdr:from>
    <xdr:ext cx="533400" cy="257175"/>
    <xdr:sp>
      <xdr:nvSpPr>
        <xdr:cNvPr id="289" name="補助費等最小値テキスト"/>
        <xdr:cNvSpPr txBox="1"/>
      </xdr:nvSpPr>
      <xdr:spPr>
        <a:xfrm>
          <a:off x="10525125" y="6191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25,119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sp>
      <xdr:nvSpPr>
        <xdr:cNvPr id="290" name="直線コネクタ 289"/>
        <xdr:cNvSpPr/>
      </xdr:nvSpPr>
      <xdr:spPr>
        <a:xfrm>
          <a:off x="10391775" y="619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29</xdr:row>
      <xdr:rowOff>28575</xdr:rowOff>
    </xdr:from>
    <xdr:ext cx="600075" cy="257175"/>
    <xdr:sp>
      <xdr:nvSpPr>
        <xdr:cNvPr id="291" name="補助費等最大値テキスト"/>
        <xdr:cNvSpPr txBox="1"/>
      </xdr:nvSpPr>
      <xdr:spPr>
        <a:xfrm>
          <a:off x="10525125" y="4733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197,158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sp>
      <xdr:nvSpPr>
        <xdr:cNvPr id="292" name="直線コネクタ 291"/>
        <xdr:cNvSpPr/>
      </xdr:nvSpPr>
      <xdr:spPr>
        <a:xfrm>
          <a:off x="10391775" y="4953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36</xdr:row>
      <xdr:rowOff>32631</xdr:rowOff>
    </xdr:from>
    <xdr:to>
      <xdr:col>55</xdr:col>
      <xdr:colOff>0</xdr:colOff>
      <xdr:row>36</xdr:row>
      <xdr:rowOff>41471</xdr:rowOff>
    </xdr:to>
    <xdr:sp>
      <xdr:nvSpPr>
        <xdr:cNvPr id="293" name="直線コネクタ 292"/>
        <xdr:cNvSpPr/>
      </xdr:nvSpPr>
      <xdr:spPr>
        <a:xfrm>
          <a:off x="9639300" y="58674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36</xdr:row>
      <xdr:rowOff>66675</xdr:rowOff>
    </xdr:from>
    <xdr:ext cx="533400" cy="257175"/>
    <xdr:sp>
      <xdr:nvSpPr>
        <xdr:cNvPr id="294" name="補助費等平均値テキスト"/>
        <xdr:cNvSpPr txBox="1"/>
      </xdr:nvSpPr>
      <xdr:spPr>
        <a:xfrm>
          <a:off x="10525125" y="59055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55,597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fLocksText="0">
      <xdr:nvSpPr>
        <xdr:cNvPr id="295" name="フローチャート: 判断 294"/>
        <xdr:cNvSpPr/>
      </xdr:nvSpPr>
      <xdr:spPr>
        <a:xfrm>
          <a:off x="10429875" y="5924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36</xdr:row>
      <xdr:rowOff>32631</xdr:rowOff>
    </xdr:from>
    <xdr:to>
      <xdr:col>50</xdr:col>
      <xdr:colOff>114300</xdr:colOff>
      <xdr:row>36</xdr:row>
      <xdr:rowOff>54653</xdr:rowOff>
    </xdr:to>
    <xdr:sp>
      <xdr:nvSpPr>
        <xdr:cNvPr id="296" name="直線コネクタ 295"/>
        <xdr:cNvSpPr/>
      </xdr:nvSpPr>
      <xdr:spPr>
        <a:xfrm flipV="1">
          <a:off x="8753475" y="58674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36</xdr:row>
      <xdr:rowOff>73630</xdr:rowOff>
    </xdr:from>
    <xdr:to>
      <xdr:col>50</xdr:col>
      <xdr:colOff>165100</xdr:colOff>
      <xdr:row>37</xdr:row>
      <xdr:rowOff>3780</xdr:rowOff>
    </xdr:to>
    <xdr:sp fLocksText="0">
      <xdr:nvSpPr>
        <xdr:cNvPr id="297" name="フローチャート: 判断 296"/>
        <xdr:cNvSpPr/>
      </xdr:nvSpPr>
      <xdr:spPr>
        <a:xfrm>
          <a:off x="9591675" y="5915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36</xdr:row>
      <xdr:rowOff>161925</xdr:rowOff>
    </xdr:from>
    <xdr:ext cx="533400" cy="257175"/>
    <xdr:sp>
      <xdr:nvSpPr>
        <xdr:cNvPr id="298" name="テキスト ボックス 297"/>
        <xdr:cNvSpPr txBox="1"/>
      </xdr:nvSpPr>
      <xdr:spPr>
        <a:xfrm>
          <a:off x="9363075"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57,004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150780</xdr:rowOff>
    </xdr:from>
    <xdr:to>
      <xdr:col>45</xdr:col>
      <xdr:colOff>177800</xdr:colOff>
      <xdr:row>36</xdr:row>
      <xdr:rowOff>54653</xdr:rowOff>
    </xdr:to>
    <xdr:sp>
      <xdr:nvSpPr>
        <xdr:cNvPr id="299" name="直線コネクタ 298"/>
        <xdr:cNvSpPr/>
      </xdr:nvSpPr>
      <xdr:spPr>
        <a:xfrm>
          <a:off x="7858125" y="5181600"/>
          <a:ext cx="885825" cy="7143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36</xdr:row>
      <xdr:rowOff>113391</xdr:rowOff>
    </xdr:from>
    <xdr:to>
      <xdr:col>46</xdr:col>
      <xdr:colOff>38100</xdr:colOff>
      <xdr:row>37</xdr:row>
      <xdr:rowOff>43541</xdr:rowOff>
    </xdr:to>
    <xdr:sp fLocksText="0">
      <xdr:nvSpPr>
        <xdr:cNvPr id="300" name="フローチャート: 判断 299"/>
        <xdr:cNvSpPr/>
      </xdr:nvSpPr>
      <xdr:spPr>
        <a:xfrm>
          <a:off x="8696325" y="5953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37</xdr:row>
      <xdr:rowOff>38100</xdr:rowOff>
    </xdr:from>
    <xdr:ext cx="533400" cy="257175"/>
    <xdr:sp>
      <xdr:nvSpPr>
        <xdr:cNvPr id="301" name="テキスト ボックス 300"/>
        <xdr:cNvSpPr txBox="1"/>
      </xdr:nvSpPr>
      <xdr:spPr>
        <a:xfrm>
          <a:off x="8477250" y="6038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51,786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150780</xdr:rowOff>
    </xdr:from>
    <xdr:to>
      <xdr:col>41</xdr:col>
      <xdr:colOff>50800</xdr:colOff>
      <xdr:row>36</xdr:row>
      <xdr:rowOff>72926</xdr:rowOff>
    </xdr:to>
    <xdr:sp>
      <xdr:nvSpPr>
        <xdr:cNvPr id="302" name="直線コネクタ 301"/>
        <xdr:cNvSpPr/>
      </xdr:nvSpPr>
      <xdr:spPr>
        <a:xfrm flipV="1">
          <a:off x="6972300" y="5181600"/>
          <a:ext cx="885825" cy="7334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32</xdr:row>
      <xdr:rowOff>16053</xdr:rowOff>
    </xdr:from>
    <xdr:to>
      <xdr:col>41</xdr:col>
      <xdr:colOff>101600</xdr:colOff>
      <xdr:row>32</xdr:row>
      <xdr:rowOff>117653</xdr:rowOff>
    </xdr:to>
    <xdr:sp fLocksText="0">
      <xdr:nvSpPr>
        <xdr:cNvPr id="303" name="フローチャート: 判断 302"/>
        <xdr:cNvSpPr/>
      </xdr:nvSpPr>
      <xdr:spPr>
        <a:xfrm>
          <a:off x="7810500" y="5210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123825</xdr:colOff>
      <xdr:row>32</xdr:row>
      <xdr:rowOff>104775</xdr:rowOff>
    </xdr:from>
    <xdr:ext cx="600075" cy="257175"/>
    <xdr:sp>
      <xdr:nvSpPr>
        <xdr:cNvPr id="304" name="テキスト ボックス 303"/>
        <xdr:cNvSpPr txBox="1"/>
      </xdr:nvSpPr>
      <xdr:spPr>
        <a:xfrm>
          <a:off x="7553325" y="5295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154,560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fLocksText="0">
      <xdr:nvSpPr>
        <xdr:cNvPr id="305" name="フローチャート: 判断 304"/>
        <xdr:cNvSpPr/>
      </xdr:nvSpPr>
      <xdr:spPr>
        <a:xfrm>
          <a:off x="6924675" y="600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37</xdr:row>
      <xdr:rowOff>95250</xdr:rowOff>
    </xdr:from>
    <xdr:ext cx="533400" cy="257175"/>
    <xdr:sp>
      <xdr:nvSpPr>
        <xdr:cNvPr id="306" name="テキスト ボックス 305"/>
        <xdr:cNvSpPr txBox="1"/>
      </xdr:nvSpPr>
      <xdr:spPr>
        <a:xfrm>
          <a:off x="6696075" y="6096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44,096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7" name="テキスト ボックス 306"/>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8" name="テキスト ボックス 307"/>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9" name="テキスト ボックス 308"/>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10" name="テキスト ボックス 309"/>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1" name="テキスト ボックス 310"/>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162121</xdr:rowOff>
    </xdr:from>
    <xdr:to>
      <xdr:col>55</xdr:col>
      <xdr:colOff>50800</xdr:colOff>
      <xdr:row>36</xdr:row>
      <xdr:rowOff>92271</xdr:rowOff>
    </xdr:to>
    <xdr:sp fLocksText="0">
      <xdr:nvSpPr>
        <xdr:cNvPr id="312" name="楕円 311"/>
        <xdr:cNvSpPr/>
      </xdr:nvSpPr>
      <xdr:spPr>
        <a:xfrm>
          <a:off x="10429875" y="5838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35</xdr:row>
      <xdr:rowOff>9525</xdr:rowOff>
    </xdr:from>
    <xdr:ext cx="533400" cy="257175"/>
    <xdr:sp>
      <xdr:nvSpPr>
        <xdr:cNvPr id="313" name="補助費等該当値テキスト"/>
        <xdr:cNvSpPr txBox="1"/>
      </xdr:nvSpPr>
      <xdr:spPr>
        <a:xfrm>
          <a:off x="10525125" y="5686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67,891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153281</xdr:rowOff>
    </xdr:from>
    <xdr:to>
      <xdr:col>50</xdr:col>
      <xdr:colOff>165100</xdr:colOff>
      <xdr:row>36</xdr:row>
      <xdr:rowOff>83431</xdr:rowOff>
    </xdr:to>
    <xdr:sp fLocksText="0">
      <xdr:nvSpPr>
        <xdr:cNvPr id="314" name="楕円 313"/>
        <xdr:cNvSpPr/>
      </xdr:nvSpPr>
      <xdr:spPr>
        <a:xfrm>
          <a:off x="9591675" y="5829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34</xdr:row>
      <xdr:rowOff>95250</xdr:rowOff>
    </xdr:from>
    <xdr:ext cx="533400" cy="257175"/>
    <xdr:sp>
      <xdr:nvSpPr>
        <xdr:cNvPr id="315" name="テキスト ボックス 314"/>
        <xdr:cNvSpPr txBox="1"/>
      </xdr:nvSpPr>
      <xdr:spPr>
        <a:xfrm>
          <a:off x="9363075" y="561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3853</xdr:rowOff>
    </xdr:from>
    <xdr:to>
      <xdr:col>46</xdr:col>
      <xdr:colOff>38100</xdr:colOff>
      <xdr:row>36</xdr:row>
      <xdr:rowOff>105453</xdr:rowOff>
    </xdr:to>
    <xdr:sp fLocksText="0">
      <xdr:nvSpPr>
        <xdr:cNvPr id="316" name="楕円 315"/>
        <xdr:cNvSpPr/>
      </xdr:nvSpPr>
      <xdr:spPr>
        <a:xfrm>
          <a:off x="8696325" y="583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34</xdr:row>
      <xdr:rowOff>123825</xdr:rowOff>
    </xdr:from>
    <xdr:ext cx="533400" cy="257175"/>
    <xdr:sp>
      <xdr:nvSpPr>
        <xdr:cNvPr id="317" name="テキスト ボックス 316"/>
        <xdr:cNvSpPr txBox="1"/>
      </xdr:nvSpPr>
      <xdr:spPr>
        <a:xfrm>
          <a:off x="8477250" y="5638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66,161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99980</xdr:rowOff>
    </xdr:from>
    <xdr:to>
      <xdr:col>41</xdr:col>
      <xdr:colOff>101600</xdr:colOff>
      <xdr:row>32</xdr:row>
      <xdr:rowOff>30130</xdr:rowOff>
    </xdr:to>
    <xdr:sp fLocksText="0">
      <xdr:nvSpPr>
        <xdr:cNvPr id="318" name="楕円 317"/>
        <xdr:cNvSpPr/>
      </xdr:nvSpPr>
      <xdr:spPr>
        <a:xfrm>
          <a:off x="7810500" y="5124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123825</xdr:colOff>
      <xdr:row>30</xdr:row>
      <xdr:rowOff>47625</xdr:rowOff>
    </xdr:from>
    <xdr:ext cx="600075" cy="257175"/>
    <xdr:sp>
      <xdr:nvSpPr>
        <xdr:cNvPr id="319" name="テキスト ボックス 318"/>
        <xdr:cNvSpPr txBox="1"/>
      </xdr:nvSpPr>
      <xdr:spPr>
        <a:xfrm>
          <a:off x="7553325" y="491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166,046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22126</xdr:rowOff>
    </xdr:from>
    <xdr:to>
      <xdr:col>36</xdr:col>
      <xdr:colOff>165100</xdr:colOff>
      <xdr:row>36</xdr:row>
      <xdr:rowOff>123726</xdr:rowOff>
    </xdr:to>
    <xdr:sp fLocksText="0">
      <xdr:nvSpPr>
        <xdr:cNvPr id="320" name="楕円 319"/>
        <xdr:cNvSpPr/>
      </xdr:nvSpPr>
      <xdr:spPr>
        <a:xfrm>
          <a:off x="6924675" y="585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34</xdr:row>
      <xdr:rowOff>142875</xdr:rowOff>
    </xdr:from>
    <xdr:ext cx="533400" cy="257175"/>
    <xdr:sp>
      <xdr:nvSpPr>
        <xdr:cNvPr id="321" name="テキスト ボックス 320"/>
        <xdr:cNvSpPr txBox="1"/>
      </xdr:nvSpPr>
      <xdr:spPr>
        <a:xfrm>
          <a:off x="6696075" y="5657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63,763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2" name="正方形/長方形 321"/>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3" name="正方形/長方形 322"/>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4" name="正方形/長方形 323"/>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5" name="正方形/長方形 324"/>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6" name="正方形/長方形 325"/>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60,753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7" name="正方形/長方形 326"/>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8" name="正方形/長方形 327"/>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53,438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9" name="正方形/長方形 328"/>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30" name="テキスト ボックス 329"/>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31" name="直線コネクタ 330"/>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xdr:nvSpPr>
        <xdr:cNvPr id="332" name="直線コネクタ 331"/>
        <xdr:cNvSpPr/>
      </xdr:nvSpPr>
      <xdr:spPr>
        <a:xfrm>
          <a:off x="660082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76200</xdr:rowOff>
    </xdr:from>
    <xdr:ext cx="247650" cy="257175"/>
    <xdr:sp>
      <xdr:nvSpPr>
        <xdr:cNvPr id="333" name="テキスト ボックス 332"/>
        <xdr:cNvSpPr txBox="1"/>
      </xdr:nvSpPr>
      <xdr:spPr>
        <a:xfrm>
          <a:off x="635317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sp>
      <xdr:nvSpPr>
        <xdr:cNvPr id="334" name="直線コネクタ 333"/>
        <xdr:cNvSpPr/>
      </xdr:nvSpPr>
      <xdr:spPr>
        <a:xfrm>
          <a:off x="660082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38100</xdr:rowOff>
    </xdr:from>
    <xdr:ext cx="533400" cy="257175"/>
    <xdr:sp>
      <xdr:nvSpPr>
        <xdr:cNvPr id="335" name="テキスト ボックス 334"/>
        <xdr:cNvSpPr txBox="1"/>
      </xdr:nvSpPr>
      <xdr:spPr>
        <a:xfrm>
          <a:off x="6067425"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sp>
      <xdr:nvSpPr>
        <xdr:cNvPr id="336" name="直線コネクタ 335"/>
        <xdr:cNvSpPr/>
      </xdr:nvSpPr>
      <xdr:spPr>
        <a:xfrm>
          <a:off x="660082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53</xdr:row>
      <xdr:rowOff>171450</xdr:rowOff>
    </xdr:from>
    <xdr:ext cx="533400" cy="257175"/>
    <xdr:sp>
      <xdr:nvSpPr>
        <xdr:cNvPr id="337" name="テキスト ボックス 336"/>
        <xdr:cNvSpPr txBox="1"/>
      </xdr:nvSpPr>
      <xdr:spPr>
        <a:xfrm>
          <a:off x="6067425"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sp>
      <xdr:nvSpPr>
        <xdr:cNvPr id="338" name="直線コネクタ 337"/>
        <xdr:cNvSpPr/>
      </xdr:nvSpPr>
      <xdr:spPr>
        <a:xfrm>
          <a:off x="660082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51</xdr:row>
      <xdr:rowOff>133350</xdr:rowOff>
    </xdr:from>
    <xdr:ext cx="533400" cy="257175"/>
    <xdr:sp>
      <xdr:nvSpPr>
        <xdr:cNvPr id="339" name="テキスト ボックス 338"/>
        <xdr:cNvSpPr txBox="1"/>
      </xdr:nvSpPr>
      <xdr:spPr>
        <a:xfrm>
          <a:off x="6067425"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sp>
      <xdr:nvSpPr>
        <xdr:cNvPr id="340" name="直線コネクタ 339"/>
        <xdr:cNvSpPr/>
      </xdr:nvSpPr>
      <xdr:spPr>
        <a:xfrm>
          <a:off x="660082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49</xdr:row>
      <xdr:rowOff>95250</xdr:rowOff>
    </xdr:from>
    <xdr:ext cx="600075" cy="257175"/>
    <xdr:sp>
      <xdr:nvSpPr>
        <xdr:cNvPr id="341" name="テキスト ボックス 340"/>
        <xdr:cNvSpPr txBox="1"/>
      </xdr:nvSpPr>
      <xdr:spPr>
        <a:xfrm>
          <a:off x="6000750"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2" name="直線コネクタ 341"/>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3" name="テキスト ボックス 342"/>
        <xdr:cNvSpPr txBox="1"/>
      </xdr:nvSpPr>
      <xdr:spPr>
        <a:xfrm>
          <a:off x="600075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4" name="普通建設事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sp>
      <xdr:nvSpPr>
        <xdr:cNvPr id="345" name="直線コネクタ 344"/>
        <xdr:cNvSpPr/>
      </xdr:nvSpPr>
      <xdr:spPr>
        <a:xfrm flipV="1">
          <a:off x="10477500" y="8077200"/>
          <a:ext cx="0" cy="14668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58</xdr:row>
      <xdr:rowOff>142875</xdr:rowOff>
    </xdr:from>
    <xdr:ext cx="466725" cy="257175"/>
    <xdr:sp>
      <xdr:nvSpPr>
        <xdr:cNvPr id="346" name="普通建設事業費最小値テキスト"/>
        <xdr:cNvSpPr txBox="1"/>
      </xdr:nvSpPr>
      <xdr:spPr>
        <a:xfrm>
          <a:off x="10525125" y="954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6,021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sp>
      <xdr:nvSpPr>
        <xdr:cNvPr id="347" name="直線コネクタ 346"/>
        <xdr:cNvSpPr/>
      </xdr:nvSpPr>
      <xdr:spPr>
        <a:xfrm>
          <a:off x="10391775" y="9544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48</xdr:row>
      <xdr:rowOff>76200</xdr:rowOff>
    </xdr:from>
    <xdr:ext cx="600075" cy="257175"/>
    <xdr:sp>
      <xdr:nvSpPr>
        <xdr:cNvPr id="348" name="普通建設事業費最大値テキスト"/>
        <xdr:cNvSpPr txBox="1"/>
      </xdr:nvSpPr>
      <xdr:spPr>
        <a:xfrm>
          <a:off x="10525125" y="7858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128,307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sp>
      <xdr:nvSpPr>
        <xdr:cNvPr id="349" name="直線コネクタ 348"/>
        <xdr:cNvSpPr/>
      </xdr:nvSpPr>
      <xdr:spPr>
        <a:xfrm>
          <a:off x="10391775" y="8077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58</xdr:row>
      <xdr:rowOff>139433</xdr:rowOff>
    </xdr:from>
    <xdr:to>
      <xdr:col>55</xdr:col>
      <xdr:colOff>0</xdr:colOff>
      <xdr:row>58</xdr:row>
      <xdr:rowOff>166700</xdr:rowOff>
    </xdr:to>
    <xdr:sp>
      <xdr:nvSpPr>
        <xdr:cNvPr id="350" name="直線コネクタ 349"/>
        <xdr:cNvSpPr/>
      </xdr:nvSpPr>
      <xdr:spPr>
        <a:xfrm flipV="1">
          <a:off x="9639300" y="95440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54</xdr:row>
      <xdr:rowOff>114300</xdr:rowOff>
    </xdr:from>
    <xdr:ext cx="533400" cy="257175"/>
    <xdr:sp>
      <xdr:nvSpPr>
        <xdr:cNvPr id="351" name="普通建設事業費平均値テキスト"/>
        <xdr:cNvSpPr txBox="1"/>
      </xdr:nvSpPr>
      <xdr:spPr>
        <a:xfrm>
          <a:off x="10525125" y="88677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45,982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fLocksText="0">
      <xdr:nvSpPr>
        <xdr:cNvPr id="352" name="フローチャート: 判断 351"/>
        <xdr:cNvSpPr/>
      </xdr:nvSpPr>
      <xdr:spPr>
        <a:xfrm>
          <a:off x="10429875" y="9010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58</xdr:row>
      <xdr:rowOff>150279</xdr:rowOff>
    </xdr:from>
    <xdr:to>
      <xdr:col>50</xdr:col>
      <xdr:colOff>114300</xdr:colOff>
      <xdr:row>58</xdr:row>
      <xdr:rowOff>166700</xdr:rowOff>
    </xdr:to>
    <xdr:sp>
      <xdr:nvSpPr>
        <xdr:cNvPr id="353" name="直線コネクタ 352"/>
        <xdr:cNvSpPr/>
      </xdr:nvSpPr>
      <xdr:spPr>
        <a:xfrm>
          <a:off x="8753475" y="95535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55</xdr:row>
      <xdr:rowOff>114618</xdr:rowOff>
    </xdr:from>
    <xdr:to>
      <xdr:col>50</xdr:col>
      <xdr:colOff>165100</xdr:colOff>
      <xdr:row>56</xdr:row>
      <xdr:rowOff>44768</xdr:rowOff>
    </xdr:to>
    <xdr:sp fLocksText="0">
      <xdr:nvSpPr>
        <xdr:cNvPr id="354" name="フローチャート: 判断 353"/>
        <xdr:cNvSpPr/>
      </xdr:nvSpPr>
      <xdr:spPr>
        <a:xfrm>
          <a:off x="9591675" y="90297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54</xdr:row>
      <xdr:rowOff>57150</xdr:rowOff>
    </xdr:from>
    <xdr:ext cx="533400" cy="257175"/>
    <xdr:sp>
      <xdr:nvSpPr>
        <xdr:cNvPr id="355" name="テキスト ボックス 354"/>
        <xdr:cNvSpPr txBox="1"/>
      </xdr:nvSpPr>
      <xdr:spPr>
        <a:xfrm>
          <a:off x="9363075" y="8810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68720</xdr:rowOff>
    </xdr:from>
    <xdr:to>
      <xdr:col>45</xdr:col>
      <xdr:colOff>177800</xdr:colOff>
      <xdr:row>58</xdr:row>
      <xdr:rowOff>150279</xdr:rowOff>
    </xdr:to>
    <xdr:sp>
      <xdr:nvSpPr>
        <xdr:cNvPr id="356" name="直線コネクタ 355"/>
        <xdr:cNvSpPr/>
      </xdr:nvSpPr>
      <xdr:spPr>
        <a:xfrm>
          <a:off x="7858125" y="946785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55</xdr:row>
      <xdr:rowOff>95948</xdr:rowOff>
    </xdr:from>
    <xdr:to>
      <xdr:col>46</xdr:col>
      <xdr:colOff>38100</xdr:colOff>
      <xdr:row>56</xdr:row>
      <xdr:rowOff>26098</xdr:rowOff>
    </xdr:to>
    <xdr:sp fLocksText="0">
      <xdr:nvSpPr>
        <xdr:cNvPr id="357" name="フローチャート: 判断 356"/>
        <xdr:cNvSpPr/>
      </xdr:nvSpPr>
      <xdr:spPr>
        <a:xfrm>
          <a:off x="8696325" y="9010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54</xdr:row>
      <xdr:rowOff>38100</xdr:rowOff>
    </xdr:from>
    <xdr:ext cx="533400" cy="257175"/>
    <xdr:sp>
      <xdr:nvSpPr>
        <xdr:cNvPr id="358" name="テキスト ボックス 357"/>
        <xdr:cNvSpPr txBox="1"/>
      </xdr:nvSpPr>
      <xdr:spPr>
        <a:xfrm>
          <a:off x="8477250" y="8791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45,945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25540</xdr:rowOff>
    </xdr:from>
    <xdr:to>
      <xdr:col>41</xdr:col>
      <xdr:colOff>50800</xdr:colOff>
      <xdr:row>58</xdr:row>
      <xdr:rowOff>68720</xdr:rowOff>
    </xdr:to>
    <xdr:sp>
      <xdr:nvSpPr>
        <xdr:cNvPr id="359" name="直線コネクタ 358"/>
        <xdr:cNvSpPr/>
      </xdr:nvSpPr>
      <xdr:spPr>
        <a:xfrm>
          <a:off x="6972300" y="9267825"/>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55</xdr:row>
      <xdr:rowOff>101816</xdr:rowOff>
    </xdr:from>
    <xdr:to>
      <xdr:col>41</xdr:col>
      <xdr:colOff>101600</xdr:colOff>
      <xdr:row>56</xdr:row>
      <xdr:rowOff>31966</xdr:rowOff>
    </xdr:to>
    <xdr:sp fLocksText="0">
      <xdr:nvSpPr>
        <xdr:cNvPr id="360" name="フローチャート: 判断 359"/>
        <xdr:cNvSpPr/>
      </xdr:nvSpPr>
      <xdr:spPr>
        <a:xfrm>
          <a:off x="7810500" y="9020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54</xdr:row>
      <xdr:rowOff>47625</xdr:rowOff>
    </xdr:from>
    <xdr:ext cx="533400" cy="257175"/>
    <xdr:sp>
      <xdr:nvSpPr>
        <xdr:cNvPr id="361" name="テキスト ボックス 360"/>
        <xdr:cNvSpPr txBox="1"/>
      </xdr:nvSpPr>
      <xdr:spPr>
        <a:xfrm>
          <a:off x="7591425" y="8801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45,483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fLocksText="0">
      <xdr:nvSpPr>
        <xdr:cNvPr id="362" name="フローチャート: 判断 361"/>
        <xdr:cNvSpPr/>
      </xdr:nvSpPr>
      <xdr:spPr>
        <a:xfrm>
          <a:off x="6924675" y="9020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54</xdr:row>
      <xdr:rowOff>47625</xdr:rowOff>
    </xdr:from>
    <xdr:ext cx="533400" cy="257175"/>
    <xdr:sp>
      <xdr:nvSpPr>
        <xdr:cNvPr id="363" name="テキスト ボックス 362"/>
        <xdr:cNvSpPr txBox="1"/>
      </xdr:nvSpPr>
      <xdr:spPr>
        <a:xfrm>
          <a:off x="6696075" y="8801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45,588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4" name="テキスト ボックス 363"/>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5" name="テキスト ボックス 364"/>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6" name="テキスト ボックス 365"/>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7" name="テキスト ボックス 366"/>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8" name="テキスト ボックス 367"/>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88633</xdr:rowOff>
    </xdr:from>
    <xdr:to>
      <xdr:col>55</xdr:col>
      <xdr:colOff>50800</xdr:colOff>
      <xdr:row>59</xdr:row>
      <xdr:rowOff>18783</xdr:rowOff>
    </xdr:to>
    <xdr:sp fLocksText="0">
      <xdr:nvSpPr>
        <xdr:cNvPr id="369" name="楕円 368"/>
        <xdr:cNvSpPr/>
      </xdr:nvSpPr>
      <xdr:spPr>
        <a:xfrm>
          <a:off x="10429875" y="9486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0</xdr:rowOff>
    </xdr:from>
    <xdr:ext cx="466725" cy="257175"/>
    <xdr:sp>
      <xdr:nvSpPr>
        <xdr:cNvPr id="370" name="普通建設事業費該当値テキスト"/>
        <xdr:cNvSpPr txBox="1"/>
      </xdr:nvSpPr>
      <xdr:spPr>
        <a:xfrm>
          <a:off x="10525125" y="9401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6,021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115900</xdr:rowOff>
    </xdr:from>
    <xdr:to>
      <xdr:col>50</xdr:col>
      <xdr:colOff>165100</xdr:colOff>
      <xdr:row>59</xdr:row>
      <xdr:rowOff>46050</xdr:rowOff>
    </xdr:to>
    <xdr:sp fLocksText="0">
      <xdr:nvSpPr>
        <xdr:cNvPr id="371" name="楕円 370"/>
        <xdr:cNvSpPr/>
      </xdr:nvSpPr>
      <xdr:spPr>
        <a:xfrm>
          <a:off x="9591675" y="9515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59</xdr:row>
      <xdr:rowOff>38100</xdr:rowOff>
    </xdr:from>
    <xdr:ext cx="466725" cy="257175"/>
    <xdr:sp>
      <xdr:nvSpPr>
        <xdr:cNvPr id="372" name="テキスト ボックス 371"/>
        <xdr:cNvSpPr txBox="1"/>
      </xdr:nvSpPr>
      <xdr:spPr>
        <a:xfrm>
          <a:off x="9401175" y="9601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99479</xdr:rowOff>
    </xdr:from>
    <xdr:to>
      <xdr:col>46</xdr:col>
      <xdr:colOff>38100</xdr:colOff>
      <xdr:row>59</xdr:row>
      <xdr:rowOff>29629</xdr:rowOff>
    </xdr:to>
    <xdr:sp fLocksText="0">
      <xdr:nvSpPr>
        <xdr:cNvPr id="373" name="楕円 372"/>
        <xdr:cNvSpPr/>
      </xdr:nvSpPr>
      <xdr:spPr>
        <a:xfrm>
          <a:off x="8696325" y="9496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59</xdr:row>
      <xdr:rowOff>19050</xdr:rowOff>
    </xdr:from>
    <xdr:ext cx="466725" cy="257175"/>
    <xdr:sp>
      <xdr:nvSpPr>
        <xdr:cNvPr id="374" name="テキスト ボックス 373"/>
        <xdr:cNvSpPr txBox="1"/>
      </xdr:nvSpPr>
      <xdr:spPr>
        <a:xfrm>
          <a:off x="8515350" y="9582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17920</xdr:rowOff>
    </xdr:from>
    <xdr:to>
      <xdr:col>41</xdr:col>
      <xdr:colOff>101600</xdr:colOff>
      <xdr:row>58</xdr:row>
      <xdr:rowOff>119520</xdr:rowOff>
    </xdr:to>
    <xdr:sp fLocksText="0">
      <xdr:nvSpPr>
        <xdr:cNvPr id="375" name="楕円 374"/>
        <xdr:cNvSpPr/>
      </xdr:nvSpPr>
      <xdr:spPr>
        <a:xfrm>
          <a:off x="7810500" y="9420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58</xdr:row>
      <xdr:rowOff>114300</xdr:rowOff>
    </xdr:from>
    <xdr:ext cx="533400" cy="257175"/>
    <xdr:sp>
      <xdr:nvSpPr>
        <xdr:cNvPr id="376" name="テキスト ボックス 375"/>
        <xdr:cNvSpPr txBox="1"/>
      </xdr:nvSpPr>
      <xdr:spPr>
        <a:xfrm>
          <a:off x="7591425" y="951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11,589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146190</xdr:rowOff>
    </xdr:from>
    <xdr:to>
      <xdr:col>36</xdr:col>
      <xdr:colOff>165100</xdr:colOff>
      <xdr:row>57</xdr:row>
      <xdr:rowOff>76340</xdr:rowOff>
    </xdr:to>
    <xdr:sp fLocksText="0">
      <xdr:nvSpPr>
        <xdr:cNvPr id="377" name="楕円 376"/>
        <xdr:cNvSpPr/>
      </xdr:nvSpPr>
      <xdr:spPr>
        <a:xfrm>
          <a:off x="6924675" y="9220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57</xdr:row>
      <xdr:rowOff>66675</xdr:rowOff>
    </xdr:from>
    <xdr:ext cx="533400" cy="257175"/>
    <xdr:sp>
      <xdr:nvSpPr>
        <xdr:cNvPr id="378" name="テキスト ボックス 377"/>
        <xdr:cNvSpPr txBox="1"/>
      </xdr:nvSpPr>
      <xdr:spPr>
        <a:xfrm>
          <a:off x="6696075" y="9305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28,489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9" name="正方形/長方形 378"/>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80" name="正方形/長方形 379"/>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1" name="正方形/長方形 380"/>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2" name="正方形/長方形 381"/>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3" name="正方形/長方形 382"/>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14,217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4" name="正方形/長方形 383"/>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5" name="正方形/長方形 384"/>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14,100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6" name="正方形/長方形 385"/>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7" name="テキスト ボックス 386"/>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88" name="直線コネクタ 387"/>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xdr:nvSpPr>
        <xdr:cNvPr id="389" name="直線コネクタ 388"/>
        <xdr:cNvSpPr/>
      </xdr:nvSpPr>
      <xdr:spPr>
        <a:xfrm>
          <a:off x="660082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76200</xdr:rowOff>
    </xdr:from>
    <xdr:ext cx="247650" cy="257175"/>
    <xdr:sp>
      <xdr:nvSpPr>
        <xdr:cNvPr id="390" name="テキスト ボックス 389"/>
        <xdr:cNvSpPr txBox="1"/>
      </xdr:nvSpPr>
      <xdr:spPr>
        <a:xfrm>
          <a:off x="635317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sp>
      <xdr:nvSpPr>
        <xdr:cNvPr id="391" name="直線コネクタ 390"/>
        <xdr:cNvSpPr/>
      </xdr:nvSpPr>
      <xdr:spPr>
        <a:xfrm>
          <a:off x="660082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38100</xdr:rowOff>
    </xdr:from>
    <xdr:ext cx="533400" cy="257175"/>
    <xdr:sp>
      <xdr:nvSpPr>
        <xdr:cNvPr id="392" name="テキスト ボックス 391"/>
        <xdr:cNvSpPr txBox="1"/>
      </xdr:nvSpPr>
      <xdr:spPr>
        <a:xfrm>
          <a:off x="6067425"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sp>
      <xdr:nvSpPr>
        <xdr:cNvPr id="393" name="直線コネクタ 392"/>
        <xdr:cNvSpPr/>
      </xdr:nvSpPr>
      <xdr:spPr>
        <a:xfrm>
          <a:off x="660082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171450</xdr:rowOff>
    </xdr:from>
    <xdr:ext cx="533400" cy="257175"/>
    <xdr:sp>
      <xdr:nvSpPr>
        <xdr:cNvPr id="394" name="テキスト ボックス 393"/>
        <xdr:cNvSpPr txBox="1"/>
      </xdr:nvSpPr>
      <xdr:spPr>
        <a:xfrm>
          <a:off x="606742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sp>
      <xdr:nvSpPr>
        <xdr:cNvPr id="395" name="直線コネクタ 394"/>
        <xdr:cNvSpPr/>
      </xdr:nvSpPr>
      <xdr:spPr>
        <a:xfrm>
          <a:off x="660082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133350</xdr:rowOff>
    </xdr:from>
    <xdr:ext cx="533400" cy="257175"/>
    <xdr:sp>
      <xdr:nvSpPr>
        <xdr:cNvPr id="396" name="テキスト ボックス 395"/>
        <xdr:cNvSpPr txBox="1"/>
      </xdr:nvSpPr>
      <xdr:spPr>
        <a:xfrm>
          <a:off x="6067425"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sp>
      <xdr:nvSpPr>
        <xdr:cNvPr id="397" name="直線コネクタ 396"/>
        <xdr:cNvSpPr/>
      </xdr:nvSpPr>
      <xdr:spPr>
        <a:xfrm>
          <a:off x="660082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95250</xdr:rowOff>
    </xdr:from>
    <xdr:ext cx="533400" cy="257175"/>
    <xdr:sp>
      <xdr:nvSpPr>
        <xdr:cNvPr id="398" name="テキスト ボックス 397"/>
        <xdr:cNvSpPr txBox="1"/>
      </xdr:nvSpPr>
      <xdr:spPr>
        <a:xfrm>
          <a:off x="6067425"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399" name="直線コネクタ 398"/>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67</xdr:row>
      <xdr:rowOff>57150</xdr:rowOff>
    </xdr:from>
    <xdr:ext cx="600075" cy="257175"/>
    <xdr:sp>
      <xdr:nvSpPr>
        <xdr:cNvPr id="400" name="テキスト ボックス 399"/>
        <xdr:cNvSpPr txBox="1"/>
      </xdr:nvSpPr>
      <xdr:spPr>
        <a:xfrm>
          <a:off x="600075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1" name="普通建設事業費 （ うち新規整備　）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sp>
      <xdr:nvSpPr>
        <xdr:cNvPr id="402" name="直線コネクタ 401"/>
        <xdr:cNvSpPr/>
      </xdr:nvSpPr>
      <xdr:spPr>
        <a:xfrm flipV="1">
          <a:off x="10477500" y="11410950"/>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47625</xdr:rowOff>
    </xdr:from>
    <xdr:ext cx="247650" cy="257175"/>
    <xdr:sp>
      <xdr:nvSpPr>
        <xdr:cNvPr id="403" name="普通建設事業費 （ うち新規整備　）最小値テキスト"/>
        <xdr:cNvSpPr txBox="1"/>
      </xdr:nvSpPr>
      <xdr:spPr>
        <a:xfrm>
          <a:off x="10525125" y="12849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sp>
      <xdr:nvSpPr>
        <xdr:cNvPr id="404" name="直線コネクタ 403"/>
        <xdr:cNvSpPr/>
      </xdr:nvSpPr>
      <xdr:spPr>
        <a:xfrm>
          <a:off x="10391775" y="12849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69</xdr:row>
      <xdr:rowOff>19050</xdr:rowOff>
    </xdr:from>
    <xdr:ext cx="533400" cy="257175"/>
    <xdr:sp>
      <xdr:nvSpPr>
        <xdr:cNvPr id="405" name="普通建設事業費 （ うち新規整備　）最大値テキスト"/>
        <xdr:cNvSpPr txBox="1"/>
      </xdr:nvSpPr>
      <xdr:spPr>
        <a:xfrm>
          <a:off x="10525125" y="11201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79,613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sp>
      <xdr:nvSpPr>
        <xdr:cNvPr id="406" name="直線コネクタ 405"/>
        <xdr:cNvSpPr/>
      </xdr:nvSpPr>
      <xdr:spPr>
        <a:xfrm>
          <a:off x="10391775" y="11410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79</xdr:row>
      <xdr:rowOff>43707</xdr:rowOff>
    </xdr:from>
    <xdr:to>
      <xdr:col>55</xdr:col>
      <xdr:colOff>0</xdr:colOff>
      <xdr:row>79</xdr:row>
      <xdr:rowOff>44450</xdr:rowOff>
    </xdr:to>
    <xdr:sp>
      <xdr:nvSpPr>
        <xdr:cNvPr id="407" name="直線コネクタ 406"/>
        <xdr:cNvSpPr/>
      </xdr:nvSpPr>
      <xdr:spPr>
        <a:xfrm flipV="1">
          <a:off x="9639300" y="12849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142875</xdr:rowOff>
    </xdr:from>
    <xdr:ext cx="533400" cy="257175"/>
    <xdr:sp>
      <xdr:nvSpPr>
        <xdr:cNvPr id="408" name="普通建設事業費 （ うち新規整備　）平均値テキスト"/>
        <xdr:cNvSpPr txBox="1"/>
      </xdr:nvSpPr>
      <xdr:spPr>
        <a:xfrm>
          <a:off x="10525125" y="124587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11,374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fLocksText="0">
      <xdr:nvSpPr>
        <xdr:cNvPr id="409" name="フローチャート: 判断 408"/>
        <xdr:cNvSpPr/>
      </xdr:nvSpPr>
      <xdr:spPr>
        <a:xfrm>
          <a:off x="10429875" y="12601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79</xdr:row>
      <xdr:rowOff>41478</xdr:rowOff>
    </xdr:from>
    <xdr:to>
      <xdr:col>50</xdr:col>
      <xdr:colOff>114300</xdr:colOff>
      <xdr:row>79</xdr:row>
      <xdr:rowOff>44450</xdr:rowOff>
    </xdr:to>
    <xdr:sp>
      <xdr:nvSpPr>
        <xdr:cNvPr id="410" name="直線コネクタ 409"/>
        <xdr:cNvSpPr/>
      </xdr:nvSpPr>
      <xdr:spPr>
        <a:xfrm>
          <a:off x="8753475" y="128397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143535</xdr:rowOff>
    </xdr:from>
    <xdr:to>
      <xdr:col>50</xdr:col>
      <xdr:colOff>165100</xdr:colOff>
      <xdr:row>78</xdr:row>
      <xdr:rowOff>73685</xdr:rowOff>
    </xdr:to>
    <xdr:sp fLocksText="0">
      <xdr:nvSpPr>
        <xdr:cNvPr id="411" name="フローチャート: 判断 410"/>
        <xdr:cNvSpPr/>
      </xdr:nvSpPr>
      <xdr:spPr>
        <a:xfrm>
          <a:off x="9591675" y="126206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76</xdr:row>
      <xdr:rowOff>85725</xdr:rowOff>
    </xdr:from>
    <xdr:ext cx="533400" cy="257175"/>
    <xdr:sp>
      <xdr:nvSpPr>
        <xdr:cNvPr id="412" name="テキスト ボックス 411"/>
        <xdr:cNvSpPr txBox="1"/>
      </xdr:nvSpPr>
      <xdr:spPr>
        <a:xfrm>
          <a:off x="9363075" y="12401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10,132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41478</xdr:rowOff>
    </xdr:from>
    <xdr:to>
      <xdr:col>45</xdr:col>
      <xdr:colOff>177800</xdr:colOff>
      <xdr:row>79</xdr:row>
      <xdr:rowOff>41859</xdr:rowOff>
    </xdr:to>
    <xdr:sp>
      <xdr:nvSpPr>
        <xdr:cNvPr id="413" name="直線コネクタ 412"/>
        <xdr:cNvSpPr/>
      </xdr:nvSpPr>
      <xdr:spPr>
        <a:xfrm flipV="1">
          <a:off x="7858125" y="128397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121438</xdr:rowOff>
    </xdr:from>
    <xdr:to>
      <xdr:col>46</xdr:col>
      <xdr:colOff>38100</xdr:colOff>
      <xdr:row>78</xdr:row>
      <xdr:rowOff>51588</xdr:rowOff>
    </xdr:to>
    <xdr:sp fLocksText="0">
      <xdr:nvSpPr>
        <xdr:cNvPr id="414" name="フローチャート: 判断 413"/>
        <xdr:cNvSpPr/>
      </xdr:nvSpPr>
      <xdr:spPr>
        <a:xfrm>
          <a:off x="8696325" y="12601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76</xdr:row>
      <xdr:rowOff>66675</xdr:rowOff>
    </xdr:from>
    <xdr:ext cx="533400" cy="257175"/>
    <xdr:sp>
      <xdr:nvSpPr>
        <xdr:cNvPr id="415" name="テキスト ボックス 414"/>
        <xdr:cNvSpPr txBox="1"/>
      </xdr:nvSpPr>
      <xdr:spPr>
        <a:xfrm>
          <a:off x="8477250" y="12382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141415</xdr:rowOff>
    </xdr:from>
    <xdr:to>
      <xdr:col>41</xdr:col>
      <xdr:colOff>50800</xdr:colOff>
      <xdr:row>79</xdr:row>
      <xdr:rowOff>41859</xdr:rowOff>
    </xdr:to>
    <xdr:sp>
      <xdr:nvSpPr>
        <xdr:cNvPr id="416" name="直線コネクタ 415"/>
        <xdr:cNvSpPr/>
      </xdr:nvSpPr>
      <xdr:spPr>
        <a:xfrm>
          <a:off x="6972300" y="127825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129972</xdr:rowOff>
    </xdr:from>
    <xdr:to>
      <xdr:col>41</xdr:col>
      <xdr:colOff>101600</xdr:colOff>
      <xdr:row>78</xdr:row>
      <xdr:rowOff>60122</xdr:rowOff>
    </xdr:to>
    <xdr:sp fLocksText="0">
      <xdr:nvSpPr>
        <xdr:cNvPr id="417" name="フローチャート: 判断 416"/>
        <xdr:cNvSpPr/>
      </xdr:nvSpPr>
      <xdr:spPr>
        <a:xfrm>
          <a:off x="7810500" y="12611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76</xdr:row>
      <xdr:rowOff>76200</xdr:rowOff>
    </xdr:from>
    <xdr:ext cx="533400" cy="257175"/>
    <xdr:sp>
      <xdr:nvSpPr>
        <xdr:cNvPr id="418" name="テキスト ボックス 417"/>
        <xdr:cNvSpPr txBox="1"/>
      </xdr:nvSpPr>
      <xdr:spPr>
        <a:xfrm>
          <a:off x="7591425" y="12392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10,844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fLocksText="0">
      <xdr:nvSpPr>
        <xdr:cNvPr id="419" name="フローチャート: 判断 418"/>
        <xdr:cNvSpPr/>
      </xdr:nvSpPr>
      <xdr:spPr>
        <a:xfrm>
          <a:off x="6924675" y="12553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76</xdr:row>
      <xdr:rowOff>28575</xdr:rowOff>
    </xdr:from>
    <xdr:ext cx="533400" cy="257175"/>
    <xdr:sp>
      <xdr:nvSpPr>
        <xdr:cNvPr id="420" name="テキスト ボックス 419"/>
        <xdr:cNvSpPr txBox="1"/>
      </xdr:nvSpPr>
      <xdr:spPr>
        <a:xfrm>
          <a:off x="6696075" y="12344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13,617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1" name="テキスト ボックス 420"/>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2" name="テキスト ボックス 421"/>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3" name="テキスト ボックス 422"/>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4" name="テキスト ボックス 423"/>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5" name="テキスト ボックス 424"/>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164357</xdr:rowOff>
    </xdr:from>
    <xdr:to>
      <xdr:col>55</xdr:col>
      <xdr:colOff>50800</xdr:colOff>
      <xdr:row>79</xdr:row>
      <xdr:rowOff>94507</xdr:rowOff>
    </xdr:to>
    <xdr:sp fLocksText="0">
      <xdr:nvSpPr>
        <xdr:cNvPr id="426" name="楕円 425"/>
        <xdr:cNvSpPr/>
      </xdr:nvSpPr>
      <xdr:spPr>
        <a:xfrm>
          <a:off x="104298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78</xdr:row>
      <xdr:rowOff>76200</xdr:rowOff>
    </xdr:from>
    <xdr:ext cx="314325" cy="257175"/>
    <xdr:sp>
      <xdr:nvSpPr>
        <xdr:cNvPr id="427" name="普通建設事業費 （ うち新規整備　）該当値テキスト"/>
        <xdr:cNvSpPr txBox="1"/>
      </xdr:nvSpPr>
      <xdr:spPr>
        <a:xfrm>
          <a:off x="10525125" y="1271587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fLocksText="0">
      <xdr:nvSpPr>
        <xdr:cNvPr id="428" name="楕円 427"/>
        <xdr:cNvSpPr/>
      </xdr:nvSpPr>
      <xdr:spPr>
        <a:xfrm>
          <a:off x="95916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171450</xdr:colOff>
      <xdr:row>79</xdr:row>
      <xdr:rowOff>85725</xdr:rowOff>
    </xdr:from>
    <xdr:ext cx="247650" cy="257175"/>
    <xdr:sp>
      <xdr:nvSpPr>
        <xdr:cNvPr id="429" name="テキスト ボックス 428"/>
        <xdr:cNvSpPr txBox="1"/>
      </xdr:nvSpPr>
      <xdr:spPr>
        <a:xfrm>
          <a:off x="9505950" y="12887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162128</xdr:rowOff>
    </xdr:from>
    <xdr:to>
      <xdr:col>46</xdr:col>
      <xdr:colOff>38100</xdr:colOff>
      <xdr:row>79</xdr:row>
      <xdr:rowOff>92278</xdr:rowOff>
    </xdr:to>
    <xdr:sp fLocksText="0">
      <xdr:nvSpPr>
        <xdr:cNvPr id="430" name="楕円 429"/>
        <xdr:cNvSpPr/>
      </xdr:nvSpPr>
      <xdr:spPr>
        <a:xfrm>
          <a:off x="869632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79</xdr:row>
      <xdr:rowOff>85725</xdr:rowOff>
    </xdr:from>
    <xdr:ext cx="381000" cy="257175"/>
    <xdr:sp>
      <xdr:nvSpPr>
        <xdr:cNvPr id="431" name="テキスト ボックス 430"/>
        <xdr:cNvSpPr txBox="1"/>
      </xdr:nvSpPr>
      <xdr:spPr>
        <a:xfrm>
          <a:off x="8553450" y="12887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162509</xdr:rowOff>
    </xdr:from>
    <xdr:to>
      <xdr:col>41</xdr:col>
      <xdr:colOff>101600</xdr:colOff>
      <xdr:row>79</xdr:row>
      <xdr:rowOff>92659</xdr:rowOff>
    </xdr:to>
    <xdr:sp fLocksText="0">
      <xdr:nvSpPr>
        <xdr:cNvPr id="432" name="楕円 431"/>
        <xdr:cNvSpPr/>
      </xdr:nvSpPr>
      <xdr:spPr>
        <a:xfrm>
          <a:off x="7810500"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79</xdr:row>
      <xdr:rowOff>85725</xdr:rowOff>
    </xdr:from>
    <xdr:ext cx="381000" cy="257175"/>
    <xdr:sp>
      <xdr:nvSpPr>
        <xdr:cNvPr id="433" name="テキスト ボックス 432"/>
        <xdr:cNvSpPr txBox="1"/>
      </xdr:nvSpPr>
      <xdr:spPr>
        <a:xfrm>
          <a:off x="7667625" y="12887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90615</xdr:rowOff>
    </xdr:from>
    <xdr:to>
      <xdr:col>36</xdr:col>
      <xdr:colOff>165100</xdr:colOff>
      <xdr:row>79</xdr:row>
      <xdr:rowOff>20765</xdr:rowOff>
    </xdr:to>
    <xdr:sp fLocksText="0">
      <xdr:nvSpPr>
        <xdr:cNvPr id="434" name="楕円 433"/>
        <xdr:cNvSpPr/>
      </xdr:nvSpPr>
      <xdr:spPr>
        <a:xfrm>
          <a:off x="6924675" y="12734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79</xdr:row>
      <xdr:rowOff>9525</xdr:rowOff>
    </xdr:from>
    <xdr:ext cx="466725" cy="257175"/>
    <xdr:sp>
      <xdr:nvSpPr>
        <xdr:cNvPr id="435" name="テキスト ボックス 434"/>
        <xdr:cNvSpPr txBox="1"/>
      </xdr:nvSpPr>
      <xdr:spPr>
        <a:xfrm>
          <a:off x="6734175"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6" name="正方形/長方形 435"/>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7" name="正方形/長方形 436"/>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8" name="正方形/長方形 437"/>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9" name="正方形/長方形 438"/>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0" name="正方形/長方形 439"/>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35,689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1" name="正方形/長方形 440"/>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2" name="正方形/長方形 441"/>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29,223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3" name="正方形/長方形 442"/>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4" name="テキスト ボックス 443"/>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45" name="直線コネクタ 444"/>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98879</xdr:rowOff>
    </xdr:from>
    <xdr:to>
      <xdr:col>59</xdr:col>
      <xdr:colOff>50800</xdr:colOff>
      <xdr:row>99</xdr:row>
      <xdr:rowOff>98879</xdr:rowOff>
    </xdr:to>
    <xdr:sp>
      <xdr:nvSpPr>
        <xdr:cNvPr id="446" name="直線コネクタ 445"/>
        <xdr:cNvSpPr/>
      </xdr:nvSpPr>
      <xdr:spPr>
        <a:xfrm>
          <a:off x="6600825"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123825</xdr:rowOff>
    </xdr:from>
    <xdr:ext cx="247650" cy="257175"/>
    <xdr:sp>
      <xdr:nvSpPr>
        <xdr:cNvPr id="447" name="テキスト ボックス 446"/>
        <xdr:cNvSpPr txBox="1"/>
      </xdr:nvSpPr>
      <xdr:spPr>
        <a:xfrm>
          <a:off x="6353175" y="16068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sp>
      <xdr:nvSpPr>
        <xdr:cNvPr id="448" name="直線コネクタ 447"/>
        <xdr:cNvSpPr/>
      </xdr:nvSpPr>
      <xdr:spPr>
        <a:xfrm>
          <a:off x="6600825"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142875</xdr:rowOff>
    </xdr:from>
    <xdr:ext cx="533400" cy="257175"/>
    <xdr:sp>
      <xdr:nvSpPr>
        <xdr:cNvPr id="449" name="テキスト ボックス 448"/>
        <xdr:cNvSpPr txBox="1"/>
      </xdr:nvSpPr>
      <xdr:spPr>
        <a:xfrm>
          <a:off x="6067425"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sp>
      <xdr:nvSpPr>
        <xdr:cNvPr id="450" name="直線コネクタ 449"/>
        <xdr:cNvSpPr/>
      </xdr:nvSpPr>
      <xdr:spPr>
        <a:xfrm>
          <a:off x="6600825"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94</xdr:row>
      <xdr:rowOff>161925</xdr:rowOff>
    </xdr:from>
    <xdr:ext cx="533400" cy="257175"/>
    <xdr:sp>
      <xdr:nvSpPr>
        <xdr:cNvPr id="451" name="テキスト ボックス 450"/>
        <xdr:cNvSpPr txBox="1"/>
      </xdr:nvSpPr>
      <xdr:spPr>
        <a:xfrm>
          <a:off x="6067425" y="15420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sp>
      <xdr:nvSpPr>
        <xdr:cNvPr id="452" name="直線コネクタ 451"/>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9525</xdr:rowOff>
    </xdr:from>
    <xdr:ext cx="533400" cy="257175"/>
    <xdr:sp>
      <xdr:nvSpPr>
        <xdr:cNvPr id="453" name="テキスト ボックス 452"/>
        <xdr:cNvSpPr txBox="1"/>
      </xdr:nvSpPr>
      <xdr:spPr>
        <a:xfrm>
          <a:off x="6067425" y="15097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sp>
      <xdr:nvSpPr>
        <xdr:cNvPr id="454" name="直線コネクタ 453"/>
        <xdr:cNvSpPr/>
      </xdr:nvSpPr>
      <xdr:spPr>
        <a:xfrm>
          <a:off x="6600825"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91</xdr:row>
      <xdr:rowOff>19050</xdr:rowOff>
    </xdr:from>
    <xdr:ext cx="533400" cy="257175"/>
    <xdr:sp>
      <xdr:nvSpPr>
        <xdr:cNvPr id="455" name="テキスト ボックス 454"/>
        <xdr:cNvSpPr txBox="1"/>
      </xdr:nvSpPr>
      <xdr:spPr>
        <a:xfrm>
          <a:off x="6067425" y="14763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sp>
      <xdr:nvSpPr>
        <xdr:cNvPr id="456" name="直線コネクタ 455"/>
        <xdr:cNvSpPr/>
      </xdr:nvSpPr>
      <xdr:spPr>
        <a:xfrm>
          <a:off x="6600825"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38100</xdr:rowOff>
    </xdr:from>
    <xdr:ext cx="600075" cy="257175"/>
    <xdr:sp>
      <xdr:nvSpPr>
        <xdr:cNvPr id="457" name="テキスト ボックス 456"/>
        <xdr:cNvSpPr txBox="1"/>
      </xdr:nvSpPr>
      <xdr:spPr>
        <a:xfrm>
          <a:off x="6000750"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58" name="直線コネクタ 457"/>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59" name="テキスト ボックス 458"/>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60" name="普通建設事業費 （ うち更新整備　）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sp>
      <xdr:nvSpPr>
        <xdr:cNvPr id="461" name="直線コネクタ 460"/>
        <xdr:cNvSpPr/>
      </xdr:nvSpPr>
      <xdr:spPr>
        <a:xfrm flipV="1">
          <a:off x="10477500" y="14620875"/>
          <a:ext cx="0" cy="15335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99</xdr:row>
      <xdr:rowOff>38100</xdr:rowOff>
    </xdr:from>
    <xdr:ext cx="466725" cy="257175"/>
    <xdr:sp>
      <xdr:nvSpPr>
        <xdr:cNvPr id="462" name="普通建設事業費 （ うち更新整備　）最小値テキスト"/>
        <xdr:cNvSpPr txBox="1"/>
      </xdr:nvSpPr>
      <xdr:spPr>
        <a:xfrm>
          <a:off x="10525125" y="16154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3,822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sp>
      <xdr:nvSpPr>
        <xdr:cNvPr id="463" name="直線コネクタ 462"/>
        <xdr:cNvSpPr/>
      </xdr:nvSpPr>
      <xdr:spPr>
        <a:xfrm>
          <a:off x="10391775" y="16154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88</xdr:row>
      <xdr:rowOff>152400</xdr:rowOff>
    </xdr:from>
    <xdr:ext cx="533400" cy="257175"/>
    <xdr:sp>
      <xdr:nvSpPr>
        <xdr:cNvPr id="464" name="普通建設事業費 （ うち更新整備　）最大値テキスト"/>
        <xdr:cNvSpPr txBox="1"/>
      </xdr:nvSpPr>
      <xdr:spPr>
        <a:xfrm>
          <a:off x="10525125" y="14411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98,262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sp>
      <xdr:nvSpPr>
        <xdr:cNvPr id="465" name="直線コネクタ 464"/>
        <xdr:cNvSpPr/>
      </xdr:nvSpPr>
      <xdr:spPr>
        <a:xfrm>
          <a:off x="10391775" y="14620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99</xdr:row>
      <xdr:rowOff>36471</xdr:rowOff>
    </xdr:from>
    <xdr:to>
      <xdr:col>55</xdr:col>
      <xdr:colOff>0</xdr:colOff>
      <xdr:row>99</xdr:row>
      <xdr:rowOff>58694</xdr:rowOff>
    </xdr:to>
    <xdr:sp>
      <xdr:nvSpPr>
        <xdr:cNvPr id="466" name="直線コネクタ 465"/>
        <xdr:cNvSpPr/>
      </xdr:nvSpPr>
      <xdr:spPr>
        <a:xfrm flipV="1">
          <a:off x="9639300" y="161544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95</xdr:row>
      <xdr:rowOff>152400</xdr:rowOff>
    </xdr:from>
    <xdr:ext cx="533400" cy="257175"/>
    <xdr:sp>
      <xdr:nvSpPr>
        <xdr:cNvPr id="467" name="普通建設事業費 （ うち更新整備　）平均値テキスト"/>
        <xdr:cNvSpPr txBox="1"/>
      </xdr:nvSpPr>
      <xdr:spPr>
        <a:xfrm>
          <a:off x="10525125" y="155829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26,694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fLocksText="0">
      <xdr:nvSpPr>
        <xdr:cNvPr id="468" name="フローチャート: 判断 467"/>
        <xdr:cNvSpPr/>
      </xdr:nvSpPr>
      <xdr:spPr>
        <a:xfrm>
          <a:off x="10429875" y="15725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99</xdr:row>
      <xdr:rowOff>24225</xdr:rowOff>
    </xdr:from>
    <xdr:to>
      <xdr:col>50</xdr:col>
      <xdr:colOff>114300</xdr:colOff>
      <xdr:row>99</xdr:row>
      <xdr:rowOff>58694</xdr:rowOff>
    </xdr:to>
    <xdr:sp>
      <xdr:nvSpPr>
        <xdr:cNvPr id="469" name="直線コネクタ 468"/>
        <xdr:cNvSpPr/>
      </xdr:nvSpPr>
      <xdr:spPr>
        <a:xfrm>
          <a:off x="8753475" y="161448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96</xdr:row>
      <xdr:rowOff>133265</xdr:rowOff>
    </xdr:from>
    <xdr:to>
      <xdr:col>50</xdr:col>
      <xdr:colOff>165100</xdr:colOff>
      <xdr:row>97</xdr:row>
      <xdr:rowOff>63415</xdr:rowOff>
    </xdr:to>
    <xdr:sp fLocksText="0">
      <xdr:nvSpPr>
        <xdr:cNvPr id="470" name="フローチャート: 判断 469"/>
        <xdr:cNvSpPr/>
      </xdr:nvSpPr>
      <xdr:spPr>
        <a:xfrm>
          <a:off x="9591675" y="15735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95</xdr:row>
      <xdr:rowOff>76200</xdr:rowOff>
    </xdr:from>
    <xdr:ext cx="533400" cy="257175"/>
    <xdr:sp>
      <xdr:nvSpPr>
        <xdr:cNvPr id="471" name="テキスト ボックス 470"/>
        <xdr:cNvSpPr txBox="1"/>
      </xdr:nvSpPr>
      <xdr:spPr>
        <a:xfrm>
          <a:off x="9363075" y="15506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26,283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103631</xdr:rowOff>
    </xdr:from>
    <xdr:to>
      <xdr:col>45</xdr:col>
      <xdr:colOff>177800</xdr:colOff>
      <xdr:row>99</xdr:row>
      <xdr:rowOff>24225</xdr:rowOff>
    </xdr:to>
    <xdr:sp>
      <xdr:nvSpPr>
        <xdr:cNvPr id="472" name="直線コネクタ 471"/>
        <xdr:cNvSpPr/>
      </xdr:nvSpPr>
      <xdr:spPr>
        <a:xfrm>
          <a:off x="7858125" y="160496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96</xdr:row>
      <xdr:rowOff>137299</xdr:rowOff>
    </xdr:from>
    <xdr:to>
      <xdr:col>46</xdr:col>
      <xdr:colOff>38100</xdr:colOff>
      <xdr:row>97</xdr:row>
      <xdr:rowOff>67449</xdr:rowOff>
    </xdr:to>
    <xdr:sp fLocksText="0">
      <xdr:nvSpPr>
        <xdr:cNvPr id="473" name="フローチャート: 判断 472"/>
        <xdr:cNvSpPr/>
      </xdr:nvSpPr>
      <xdr:spPr>
        <a:xfrm>
          <a:off x="8696325" y="15735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95</xdr:row>
      <xdr:rowOff>85725</xdr:rowOff>
    </xdr:from>
    <xdr:ext cx="533400" cy="257175"/>
    <xdr:sp>
      <xdr:nvSpPr>
        <xdr:cNvPr id="474" name="テキスト ボックス 473"/>
        <xdr:cNvSpPr txBox="1"/>
      </xdr:nvSpPr>
      <xdr:spPr>
        <a:xfrm>
          <a:off x="8477250" y="15516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14100</xdr:rowOff>
    </xdr:from>
    <xdr:to>
      <xdr:col>41</xdr:col>
      <xdr:colOff>50800</xdr:colOff>
      <xdr:row>98</xdr:row>
      <xdr:rowOff>103631</xdr:rowOff>
    </xdr:to>
    <xdr:sp>
      <xdr:nvSpPr>
        <xdr:cNvPr id="475" name="直線コネクタ 474"/>
        <xdr:cNvSpPr/>
      </xdr:nvSpPr>
      <xdr:spPr>
        <a:xfrm>
          <a:off x="6972300" y="159543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96</xdr:row>
      <xdr:rowOff>130277</xdr:rowOff>
    </xdr:from>
    <xdr:to>
      <xdr:col>41</xdr:col>
      <xdr:colOff>101600</xdr:colOff>
      <xdr:row>97</xdr:row>
      <xdr:rowOff>60427</xdr:rowOff>
    </xdr:to>
    <xdr:sp fLocksText="0">
      <xdr:nvSpPr>
        <xdr:cNvPr id="476" name="フローチャート: 判断 475"/>
        <xdr:cNvSpPr/>
      </xdr:nvSpPr>
      <xdr:spPr>
        <a:xfrm>
          <a:off x="7810500" y="15735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95</xdr:row>
      <xdr:rowOff>76200</xdr:rowOff>
    </xdr:from>
    <xdr:ext cx="533400" cy="257175"/>
    <xdr:sp>
      <xdr:nvSpPr>
        <xdr:cNvPr id="477" name="テキスト ボックス 476"/>
        <xdr:cNvSpPr txBox="1"/>
      </xdr:nvSpPr>
      <xdr:spPr>
        <a:xfrm>
          <a:off x="7591425" y="15506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26,466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fLocksText="0">
      <xdr:nvSpPr>
        <xdr:cNvPr id="478" name="フローチャート: 判断 477"/>
        <xdr:cNvSpPr/>
      </xdr:nvSpPr>
      <xdr:spPr>
        <a:xfrm>
          <a:off x="6924675" y="15773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95</xdr:row>
      <xdr:rowOff>123825</xdr:rowOff>
    </xdr:from>
    <xdr:ext cx="533400" cy="257175"/>
    <xdr:sp>
      <xdr:nvSpPr>
        <xdr:cNvPr id="479" name="テキスト ボックス 478"/>
        <xdr:cNvSpPr txBox="1"/>
      </xdr:nvSpPr>
      <xdr:spPr>
        <a:xfrm>
          <a:off x="6696075" y="15554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80" name="テキスト ボックス 479"/>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1" name="テキスト ボックス 480"/>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2" name="テキスト ボックス 481"/>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3" name="テキスト ボックス 482"/>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4" name="テキスト ボックス 483"/>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157121</xdr:rowOff>
    </xdr:from>
    <xdr:to>
      <xdr:col>55</xdr:col>
      <xdr:colOff>50800</xdr:colOff>
      <xdr:row>99</xdr:row>
      <xdr:rowOff>87271</xdr:rowOff>
    </xdr:to>
    <xdr:sp fLocksText="0">
      <xdr:nvSpPr>
        <xdr:cNvPr id="485" name="楕円 484"/>
        <xdr:cNvSpPr/>
      </xdr:nvSpPr>
      <xdr:spPr>
        <a:xfrm>
          <a:off x="10429875" y="16097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98</xdr:row>
      <xdr:rowOff>76200</xdr:rowOff>
    </xdr:from>
    <xdr:ext cx="466725" cy="257175"/>
    <xdr:sp>
      <xdr:nvSpPr>
        <xdr:cNvPr id="486" name="普通建設事業費 （ うち更新整備　）該当値テキスト"/>
        <xdr:cNvSpPr txBox="1"/>
      </xdr:nvSpPr>
      <xdr:spPr>
        <a:xfrm>
          <a:off x="10525125" y="16021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3,822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7894</xdr:rowOff>
    </xdr:from>
    <xdr:to>
      <xdr:col>50</xdr:col>
      <xdr:colOff>165100</xdr:colOff>
      <xdr:row>99</xdr:row>
      <xdr:rowOff>109494</xdr:rowOff>
    </xdr:to>
    <xdr:sp fLocksText="0">
      <xdr:nvSpPr>
        <xdr:cNvPr id="487" name="楕円 486"/>
        <xdr:cNvSpPr/>
      </xdr:nvSpPr>
      <xdr:spPr>
        <a:xfrm>
          <a:off x="9591675" y="16125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99</xdr:row>
      <xdr:rowOff>104775</xdr:rowOff>
    </xdr:from>
    <xdr:ext cx="466725" cy="257175"/>
    <xdr:sp>
      <xdr:nvSpPr>
        <xdr:cNvPr id="488" name="テキスト ボックス 487"/>
        <xdr:cNvSpPr txBox="1"/>
      </xdr:nvSpPr>
      <xdr:spPr>
        <a:xfrm>
          <a:off x="9401175" y="16221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144875</xdr:rowOff>
    </xdr:from>
    <xdr:to>
      <xdr:col>46</xdr:col>
      <xdr:colOff>38100</xdr:colOff>
      <xdr:row>99</xdr:row>
      <xdr:rowOff>75025</xdr:rowOff>
    </xdr:to>
    <xdr:sp fLocksText="0">
      <xdr:nvSpPr>
        <xdr:cNvPr id="489" name="楕円 488"/>
        <xdr:cNvSpPr/>
      </xdr:nvSpPr>
      <xdr:spPr>
        <a:xfrm>
          <a:off x="8696325" y="16087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99</xdr:row>
      <xdr:rowOff>66675</xdr:rowOff>
    </xdr:from>
    <xdr:ext cx="466725" cy="257175"/>
    <xdr:sp>
      <xdr:nvSpPr>
        <xdr:cNvPr id="490" name="テキスト ボックス 489"/>
        <xdr:cNvSpPr txBox="1"/>
      </xdr:nvSpPr>
      <xdr:spPr>
        <a:xfrm>
          <a:off x="8515350" y="16182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52831</xdr:rowOff>
    </xdr:from>
    <xdr:to>
      <xdr:col>41</xdr:col>
      <xdr:colOff>101600</xdr:colOff>
      <xdr:row>98</xdr:row>
      <xdr:rowOff>154431</xdr:rowOff>
    </xdr:to>
    <xdr:sp fLocksText="0">
      <xdr:nvSpPr>
        <xdr:cNvPr id="491" name="楕円 490"/>
        <xdr:cNvSpPr/>
      </xdr:nvSpPr>
      <xdr:spPr>
        <a:xfrm>
          <a:off x="7810500" y="16002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98</xdr:row>
      <xdr:rowOff>142875</xdr:rowOff>
    </xdr:from>
    <xdr:ext cx="533400" cy="257175"/>
    <xdr:sp>
      <xdr:nvSpPr>
        <xdr:cNvPr id="492" name="テキスト ボックス 491"/>
        <xdr:cNvSpPr txBox="1"/>
      </xdr:nvSpPr>
      <xdr:spPr>
        <a:xfrm>
          <a:off x="7591425" y="16087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10,209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134750</xdr:rowOff>
    </xdr:from>
    <xdr:to>
      <xdr:col>36</xdr:col>
      <xdr:colOff>165100</xdr:colOff>
      <xdr:row>98</xdr:row>
      <xdr:rowOff>64900</xdr:rowOff>
    </xdr:to>
    <xdr:sp fLocksText="0">
      <xdr:nvSpPr>
        <xdr:cNvPr id="493" name="楕円 492"/>
        <xdr:cNvSpPr/>
      </xdr:nvSpPr>
      <xdr:spPr>
        <a:xfrm>
          <a:off x="6924675" y="15906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98</xdr:row>
      <xdr:rowOff>57150</xdr:rowOff>
    </xdr:from>
    <xdr:ext cx="533400" cy="257175"/>
    <xdr:sp>
      <xdr:nvSpPr>
        <xdr:cNvPr id="494" name="テキスト ボックス 493"/>
        <xdr:cNvSpPr txBox="1"/>
      </xdr:nvSpPr>
      <xdr:spPr>
        <a:xfrm>
          <a:off x="6696075" y="1600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15,692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5" name="正方形/長方形 494"/>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6" name="正方形/長方形 495"/>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7" name="正方形/長方形 496"/>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8" name="正方形/長方形 497"/>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9" name="正方形/長方形 498"/>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500" name="正方形/長方形 499"/>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1" name="正方形/長方形 500"/>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2" name="正方形/長方形 501"/>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3" name="テキスト ボックス 502"/>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4" name="直線コネクタ 503"/>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38</xdr:row>
      <xdr:rowOff>139700</xdr:rowOff>
    </xdr:from>
    <xdr:to>
      <xdr:col>89</xdr:col>
      <xdr:colOff>177800</xdr:colOff>
      <xdr:row>38</xdr:row>
      <xdr:rowOff>139700</xdr:rowOff>
    </xdr:to>
    <xdr:sp>
      <xdr:nvSpPr>
        <xdr:cNvPr id="505" name="直線コネクタ 504"/>
        <xdr:cNvSpPr/>
      </xdr:nvSpPr>
      <xdr:spPr>
        <a:xfrm>
          <a:off x="12449175"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37</xdr:row>
      <xdr:rowOff>171450</xdr:rowOff>
    </xdr:from>
    <xdr:ext cx="247650" cy="257175"/>
    <xdr:sp>
      <xdr:nvSpPr>
        <xdr:cNvPr id="506" name="テキスト ボックス 505"/>
        <xdr:cNvSpPr txBox="1"/>
      </xdr:nvSpPr>
      <xdr:spPr>
        <a:xfrm>
          <a:off x="12192000"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sp>
      <xdr:nvSpPr>
        <xdr:cNvPr id="507" name="直線コネクタ 506"/>
        <xdr:cNvSpPr/>
      </xdr:nvSpPr>
      <xdr:spPr>
        <a:xfrm>
          <a:off x="12449175"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35</xdr:row>
      <xdr:rowOff>57150</xdr:rowOff>
    </xdr:from>
    <xdr:ext cx="533400" cy="257175"/>
    <xdr:sp>
      <xdr:nvSpPr>
        <xdr:cNvPr id="508" name="テキスト ボックス 507"/>
        <xdr:cNvSpPr txBox="1"/>
      </xdr:nvSpPr>
      <xdr:spPr>
        <a:xfrm>
          <a:off x="11906250" y="5734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sp>
      <xdr:nvSpPr>
        <xdr:cNvPr id="509" name="直線コネクタ 508"/>
        <xdr:cNvSpPr/>
      </xdr:nvSpPr>
      <xdr:spPr>
        <a:xfrm>
          <a:off x="12449175"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32</xdr:row>
      <xdr:rowOff>114300</xdr:rowOff>
    </xdr:from>
    <xdr:ext cx="533400" cy="257175"/>
    <xdr:sp>
      <xdr:nvSpPr>
        <xdr:cNvPr id="510" name="テキスト ボックス 509"/>
        <xdr:cNvSpPr txBox="1"/>
      </xdr:nvSpPr>
      <xdr:spPr>
        <a:xfrm>
          <a:off x="11906250" y="530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sp>
      <xdr:nvSpPr>
        <xdr:cNvPr id="511" name="直線コネクタ 510"/>
        <xdr:cNvSpPr/>
      </xdr:nvSpPr>
      <xdr:spPr>
        <a:xfrm>
          <a:off x="12449175"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171450</xdr:rowOff>
    </xdr:from>
    <xdr:ext cx="533400" cy="257175"/>
    <xdr:sp>
      <xdr:nvSpPr>
        <xdr:cNvPr id="512" name="テキスト ボックス 511"/>
        <xdr:cNvSpPr txBox="1"/>
      </xdr:nvSpPr>
      <xdr:spPr>
        <a:xfrm>
          <a:off x="11906250" y="486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3" name="直線コネクタ 512"/>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14" name="テキスト ボックス 513"/>
        <xdr:cNvSpPr txBox="1"/>
      </xdr:nvSpPr>
      <xdr:spPr>
        <a:xfrm>
          <a:off x="1190625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5" name="災害復旧事業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sp>
      <xdr:nvSpPr>
        <xdr:cNvPr id="516" name="直線コネクタ 515"/>
        <xdr:cNvSpPr/>
      </xdr:nvSpPr>
      <xdr:spPr>
        <a:xfrm flipV="1">
          <a:off x="16316325" y="5276850"/>
          <a:ext cx="0" cy="1028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38</xdr:row>
      <xdr:rowOff>152400</xdr:rowOff>
    </xdr:from>
    <xdr:ext cx="247650" cy="257175"/>
    <xdr:sp>
      <xdr:nvSpPr>
        <xdr:cNvPr id="517" name="災害復旧事業費最小値テキスト"/>
        <xdr:cNvSpPr txBox="1"/>
      </xdr:nvSpPr>
      <xdr:spPr>
        <a:xfrm>
          <a:off x="16363950" y="6315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sp>
      <xdr:nvSpPr>
        <xdr:cNvPr id="518" name="直線コネクタ 517"/>
        <xdr:cNvSpPr/>
      </xdr:nvSpPr>
      <xdr:spPr>
        <a:xfrm>
          <a:off x="16230600" y="6305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31</xdr:row>
      <xdr:rowOff>28575</xdr:rowOff>
    </xdr:from>
    <xdr:ext cx="533400" cy="257175"/>
    <xdr:sp>
      <xdr:nvSpPr>
        <xdr:cNvPr id="519" name="災害復旧事業費最大値テキスト"/>
        <xdr:cNvSpPr txBox="1"/>
      </xdr:nvSpPr>
      <xdr:spPr>
        <a:xfrm>
          <a:off x="16363950" y="5057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23,687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sp>
      <xdr:nvSpPr>
        <xdr:cNvPr id="520" name="直線コネクタ 519"/>
        <xdr:cNvSpPr/>
      </xdr:nvSpPr>
      <xdr:spPr>
        <a:xfrm>
          <a:off x="16230600" y="527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38</xdr:row>
      <xdr:rowOff>139700</xdr:rowOff>
    </xdr:from>
    <xdr:to>
      <xdr:col>85</xdr:col>
      <xdr:colOff>127000</xdr:colOff>
      <xdr:row>38</xdr:row>
      <xdr:rowOff>139700</xdr:rowOff>
    </xdr:to>
    <xdr:sp>
      <xdr:nvSpPr>
        <xdr:cNvPr id="521" name="直線コネクタ 520"/>
        <xdr:cNvSpPr/>
      </xdr:nvSpPr>
      <xdr:spPr>
        <a:xfrm>
          <a:off x="15478125" y="6305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37</xdr:row>
      <xdr:rowOff>66675</xdr:rowOff>
    </xdr:from>
    <xdr:ext cx="381000" cy="257175"/>
    <xdr:sp>
      <xdr:nvSpPr>
        <xdr:cNvPr id="522" name="災害復旧事業費平均値テキスト"/>
        <xdr:cNvSpPr txBox="1"/>
      </xdr:nvSpPr>
      <xdr:spPr>
        <a:xfrm>
          <a:off x="16363950" y="6067425"/>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fLocksText="0">
      <xdr:nvSpPr>
        <xdr:cNvPr id="523" name="フローチャート: 判断 522"/>
        <xdr:cNvSpPr/>
      </xdr:nvSpPr>
      <xdr:spPr>
        <a:xfrm>
          <a:off x="16268700"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sp>
      <xdr:nvSpPr>
        <xdr:cNvPr id="524" name="直線コネクタ 523"/>
        <xdr:cNvSpPr/>
      </xdr:nvSpPr>
      <xdr:spPr>
        <a:xfrm>
          <a:off x="14592300"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38</xdr:row>
      <xdr:rowOff>41717</xdr:rowOff>
    </xdr:from>
    <xdr:to>
      <xdr:col>81</xdr:col>
      <xdr:colOff>101600</xdr:colOff>
      <xdr:row>38</xdr:row>
      <xdr:rowOff>143317</xdr:rowOff>
    </xdr:to>
    <xdr:sp fLocksText="0">
      <xdr:nvSpPr>
        <xdr:cNvPr id="525" name="フローチャート: 判断 524"/>
        <xdr:cNvSpPr/>
      </xdr:nvSpPr>
      <xdr:spPr>
        <a:xfrm>
          <a:off x="15430500"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36</xdr:row>
      <xdr:rowOff>161925</xdr:rowOff>
    </xdr:from>
    <xdr:ext cx="466725" cy="257175"/>
    <xdr:sp>
      <xdr:nvSpPr>
        <xdr:cNvPr id="526" name="テキスト ボックス 525"/>
        <xdr:cNvSpPr txBox="1"/>
      </xdr:nvSpPr>
      <xdr:spPr>
        <a:xfrm>
          <a:off x="15240000" y="600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sp>
      <xdr:nvSpPr>
        <xdr:cNvPr id="527" name="直線コネクタ 526"/>
        <xdr:cNvSpPr/>
      </xdr:nvSpPr>
      <xdr:spPr>
        <a:xfrm>
          <a:off x="1370647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38</xdr:row>
      <xdr:rowOff>39751</xdr:rowOff>
    </xdr:from>
    <xdr:to>
      <xdr:col>76</xdr:col>
      <xdr:colOff>165100</xdr:colOff>
      <xdr:row>38</xdr:row>
      <xdr:rowOff>141351</xdr:rowOff>
    </xdr:to>
    <xdr:sp fLocksText="0">
      <xdr:nvSpPr>
        <xdr:cNvPr id="528" name="フローチャート: 判断 527"/>
        <xdr:cNvSpPr/>
      </xdr:nvSpPr>
      <xdr:spPr>
        <a:xfrm>
          <a:off x="1454467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36</xdr:row>
      <xdr:rowOff>161925</xdr:rowOff>
    </xdr:from>
    <xdr:ext cx="466725" cy="257175"/>
    <xdr:sp>
      <xdr:nvSpPr>
        <xdr:cNvPr id="529" name="テキスト ボックス 528"/>
        <xdr:cNvSpPr txBox="1"/>
      </xdr:nvSpPr>
      <xdr:spPr>
        <a:xfrm>
          <a:off x="14354175" y="6000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sp>
      <xdr:nvSpPr>
        <xdr:cNvPr id="530" name="直線コネクタ 529"/>
        <xdr:cNvSpPr/>
      </xdr:nvSpPr>
      <xdr:spPr>
        <a:xfrm>
          <a:off x="1281112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38</xdr:row>
      <xdr:rowOff>43454</xdr:rowOff>
    </xdr:from>
    <xdr:to>
      <xdr:col>72</xdr:col>
      <xdr:colOff>38100</xdr:colOff>
      <xdr:row>38</xdr:row>
      <xdr:rowOff>145054</xdr:rowOff>
    </xdr:to>
    <xdr:sp fLocksText="0">
      <xdr:nvSpPr>
        <xdr:cNvPr id="531" name="フローチャート: 判断 530"/>
        <xdr:cNvSpPr/>
      </xdr:nvSpPr>
      <xdr:spPr>
        <a:xfrm>
          <a:off x="13649325"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171450</xdr:colOff>
      <xdr:row>36</xdr:row>
      <xdr:rowOff>161925</xdr:rowOff>
    </xdr:from>
    <xdr:ext cx="381000" cy="257175"/>
    <xdr:sp>
      <xdr:nvSpPr>
        <xdr:cNvPr id="532" name="テキスト ボックス 531"/>
        <xdr:cNvSpPr txBox="1"/>
      </xdr:nvSpPr>
      <xdr:spPr>
        <a:xfrm>
          <a:off x="13506450" y="6000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fLocksText="0">
      <xdr:nvSpPr>
        <xdr:cNvPr id="533" name="フローチャート: 判断 532"/>
        <xdr:cNvSpPr/>
      </xdr:nvSpPr>
      <xdr:spPr>
        <a:xfrm>
          <a:off x="12763500"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36</xdr:row>
      <xdr:rowOff>152400</xdr:rowOff>
    </xdr:from>
    <xdr:ext cx="466725" cy="257175"/>
    <xdr:sp>
      <xdr:nvSpPr>
        <xdr:cNvPr id="534" name="テキスト ボックス 533"/>
        <xdr:cNvSpPr txBox="1"/>
      </xdr:nvSpPr>
      <xdr:spPr>
        <a:xfrm>
          <a:off x="12573000" y="5991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5" name="テキスト ボックス 534"/>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6" name="テキスト ボックス 535"/>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7" name="テキスト ボックス 536"/>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8" name="テキスト ボックス 537"/>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9" name="テキスト ボックス 538"/>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fLocksText="0">
      <xdr:nvSpPr>
        <xdr:cNvPr id="540" name="楕円 539"/>
        <xdr:cNvSpPr/>
      </xdr:nvSpPr>
      <xdr:spPr>
        <a:xfrm>
          <a:off x="162687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38</xdr:row>
      <xdr:rowOff>19050</xdr:rowOff>
    </xdr:from>
    <xdr:ext cx="247650" cy="257175"/>
    <xdr:sp>
      <xdr:nvSpPr>
        <xdr:cNvPr id="541" name="災害復旧事業費該当値テキスト"/>
        <xdr:cNvSpPr txBox="1"/>
      </xdr:nvSpPr>
      <xdr:spPr>
        <a:xfrm>
          <a:off x="16363950" y="6181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fLocksText="0">
      <xdr:nvSpPr>
        <xdr:cNvPr id="542" name="楕円 541"/>
        <xdr:cNvSpPr/>
      </xdr:nvSpPr>
      <xdr:spPr>
        <a:xfrm>
          <a:off x="154305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39</xdr:row>
      <xdr:rowOff>9525</xdr:rowOff>
    </xdr:from>
    <xdr:ext cx="247650" cy="257175"/>
    <xdr:sp>
      <xdr:nvSpPr>
        <xdr:cNvPr id="543" name="テキスト ボックス 542"/>
        <xdr:cNvSpPr txBox="1"/>
      </xdr:nvSpPr>
      <xdr:spPr>
        <a:xfrm>
          <a:off x="1535430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fLocksText="0">
      <xdr:nvSpPr>
        <xdr:cNvPr id="544" name="楕円 543"/>
        <xdr:cNvSpPr/>
      </xdr:nvSpPr>
      <xdr:spPr>
        <a:xfrm>
          <a:off x="145446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39</xdr:row>
      <xdr:rowOff>9525</xdr:rowOff>
    </xdr:from>
    <xdr:ext cx="247650" cy="257175"/>
    <xdr:sp>
      <xdr:nvSpPr>
        <xdr:cNvPr id="545" name="テキスト ボックス 544"/>
        <xdr:cNvSpPr txBox="1"/>
      </xdr:nvSpPr>
      <xdr:spPr>
        <a:xfrm>
          <a:off x="1445895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fLocksText="0">
      <xdr:nvSpPr>
        <xdr:cNvPr id="546" name="楕円 545"/>
        <xdr:cNvSpPr/>
      </xdr:nvSpPr>
      <xdr:spPr>
        <a:xfrm>
          <a:off x="13649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39</xdr:row>
      <xdr:rowOff>9525</xdr:rowOff>
    </xdr:from>
    <xdr:ext cx="247650" cy="257175"/>
    <xdr:sp>
      <xdr:nvSpPr>
        <xdr:cNvPr id="547" name="テキスト ボックス 546"/>
        <xdr:cNvSpPr txBox="1"/>
      </xdr:nvSpPr>
      <xdr:spPr>
        <a:xfrm>
          <a:off x="13573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fLocksText="0">
      <xdr:nvSpPr>
        <xdr:cNvPr id="548" name="楕円 547"/>
        <xdr:cNvSpPr/>
      </xdr:nvSpPr>
      <xdr:spPr>
        <a:xfrm>
          <a:off x="127635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39</xdr:row>
      <xdr:rowOff>9525</xdr:rowOff>
    </xdr:from>
    <xdr:ext cx="247650" cy="257175"/>
    <xdr:sp>
      <xdr:nvSpPr>
        <xdr:cNvPr id="549" name="テキスト ボックス 548"/>
        <xdr:cNvSpPr txBox="1"/>
      </xdr:nvSpPr>
      <xdr:spPr>
        <a:xfrm>
          <a:off x="1268730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0" name="正方形/長方形 549"/>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1" name="正方形/長方形 550"/>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2" name="正方形/長方形 551"/>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3" name="正方形/長方形 552"/>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4" name="正方形/長方形 553"/>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5" name="正方形/長方形 554"/>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6" name="正方形/長方形 555"/>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7" name="正方形/長方形 556"/>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8" name="テキスト ボックス 557"/>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59" name="直線コネクタ 558"/>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xdr:nvSpPr>
        <xdr:cNvPr id="560" name="直線コネクタ 559"/>
        <xdr:cNvSpPr/>
      </xdr:nvSpPr>
      <xdr:spPr>
        <a:xfrm>
          <a:off x="1244917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53</xdr:row>
      <xdr:rowOff>171450</xdr:rowOff>
    </xdr:from>
    <xdr:ext cx="247650" cy="257175"/>
    <xdr:sp>
      <xdr:nvSpPr>
        <xdr:cNvPr id="561" name="テキスト ボックス 560"/>
        <xdr:cNvSpPr txBox="1"/>
      </xdr:nvSpPr>
      <xdr:spPr>
        <a:xfrm>
          <a:off x="12192000"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62" name="直線コネクタ 561"/>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47</xdr:row>
      <xdr:rowOff>57150</xdr:rowOff>
    </xdr:from>
    <xdr:ext cx="247650" cy="257175"/>
    <xdr:sp>
      <xdr:nvSpPr>
        <xdr:cNvPr id="563" name="テキスト ボックス 562"/>
        <xdr:cNvSpPr txBox="1"/>
      </xdr:nvSpPr>
      <xdr:spPr>
        <a:xfrm>
          <a:off x="12192000"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4" name="失業対策事業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xdr:nvSpPr>
        <xdr:cNvPr id="565" name="直線コネクタ 564"/>
        <xdr:cNvSpPr/>
      </xdr:nvSpPr>
      <xdr:spPr>
        <a:xfrm>
          <a:off x="16316325"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9525</xdr:rowOff>
    </xdr:from>
    <xdr:ext cx="247650" cy="257175"/>
    <xdr:sp>
      <xdr:nvSpPr>
        <xdr:cNvPr id="566" name="失業対策事業費最小値テキスト"/>
        <xdr:cNvSpPr txBox="1"/>
      </xdr:nvSpPr>
      <xdr:spPr>
        <a:xfrm>
          <a:off x="16363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67" name="直線コネクタ 566"/>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53</xdr:row>
      <xdr:rowOff>9525</xdr:rowOff>
    </xdr:from>
    <xdr:ext cx="247650" cy="257175"/>
    <xdr:sp>
      <xdr:nvSpPr>
        <xdr:cNvPr id="568" name="失業対策事業費最大値テキスト"/>
        <xdr:cNvSpPr txBox="1"/>
      </xdr:nvSpPr>
      <xdr:spPr>
        <a:xfrm>
          <a:off x="1636395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69" name="直線コネクタ 568"/>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xdr:nvSpPr>
        <xdr:cNvPr id="570" name="直線コネクタ 569"/>
        <xdr:cNvSpPr/>
      </xdr:nvSpPr>
      <xdr:spPr>
        <a:xfrm>
          <a:off x="1547812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54</xdr:row>
      <xdr:rowOff>66675</xdr:rowOff>
    </xdr:from>
    <xdr:ext cx="247650" cy="257175"/>
    <xdr:sp>
      <xdr:nvSpPr>
        <xdr:cNvPr id="571" name="失業対策事業費平均値テキスト"/>
        <xdr:cNvSpPr txBox="1"/>
      </xdr:nvSpPr>
      <xdr:spPr>
        <a:xfrm>
          <a:off x="1636395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72" name="フローチャート: 判断 571"/>
        <xdr:cNvSpPr/>
      </xdr:nvSpPr>
      <xdr:spPr>
        <a:xfrm>
          <a:off x="162687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xdr:nvSpPr>
        <xdr:cNvPr id="573" name="直線コネクタ 572"/>
        <xdr:cNvSpPr/>
      </xdr:nvSpPr>
      <xdr:spPr>
        <a:xfrm>
          <a:off x="14592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fLocksText="0">
      <xdr:nvSpPr>
        <xdr:cNvPr id="574" name="フローチャート: 判断 573"/>
        <xdr:cNvSpPr/>
      </xdr:nvSpPr>
      <xdr:spPr>
        <a:xfrm>
          <a:off x="15430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75" name="テキスト ボックス 574"/>
        <xdr:cNvSpPr txBox="1"/>
      </xdr:nvSpPr>
      <xdr:spPr>
        <a:xfrm>
          <a:off x="15354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sp>
      <xdr:nvSpPr>
        <xdr:cNvPr id="576" name="直線コネクタ 575"/>
        <xdr:cNvSpPr/>
      </xdr:nvSpPr>
      <xdr:spPr>
        <a:xfrm>
          <a:off x="13706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fLocksText="0">
      <xdr:nvSpPr>
        <xdr:cNvPr id="577" name="フローチャート: 判断 576"/>
        <xdr:cNvSpPr/>
      </xdr:nvSpPr>
      <xdr:spPr>
        <a:xfrm>
          <a:off x="14544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78" name="テキスト ボックス 577"/>
        <xdr:cNvSpPr txBox="1"/>
      </xdr:nvSpPr>
      <xdr:spPr>
        <a:xfrm>
          <a:off x="14458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sp>
      <xdr:nvSpPr>
        <xdr:cNvPr id="579" name="直線コネクタ 578"/>
        <xdr:cNvSpPr/>
      </xdr:nvSpPr>
      <xdr:spPr>
        <a:xfrm>
          <a:off x="1281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fLocksText="0">
      <xdr:nvSpPr>
        <xdr:cNvPr id="580" name="フローチャート: 判断 579"/>
        <xdr:cNvSpPr/>
      </xdr:nvSpPr>
      <xdr:spPr>
        <a:xfrm>
          <a:off x="1364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81" name="テキスト ボックス 580"/>
        <xdr:cNvSpPr txBox="1"/>
      </xdr:nvSpPr>
      <xdr:spPr>
        <a:xfrm>
          <a:off x="1357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82" name="フローチャート: 判断 581"/>
        <xdr:cNvSpPr/>
      </xdr:nvSpPr>
      <xdr:spPr>
        <a:xfrm>
          <a:off x="1276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83" name="テキスト ボックス 582"/>
        <xdr:cNvSpPr txBox="1"/>
      </xdr:nvSpPr>
      <xdr:spPr>
        <a:xfrm>
          <a:off x="1268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4" name="テキスト ボックス 583"/>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5" name="テキスト ボックス 584"/>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6" name="テキスト ボックス 585"/>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87" name="テキスト ボックス 586"/>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88" name="テキスト ボックス 587"/>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89" name="楕円 588"/>
        <xdr:cNvSpPr/>
      </xdr:nvSpPr>
      <xdr:spPr>
        <a:xfrm>
          <a:off x="162687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590" name="失業対策事業費該当値テキスト"/>
        <xdr:cNvSpPr txBox="1"/>
      </xdr:nvSpPr>
      <xdr:spPr>
        <a:xfrm>
          <a:off x="1636395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591" name="楕円 590"/>
        <xdr:cNvSpPr/>
      </xdr:nvSpPr>
      <xdr:spPr>
        <a:xfrm>
          <a:off x="15430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592" name="テキスト ボックス 591"/>
        <xdr:cNvSpPr txBox="1"/>
      </xdr:nvSpPr>
      <xdr:spPr>
        <a:xfrm>
          <a:off x="15354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593" name="楕円 592"/>
        <xdr:cNvSpPr/>
      </xdr:nvSpPr>
      <xdr:spPr>
        <a:xfrm>
          <a:off x="14544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594" name="テキスト ボックス 593"/>
        <xdr:cNvSpPr txBox="1"/>
      </xdr:nvSpPr>
      <xdr:spPr>
        <a:xfrm>
          <a:off x="14458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595" name="楕円 594"/>
        <xdr:cNvSpPr/>
      </xdr:nvSpPr>
      <xdr:spPr>
        <a:xfrm>
          <a:off x="1364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596" name="テキスト ボックス 595"/>
        <xdr:cNvSpPr txBox="1"/>
      </xdr:nvSpPr>
      <xdr:spPr>
        <a:xfrm>
          <a:off x="1357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97" name="楕円 596"/>
        <xdr:cNvSpPr/>
      </xdr:nvSpPr>
      <xdr:spPr>
        <a:xfrm>
          <a:off x="1276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598" name="テキスト ボックス 597"/>
        <xdr:cNvSpPr txBox="1"/>
      </xdr:nvSpPr>
      <xdr:spPr>
        <a:xfrm>
          <a:off x="1268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599" name="正方形/長方形 598"/>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0" name="正方形/長方形 599"/>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1" name="正方形/長方形 600"/>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2" name="正方形/長方形 601"/>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3" name="正方形/長方形 602"/>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4" name="正方形/長方形 603"/>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5" name="正方形/長方形 604"/>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48,413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6" name="正方形/長方形 605"/>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07" name="テキスト ボックス 606"/>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08" name="直線コネクタ 607"/>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xdr:nvSpPr>
        <xdr:cNvPr id="609" name="直線コネクタ 608"/>
        <xdr:cNvSpPr/>
      </xdr:nvSpPr>
      <xdr:spPr>
        <a:xfrm>
          <a:off x="1244917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76200</xdr:rowOff>
    </xdr:from>
    <xdr:ext cx="247650" cy="257175"/>
    <xdr:sp>
      <xdr:nvSpPr>
        <xdr:cNvPr id="610" name="テキスト ボックス 609"/>
        <xdr:cNvSpPr txBox="1"/>
      </xdr:nvSpPr>
      <xdr:spPr>
        <a:xfrm>
          <a:off x="12192000"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sp>
      <xdr:nvSpPr>
        <xdr:cNvPr id="611" name="直線コネクタ 610"/>
        <xdr:cNvSpPr/>
      </xdr:nvSpPr>
      <xdr:spPr>
        <a:xfrm>
          <a:off x="1244917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38100</xdr:rowOff>
    </xdr:from>
    <xdr:ext cx="533400" cy="257175"/>
    <xdr:sp>
      <xdr:nvSpPr>
        <xdr:cNvPr id="612" name="テキスト ボックス 611"/>
        <xdr:cNvSpPr txBox="1"/>
      </xdr:nvSpPr>
      <xdr:spPr>
        <a:xfrm>
          <a:off x="1190625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sp>
      <xdr:nvSpPr>
        <xdr:cNvPr id="613" name="直線コネクタ 612"/>
        <xdr:cNvSpPr/>
      </xdr:nvSpPr>
      <xdr:spPr>
        <a:xfrm>
          <a:off x="1244917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73</xdr:row>
      <xdr:rowOff>171450</xdr:rowOff>
    </xdr:from>
    <xdr:ext cx="533400" cy="257175"/>
    <xdr:sp>
      <xdr:nvSpPr>
        <xdr:cNvPr id="614" name="テキスト ボックス 613"/>
        <xdr:cNvSpPr txBox="1"/>
      </xdr:nvSpPr>
      <xdr:spPr>
        <a:xfrm>
          <a:off x="119062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sp>
      <xdr:nvSpPr>
        <xdr:cNvPr id="615" name="直線コネクタ 614"/>
        <xdr:cNvSpPr/>
      </xdr:nvSpPr>
      <xdr:spPr>
        <a:xfrm>
          <a:off x="1244917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71</xdr:row>
      <xdr:rowOff>133350</xdr:rowOff>
    </xdr:from>
    <xdr:ext cx="533400" cy="257175"/>
    <xdr:sp>
      <xdr:nvSpPr>
        <xdr:cNvPr id="616" name="テキスト ボックス 615"/>
        <xdr:cNvSpPr txBox="1"/>
      </xdr:nvSpPr>
      <xdr:spPr>
        <a:xfrm>
          <a:off x="11906250"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sp>
      <xdr:nvSpPr>
        <xdr:cNvPr id="617" name="直線コネクタ 616"/>
        <xdr:cNvSpPr/>
      </xdr:nvSpPr>
      <xdr:spPr>
        <a:xfrm>
          <a:off x="1244917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69</xdr:row>
      <xdr:rowOff>95250</xdr:rowOff>
    </xdr:from>
    <xdr:ext cx="600075" cy="257175"/>
    <xdr:sp>
      <xdr:nvSpPr>
        <xdr:cNvPr id="618" name="テキスト ボックス 617"/>
        <xdr:cNvSpPr txBox="1"/>
      </xdr:nvSpPr>
      <xdr:spPr>
        <a:xfrm>
          <a:off x="11849100"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19" name="直線コネクタ 618"/>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67</xdr:row>
      <xdr:rowOff>57150</xdr:rowOff>
    </xdr:from>
    <xdr:ext cx="600075" cy="257175"/>
    <xdr:sp>
      <xdr:nvSpPr>
        <xdr:cNvPr id="620" name="テキスト ボックス 619"/>
        <xdr:cNvSpPr txBox="1"/>
      </xdr:nvSpPr>
      <xdr:spPr>
        <a:xfrm>
          <a:off x="1184910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1" name="公債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sp>
      <xdr:nvSpPr>
        <xdr:cNvPr id="622" name="直線コネクタ 621"/>
        <xdr:cNvSpPr/>
      </xdr:nvSpPr>
      <xdr:spPr>
        <a:xfrm flipV="1">
          <a:off x="16316325" y="11420475"/>
          <a:ext cx="0" cy="13049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85725</xdr:rowOff>
    </xdr:from>
    <xdr:ext cx="533400" cy="257175"/>
    <xdr:sp>
      <xdr:nvSpPr>
        <xdr:cNvPr id="623" name="公債費最小値テキスト"/>
        <xdr:cNvSpPr txBox="1"/>
      </xdr:nvSpPr>
      <xdr:spPr>
        <a:xfrm>
          <a:off x="16363950" y="1272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10,449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sp>
      <xdr:nvSpPr>
        <xdr:cNvPr id="624" name="直線コネクタ 623"/>
        <xdr:cNvSpPr/>
      </xdr:nvSpPr>
      <xdr:spPr>
        <a:xfrm>
          <a:off x="16230600" y="127254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69</xdr:row>
      <xdr:rowOff>19050</xdr:rowOff>
    </xdr:from>
    <xdr:ext cx="600075" cy="257175"/>
    <xdr:sp>
      <xdr:nvSpPr>
        <xdr:cNvPr id="625" name="公債費最大値テキスト"/>
        <xdr:cNvSpPr txBox="1"/>
      </xdr:nvSpPr>
      <xdr:spPr>
        <a:xfrm>
          <a:off x="16363950" y="11201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119,250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sp>
      <xdr:nvSpPr>
        <xdr:cNvPr id="626" name="直線コネクタ 625"/>
        <xdr:cNvSpPr/>
      </xdr:nvSpPr>
      <xdr:spPr>
        <a:xfrm>
          <a:off x="16230600" y="11420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31572</xdr:rowOff>
    </xdr:from>
    <xdr:to>
      <xdr:col>85</xdr:col>
      <xdr:colOff>127000</xdr:colOff>
      <xdr:row>77</xdr:row>
      <xdr:rowOff>44856</xdr:rowOff>
    </xdr:to>
    <xdr:sp>
      <xdr:nvSpPr>
        <xdr:cNvPr id="627" name="直線コネクタ 626"/>
        <xdr:cNvSpPr/>
      </xdr:nvSpPr>
      <xdr:spPr>
        <a:xfrm>
          <a:off x="15478125" y="125063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75</xdr:row>
      <xdr:rowOff>76200</xdr:rowOff>
    </xdr:from>
    <xdr:ext cx="533400" cy="257175"/>
    <xdr:sp>
      <xdr:nvSpPr>
        <xdr:cNvPr id="628" name="公債費平均値テキスト"/>
        <xdr:cNvSpPr txBox="1"/>
      </xdr:nvSpPr>
      <xdr:spPr>
        <a:xfrm>
          <a:off x="16363950" y="122301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fLocksText="0">
      <xdr:nvSpPr>
        <xdr:cNvPr id="629" name="フローチャート: 判断 628"/>
        <xdr:cNvSpPr/>
      </xdr:nvSpPr>
      <xdr:spPr>
        <a:xfrm>
          <a:off x="16268700" y="12372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77</xdr:row>
      <xdr:rowOff>31572</xdr:rowOff>
    </xdr:from>
    <xdr:to>
      <xdr:col>81</xdr:col>
      <xdr:colOff>50800</xdr:colOff>
      <xdr:row>77</xdr:row>
      <xdr:rowOff>50367</xdr:rowOff>
    </xdr:to>
    <xdr:sp>
      <xdr:nvSpPr>
        <xdr:cNvPr id="630" name="直線コネクタ 629"/>
        <xdr:cNvSpPr/>
      </xdr:nvSpPr>
      <xdr:spPr>
        <a:xfrm flipV="1">
          <a:off x="14592300" y="125063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76</xdr:row>
      <xdr:rowOff>48654</xdr:rowOff>
    </xdr:from>
    <xdr:to>
      <xdr:col>81</xdr:col>
      <xdr:colOff>101600</xdr:colOff>
      <xdr:row>76</xdr:row>
      <xdr:rowOff>150254</xdr:rowOff>
    </xdr:to>
    <xdr:sp fLocksText="0">
      <xdr:nvSpPr>
        <xdr:cNvPr id="631" name="フローチャート: 判断 630"/>
        <xdr:cNvSpPr/>
      </xdr:nvSpPr>
      <xdr:spPr>
        <a:xfrm>
          <a:off x="15430500"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74</xdr:row>
      <xdr:rowOff>171450</xdr:rowOff>
    </xdr:from>
    <xdr:ext cx="533400" cy="257175"/>
    <xdr:sp>
      <xdr:nvSpPr>
        <xdr:cNvPr id="632" name="テキスト ボックス 631"/>
        <xdr:cNvSpPr txBox="1"/>
      </xdr:nvSpPr>
      <xdr:spPr>
        <a:xfrm>
          <a:off x="1521142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50367</xdr:rowOff>
    </xdr:from>
    <xdr:to>
      <xdr:col>76</xdr:col>
      <xdr:colOff>114300</xdr:colOff>
      <xdr:row>77</xdr:row>
      <xdr:rowOff>97168</xdr:rowOff>
    </xdr:to>
    <xdr:sp>
      <xdr:nvSpPr>
        <xdr:cNvPr id="633" name="直線コネクタ 632"/>
        <xdr:cNvSpPr/>
      </xdr:nvSpPr>
      <xdr:spPr>
        <a:xfrm flipV="1">
          <a:off x="13706475" y="125253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76</xdr:row>
      <xdr:rowOff>53087</xdr:rowOff>
    </xdr:from>
    <xdr:to>
      <xdr:col>76</xdr:col>
      <xdr:colOff>165100</xdr:colOff>
      <xdr:row>76</xdr:row>
      <xdr:rowOff>154687</xdr:rowOff>
    </xdr:to>
    <xdr:sp fLocksText="0">
      <xdr:nvSpPr>
        <xdr:cNvPr id="634" name="フローチャート: 判断 633"/>
        <xdr:cNvSpPr/>
      </xdr:nvSpPr>
      <xdr:spPr>
        <a:xfrm>
          <a:off x="14544675" y="12372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74</xdr:row>
      <xdr:rowOff>171450</xdr:rowOff>
    </xdr:from>
    <xdr:ext cx="533400" cy="257175"/>
    <xdr:sp>
      <xdr:nvSpPr>
        <xdr:cNvPr id="635" name="テキスト ボックス 634"/>
        <xdr:cNvSpPr txBox="1"/>
      </xdr:nvSpPr>
      <xdr:spPr>
        <a:xfrm>
          <a:off x="1431607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35,820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97168</xdr:rowOff>
    </xdr:from>
    <xdr:to>
      <xdr:col>71</xdr:col>
      <xdr:colOff>177800</xdr:colOff>
      <xdr:row>77</xdr:row>
      <xdr:rowOff>118414</xdr:rowOff>
    </xdr:to>
    <xdr:sp>
      <xdr:nvSpPr>
        <xdr:cNvPr id="636" name="直線コネクタ 635"/>
        <xdr:cNvSpPr/>
      </xdr:nvSpPr>
      <xdr:spPr>
        <a:xfrm flipV="1">
          <a:off x="12811125" y="125730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76</xdr:row>
      <xdr:rowOff>49518</xdr:rowOff>
    </xdr:from>
    <xdr:to>
      <xdr:col>72</xdr:col>
      <xdr:colOff>38100</xdr:colOff>
      <xdr:row>76</xdr:row>
      <xdr:rowOff>151118</xdr:rowOff>
    </xdr:to>
    <xdr:sp fLocksText="0">
      <xdr:nvSpPr>
        <xdr:cNvPr id="637" name="フローチャート: 判断 636"/>
        <xdr:cNvSpPr/>
      </xdr:nvSpPr>
      <xdr:spPr>
        <a:xfrm>
          <a:off x="13649325"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74</xdr:row>
      <xdr:rowOff>171450</xdr:rowOff>
    </xdr:from>
    <xdr:ext cx="533400" cy="257175"/>
    <xdr:sp>
      <xdr:nvSpPr>
        <xdr:cNvPr id="638" name="テキスト ボックス 637"/>
        <xdr:cNvSpPr txBox="1"/>
      </xdr:nvSpPr>
      <xdr:spPr>
        <a:xfrm>
          <a:off x="13430250"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fLocksText="0">
      <xdr:nvSpPr>
        <xdr:cNvPr id="639" name="フローチャート: 判断 638"/>
        <xdr:cNvSpPr/>
      </xdr:nvSpPr>
      <xdr:spPr>
        <a:xfrm>
          <a:off x="12763500" y="12372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75</xdr:row>
      <xdr:rowOff>9525</xdr:rowOff>
    </xdr:from>
    <xdr:ext cx="533400" cy="257175"/>
    <xdr:sp>
      <xdr:nvSpPr>
        <xdr:cNvPr id="640" name="テキスト ボックス 639"/>
        <xdr:cNvSpPr txBox="1"/>
      </xdr:nvSpPr>
      <xdr:spPr>
        <a:xfrm>
          <a:off x="12544425" y="12163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1" name="テキスト ボックス 640"/>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2" name="テキスト ボックス 641"/>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3" name="テキスト ボックス 642"/>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4" name="テキスト ボックス 643"/>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5" name="テキスト ボックス 644"/>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165506</xdr:rowOff>
    </xdr:from>
    <xdr:to>
      <xdr:col>85</xdr:col>
      <xdr:colOff>177800</xdr:colOff>
      <xdr:row>77</xdr:row>
      <xdr:rowOff>95656</xdr:rowOff>
    </xdr:to>
    <xdr:sp fLocksText="0">
      <xdr:nvSpPr>
        <xdr:cNvPr id="646" name="楕円 645"/>
        <xdr:cNvSpPr/>
      </xdr:nvSpPr>
      <xdr:spPr>
        <a:xfrm>
          <a:off x="16268700" y="12477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76</xdr:row>
      <xdr:rowOff>142875</xdr:rowOff>
    </xdr:from>
    <xdr:ext cx="533400" cy="257175"/>
    <xdr:sp>
      <xdr:nvSpPr>
        <xdr:cNvPr id="647" name="公債費該当値テキスト"/>
        <xdr:cNvSpPr txBox="1"/>
      </xdr:nvSpPr>
      <xdr:spPr>
        <a:xfrm>
          <a:off x="1636395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26,968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152222</xdr:rowOff>
    </xdr:from>
    <xdr:to>
      <xdr:col>81</xdr:col>
      <xdr:colOff>101600</xdr:colOff>
      <xdr:row>77</xdr:row>
      <xdr:rowOff>82372</xdr:rowOff>
    </xdr:to>
    <xdr:sp fLocksText="0">
      <xdr:nvSpPr>
        <xdr:cNvPr id="648" name="楕円 647"/>
        <xdr:cNvSpPr/>
      </xdr:nvSpPr>
      <xdr:spPr>
        <a:xfrm>
          <a:off x="15430500" y="12468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77</xdr:row>
      <xdr:rowOff>76200</xdr:rowOff>
    </xdr:from>
    <xdr:ext cx="533400" cy="257175"/>
    <xdr:sp>
      <xdr:nvSpPr>
        <xdr:cNvPr id="649" name="テキスト ボックス 648"/>
        <xdr:cNvSpPr txBox="1"/>
      </xdr:nvSpPr>
      <xdr:spPr>
        <a:xfrm>
          <a:off x="15211425" y="12553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171017</xdr:rowOff>
    </xdr:from>
    <xdr:to>
      <xdr:col>76</xdr:col>
      <xdr:colOff>165100</xdr:colOff>
      <xdr:row>77</xdr:row>
      <xdr:rowOff>101167</xdr:rowOff>
    </xdr:to>
    <xdr:sp fLocksText="0">
      <xdr:nvSpPr>
        <xdr:cNvPr id="650" name="楕円 649"/>
        <xdr:cNvSpPr/>
      </xdr:nvSpPr>
      <xdr:spPr>
        <a:xfrm>
          <a:off x="14544675" y="12477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77</xdr:row>
      <xdr:rowOff>95250</xdr:rowOff>
    </xdr:from>
    <xdr:ext cx="533400" cy="257175"/>
    <xdr:sp>
      <xdr:nvSpPr>
        <xdr:cNvPr id="651" name="テキスト ボックス 650"/>
        <xdr:cNvSpPr txBox="1"/>
      </xdr:nvSpPr>
      <xdr:spPr>
        <a:xfrm>
          <a:off x="14316075" y="12573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46368</xdr:rowOff>
    </xdr:from>
    <xdr:to>
      <xdr:col>72</xdr:col>
      <xdr:colOff>38100</xdr:colOff>
      <xdr:row>77</xdr:row>
      <xdr:rowOff>147968</xdr:rowOff>
    </xdr:to>
    <xdr:sp fLocksText="0">
      <xdr:nvSpPr>
        <xdr:cNvPr id="652" name="楕円 651"/>
        <xdr:cNvSpPr/>
      </xdr:nvSpPr>
      <xdr:spPr>
        <a:xfrm>
          <a:off x="13649325" y="12525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77</xdr:row>
      <xdr:rowOff>142875</xdr:rowOff>
    </xdr:from>
    <xdr:ext cx="533400" cy="257175"/>
    <xdr:sp>
      <xdr:nvSpPr>
        <xdr:cNvPr id="653" name="テキスト ボックス 652"/>
        <xdr:cNvSpPr txBox="1"/>
      </xdr:nvSpPr>
      <xdr:spPr>
        <a:xfrm>
          <a:off x="13430250" y="12620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67614</xdr:rowOff>
    </xdr:from>
    <xdr:to>
      <xdr:col>67</xdr:col>
      <xdr:colOff>101600</xdr:colOff>
      <xdr:row>77</xdr:row>
      <xdr:rowOff>169214</xdr:rowOff>
    </xdr:to>
    <xdr:sp fLocksText="0">
      <xdr:nvSpPr>
        <xdr:cNvPr id="654" name="楕円 653"/>
        <xdr:cNvSpPr/>
      </xdr:nvSpPr>
      <xdr:spPr>
        <a:xfrm>
          <a:off x="12763500" y="12544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77</xdr:row>
      <xdr:rowOff>161925</xdr:rowOff>
    </xdr:from>
    <xdr:ext cx="533400" cy="257175"/>
    <xdr:sp>
      <xdr:nvSpPr>
        <xdr:cNvPr id="655" name="テキスト ボックス 654"/>
        <xdr:cNvSpPr txBox="1"/>
      </xdr:nvSpPr>
      <xdr:spPr>
        <a:xfrm>
          <a:off x="1254442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56" name="正方形/長方形 655"/>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57" name="正方形/長方形 656"/>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58" name="正方形/長方形 657"/>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59" name="正方形/長方形 658"/>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0" name="正方形/長方形 659"/>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20,563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1" name="正方形/長方形 660"/>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2" name="正方形/長方形 661"/>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14,226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3" name="正方形/長方形 662"/>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4" name="テキスト ボックス 663"/>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65" name="直線コネクタ 664"/>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98</xdr:row>
      <xdr:rowOff>139700</xdr:rowOff>
    </xdr:from>
    <xdr:to>
      <xdr:col>89</xdr:col>
      <xdr:colOff>177800</xdr:colOff>
      <xdr:row>98</xdr:row>
      <xdr:rowOff>139700</xdr:rowOff>
    </xdr:to>
    <xdr:sp>
      <xdr:nvSpPr>
        <xdr:cNvPr id="666" name="直線コネクタ 665"/>
        <xdr:cNvSpPr/>
      </xdr:nvSpPr>
      <xdr:spPr>
        <a:xfrm>
          <a:off x="12449175" y="16087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97</xdr:row>
      <xdr:rowOff>171450</xdr:rowOff>
    </xdr:from>
    <xdr:ext cx="247650" cy="257175"/>
    <xdr:sp>
      <xdr:nvSpPr>
        <xdr:cNvPr id="667" name="テキスト ボックス 666"/>
        <xdr:cNvSpPr txBox="1"/>
      </xdr:nvSpPr>
      <xdr:spPr>
        <a:xfrm>
          <a:off x="12192000" y="159448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sp>
      <xdr:nvSpPr>
        <xdr:cNvPr id="668" name="直線コネクタ 667"/>
        <xdr:cNvSpPr/>
      </xdr:nvSpPr>
      <xdr:spPr>
        <a:xfrm>
          <a:off x="12449175" y="15630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95</xdr:row>
      <xdr:rowOff>57150</xdr:rowOff>
    </xdr:from>
    <xdr:ext cx="533400" cy="257175"/>
    <xdr:sp>
      <xdr:nvSpPr>
        <xdr:cNvPr id="669" name="テキスト ボックス 668"/>
        <xdr:cNvSpPr txBox="1"/>
      </xdr:nvSpPr>
      <xdr:spPr>
        <a:xfrm>
          <a:off x="11906250" y="15487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sp>
      <xdr:nvSpPr>
        <xdr:cNvPr id="670" name="直線コネクタ 669"/>
        <xdr:cNvSpPr/>
      </xdr:nvSpPr>
      <xdr:spPr>
        <a:xfrm>
          <a:off x="12449175" y="15173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92</xdr:row>
      <xdr:rowOff>114300</xdr:rowOff>
    </xdr:from>
    <xdr:ext cx="600075" cy="257175"/>
    <xdr:sp>
      <xdr:nvSpPr>
        <xdr:cNvPr id="671" name="テキスト ボックス 670"/>
        <xdr:cNvSpPr txBox="1"/>
      </xdr:nvSpPr>
      <xdr:spPr>
        <a:xfrm>
          <a:off x="11849100" y="15030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sp>
      <xdr:nvSpPr>
        <xdr:cNvPr id="672" name="直線コネクタ 671"/>
        <xdr:cNvSpPr/>
      </xdr:nvSpPr>
      <xdr:spPr>
        <a:xfrm>
          <a:off x="12449175" y="14725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171450</xdr:rowOff>
    </xdr:from>
    <xdr:ext cx="600075" cy="257175"/>
    <xdr:sp>
      <xdr:nvSpPr>
        <xdr:cNvPr id="673" name="テキスト ボックス 672"/>
        <xdr:cNvSpPr txBox="1"/>
      </xdr:nvSpPr>
      <xdr:spPr>
        <a:xfrm>
          <a:off x="11849100" y="14582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74" name="直線コネクタ 673"/>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75" name="テキスト ボックス 674"/>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76" name="積立金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sp>
      <xdr:nvSpPr>
        <xdr:cNvPr id="677" name="直線コネクタ 676"/>
        <xdr:cNvSpPr/>
      </xdr:nvSpPr>
      <xdr:spPr>
        <a:xfrm flipV="1">
          <a:off x="16316325" y="14582775"/>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142875</xdr:rowOff>
    </xdr:from>
    <xdr:ext cx="381000" cy="257175"/>
    <xdr:sp>
      <xdr:nvSpPr>
        <xdr:cNvPr id="678" name="積立金最小値テキスト"/>
        <xdr:cNvSpPr txBox="1"/>
      </xdr:nvSpPr>
      <xdr:spPr>
        <a:xfrm>
          <a:off x="16363950" y="160877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sp>
      <xdr:nvSpPr>
        <xdr:cNvPr id="679" name="直線コネクタ 678"/>
        <xdr:cNvSpPr/>
      </xdr:nvSpPr>
      <xdr:spPr>
        <a:xfrm>
          <a:off x="16230600" y="16078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88</xdr:row>
      <xdr:rowOff>123825</xdr:rowOff>
    </xdr:from>
    <xdr:ext cx="600075" cy="257175"/>
    <xdr:sp>
      <xdr:nvSpPr>
        <xdr:cNvPr id="680" name="積立金最大値テキスト"/>
        <xdr:cNvSpPr txBox="1"/>
      </xdr:nvSpPr>
      <xdr:spPr>
        <a:xfrm>
          <a:off x="16363950" y="14382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164,886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sp>
      <xdr:nvSpPr>
        <xdr:cNvPr id="681" name="直線コネクタ 680"/>
        <xdr:cNvSpPr/>
      </xdr:nvSpPr>
      <xdr:spPr>
        <a:xfrm>
          <a:off x="16230600" y="14582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99310</xdr:rowOff>
    </xdr:from>
    <xdr:to>
      <xdr:col>85</xdr:col>
      <xdr:colOff>127000</xdr:colOff>
      <xdr:row>98</xdr:row>
      <xdr:rowOff>125572</xdr:rowOff>
    </xdr:to>
    <xdr:sp>
      <xdr:nvSpPr>
        <xdr:cNvPr id="682" name="直線コネクタ 681"/>
        <xdr:cNvSpPr/>
      </xdr:nvSpPr>
      <xdr:spPr>
        <a:xfrm flipV="1">
          <a:off x="15478125" y="160401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96</xdr:row>
      <xdr:rowOff>104775</xdr:rowOff>
    </xdr:from>
    <xdr:ext cx="533400" cy="257175"/>
    <xdr:sp>
      <xdr:nvSpPr>
        <xdr:cNvPr id="683" name="積立金平均値テキスト"/>
        <xdr:cNvSpPr txBox="1"/>
      </xdr:nvSpPr>
      <xdr:spPr>
        <a:xfrm>
          <a:off x="16363950" y="157067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19,226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fLocksText="0">
      <xdr:nvSpPr>
        <xdr:cNvPr id="684" name="フローチャート: 判断 683"/>
        <xdr:cNvSpPr/>
      </xdr:nvSpPr>
      <xdr:spPr>
        <a:xfrm>
          <a:off x="16268700" y="15859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98</xdr:row>
      <xdr:rowOff>31801</xdr:rowOff>
    </xdr:from>
    <xdr:to>
      <xdr:col>81</xdr:col>
      <xdr:colOff>50800</xdr:colOff>
      <xdr:row>98</xdr:row>
      <xdr:rowOff>125572</xdr:rowOff>
    </xdr:to>
    <xdr:sp>
      <xdr:nvSpPr>
        <xdr:cNvPr id="685" name="直線コネクタ 684"/>
        <xdr:cNvSpPr/>
      </xdr:nvSpPr>
      <xdr:spPr>
        <a:xfrm>
          <a:off x="14592300" y="159734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97</xdr:row>
      <xdr:rowOff>69954</xdr:rowOff>
    </xdr:from>
    <xdr:to>
      <xdr:col>81</xdr:col>
      <xdr:colOff>101600</xdr:colOff>
      <xdr:row>98</xdr:row>
      <xdr:rowOff>104</xdr:rowOff>
    </xdr:to>
    <xdr:sp fLocksText="0">
      <xdr:nvSpPr>
        <xdr:cNvPr id="686" name="フローチャート: 判断 685"/>
        <xdr:cNvSpPr/>
      </xdr:nvSpPr>
      <xdr:spPr>
        <a:xfrm>
          <a:off x="15430500" y="15840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96</xdr:row>
      <xdr:rowOff>19050</xdr:rowOff>
    </xdr:from>
    <xdr:ext cx="533400" cy="257175"/>
    <xdr:sp>
      <xdr:nvSpPr>
        <xdr:cNvPr id="687" name="テキスト ボックス 686"/>
        <xdr:cNvSpPr txBox="1"/>
      </xdr:nvSpPr>
      <xdr:spPr>
        <a:xfrm>
          <a:off x="15211425" y="15621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20,822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31801</xdr:rowOff>
    </xdr:from>
    <xdr:to>
      <xdr:col>76</xdr:col>
      <xdr:colOff>114300</xdr:colOff>
      <xdr:row>98</xdr:row>
      <xdr:rowOff>129660</xdr:rowOff>
    </xdr:to>
    <xdr:sp>
      <xdr:nvSpPr>
        <xdr:cNvPr id="688" name="直線コネクタ 687"/>
        <xdr:cNvSpPr/>
      </xdr:nvSpPr>
      <xdr:spPr>
        <a:xfrm flipV="1">
          <a:off x="13706475" y="159734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97</xdr:row>
      <xdr:rowOff>52488</xdr:rowOff>
    </xdr:from>
    <xdr:to>
      <xdr:col>76</xdr:col>
      <xdr:colOff>165100</xdr:colOff>
      <xdr:row>97</xdr:row>
      <xdr:rowOff>154088</xdr:rowOff>
    </xdr:to>
    <xdr:sp fLocksText="0">
      <xdr:nvSpPr>
        <xdr:cNvPr id="689" name="フローチャート: 判断 688"/>
        <xdr:cNvSpPr/>
      </xdr:nvSpPr>
      <xdr:spPr>
        <a:xfrm>
          <a:off x="14544675" y="15830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95</xdr:row>
      <xdr:rowOff>171450</xdr:rowOff>
    </xdr:from>
    <xdr:ext cx="533400" cy="257175"/>
    <xdr:sp>
      <xdr:nvSpPr>
        <xdr:cNvPr id="690" name="テキスト ボックス 689"/>
        <xdr:cNvSpPr txBox="1"/>
      </xdr:nvSpPr>
      <xdr:spPr>
        <a:xfrm>
          <a:off x="14316075" y="15601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129660</xdr:rowOff>
    </xdr:from>
    <xdr:to>
      <xdr:col>71</xdr:col>
      <xdr:colOff>177800</xdr:colOff>
      <xdr:row>98</xdr:row>
      <xdr:rowOff>131096</xdr:rowOff>
    </xdr:to>
    <xdr:sp>
      <xdr:nvSpPr>
        <xdr:cNvPr id="691" name="直線コネクタ 690"/>
        <xdr:cNvSpPr/>
      </xdr:nvSpPr>
      <xdr:spPr>
        <a:xfrm flipV="1">
          <a:off x="12811125" y="160782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97</xdr:row>
      <xdr:rowOff>120630</xdr:rowOff>
    </xdr:from>
    <xdr:to>
      <xdr:col>72</xdr:col>
      <xdr:colOff>38100</xdr:colOff>
      <xdr:row>98</xdr:row>
      <xdr:rowOff>50780</xdr:rowOff>
    </xdr:to>
    <xdr:sp fLocksText="0">
      <xdr:nvSpPr>
        <xdr:cNvPr id="692" name="フローチャート: 判断 691"/>
        <xdr:cNvSpPr/>
      </xdr:nvSpPr>
      <xdr:spPr>
        <a:xfrm>
          <a:off x="13649325" y="15897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96</xdr:row>
      <xdr:rowOff>66675</xdr:rowOff>
    </xdr:from>
    <xdr:ext cx="533400" cy="257175"/>
    <xdr:sp>
      <xdr:nvSpPr>
        <xdr:cNvPr id="693" name="テキスト ボックス 692"/>
        <xdr:cNvSpPr txBox="1"/>
      </xdr:nvSpPr>
      <xdr:spPr>
        <a:xfrm>
          <a:off x="13430250" y="15668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fLocksText="0">
      <xdr:nvSpPr>
        <xdr:cNvPr id="694" name="フローチャート: 判断 693"/>
        <xdr:cNvSpPr/>
      </xdr:nvSpPr>
      <xdr:spPr>
        <a:xfrm>
          <a:off x="12763500" y="15935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96</xdr:row>
      <xdr:rowOff>104775</xdr:rowOff>
    </xdr:from>
    <xdr:ext cx="533400" cy="257175"/>
    <xdr:sp>
      <xdr:nvSpPr>
        <xdr:cNvPr id="695" name="テキスト ボックス 694"/>
        <xdr:cNvSpPr txBox="1"/>
      </xdr:nvSpPr>
      <xdr:spPr>
        <a:xfrm>
          <a:off x="12544425" y="15706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11,264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696" name="テキスト ボックス 695"/>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697" name="テキスト ボックス 696"/>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698" name="テキスト ボックス 697"/>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699" name="テキスト ボックス 698"/>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0" name="テキスト ボックス 699"/>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48510</xdr:rowOff>
    </xdr:from>
    <xdr:to>
      <xdr:col>85</xdr:col>
      <xdr:colOff>177800</xdr:colOff>
      <xdr:row>98</xdr:row>
      <xdr:rowOff>150110</xdr:rowOff>
    </xdr:to>
    <xdr:sp fLocksText="0">
      <xdr:nvSpPr>
        <xdr:cNvPr id="701" name="楕円 700"/>
        <xdr:cNvSpPr/>
      </xdr:nvSpPr>
      <xdr:spPr>
        <a:xfrm>
          <a:off x="16268700" y="15992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97</xdr:row>
      <xdr:rowOff>133350</xdr:rowOff>
    </xdr:from>
    <xdr:ext cx="466725" cy="257175"/>
    <xdr:sp>
      <xdr:nvSpPr>
        <xdr:cNvPr id="702" name="積立金該当値テキスト"/>
        <xdr:cNvSpPr txBox="1"/>
      </xdr:nvSpPr>
      <xdr:spPr>
        <a:xfrm>
          <a:off x="16363950" y="15906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4,417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74772</xdr:rowOff>
    </xdr:from>
    <xdr:to>
      <xdr:col>81</xdr:col>
      <xdr:colOff>101600</xdr:colOff>
      <xdr:row>99</xdr:row>
      <xdr:rowOff>4922</xdr:rowOff>
    </xdr:to>
    <xdr:sp fLocksText="0">
      <xdr:nvSpPr>
        <xdr:cNvPr id="703" name="楕円 702"/>
        <xdr:cNvSpPr/>
      </xdr:nvSpPr>
      <xdr:spPr>
        <a:xfrm>
          <a:off x="15430500" y="1602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98</xdr:row>
      <xdr:rowOff>171450</xdr:rowOff>
    </xdr:from>
    <xdr:ext cx="466725" cy="257175"/>
    <xdr:sp>
      <xdr:nvSpPr>
        <xdr:cNvPr id="704" name="テキスト ボックス 703"/>
        <xdr:cNvSpPr txBox="1"/>
      </xdr:nvSpPr>
      <xdr:spPr>
        <a:xfrm>
          <a:off x="15240000" y="16116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152451</xdr:rowOff>
    </xdr:from>
    <xdr:to>
      <xdr:col>76</xdr:col>
      <xdr:colOff>165100</xdr:colOff>
      <xdr:row>98</xdr:row>
      <xdr:rowOff>82601</xdr:rowOff>
    </xdr:to>
    <xdr:sp fLocksText="0">
      <xdr:nvSpPr>
        <xdr:cNvPr id="705" name="楕円 704"/>
        <xdr:cNvSpPr/>
      </xdr:nvSpPr>
      <xdr:spPr>
        <a:xfrm>
          <a:off x="14544675" y="15925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98</xdr:row>
      <xdr:rowOff>76200</xdr:rowOff>
    </xdr:from>
    <xdr:ext cx="533400" cy="257175"/>
    <xdr:sp>
      <xdr:nvSpPr>
        <xdr:cNvPr id="706" name="テキスト ボックス 705"/>
        <xdr:cNvSpPr txBox="1"/>
      </xdr:nvSpPr>
      <xdr:spPr>
        <a:xfrm>
          <a:off x="14316075" y="1602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78860</xdr:rowOff>
    </xdr:from>
    <xdr:to>
      <xdr:col>72</xdr:col>
      <xdr:colOff>38100</xdr:colOff>
      <xdr:row>99</xdr:row>
      <xdr:rowOff>9010</xdr:rowOff>
    </xdr:to>
    <xdr:sp fLocksText="0">
      <xdr:nvSpPr>
        <xdr:cNvPr id="707" name="楕円 706"/>
        <xdr:cNvSpPr/>
      </xdr:nvSpPr>
      <xdr:spPr>
        <a:xfrm>
          <a:off x="13649325" y="1602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99</xdr:row>
      <xdr:rowOff>0</xdr:rowOff>
    </xdr:from>
    <xdr:ext cx="466725" cy="257175"/>
    <xdr:sp>
      <xdr:nvSpPr>
        <xdr:cNvPr id="708" name="テキスト ボックス 707"/>
        <xdr:cNvSpPr txBox="1"/>
      </xdr:nvSpPr>
      <xdr:spPr>
        <a:xfrm>
          <a:off x="13468350" y="16116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80296</xdr:rowOff>
    </xdr:from>
    <xdr:to>
      <xdr:col>67</xdr:col>
      <xdr:colOff>101600</xdr:colOff>
      <xdr:row>99</xdr:row>
      <xdr:rowOff>10446</xdr:rowOff>
    </xdr:to>
    <xdr:sp fLocksText="0">
      <xdr:nvSpPr>
        <xdr:cNvPr id="709" name="楕円 708"/>
        <xdr:cNvSpPr/>
      </xdr:nvSpPr>
      <xdr:spPr>
        <a:xfrm>
          <a:off x="12763500" y="1602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99</xdr:row>
      <xdr:rowOff>0</xdr:rowOff>
    </xdr:from>
    <xdr:ext cx="381000" cy="257175"/>
    <xdr:sp>
      <xdr:nvSpPr>
        <xdr:cNvPr id="710" name="テキスト ボックス 709"/>
        <xdr:cNvSpPr txBox="1"/>
      </xdr:nvSpPr>
      <xdr:spPr>
        <a:xfrm>
          <a:off x="12620625" y="16116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1" name="正方形/長方形 710"/>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2" name="正方形/長方形 711"/>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3" name="正方形/長方形 712"/>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14" name="正方形/長方形 713"/>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15" name="正方形/長方形 714"/>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16" name="正方形/長方形 715"/>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17" name="正方形/長方形 716"/>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18" name="正方形/長方形 717"/>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19" name="テキスト ボックス 718"/>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20" name="直線コネクタ 719"/>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xdr:nvSpPr>
        <xdr:cNvPr id="721" name="直線コネクタ 720"/>
        <xdr:cNvSpPr/>
      </xdr:nvSpPr>
      <xdr:spPr>
        <a:xfrm>
          <a:off x="18288000"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76200</xdr:rowOff>
    </xdr:from>
    <xdr:ext cx="247650" cy="257175"/>
    <xdr:sp>
      <xdr:nvSpPr>
        <xdr:cNvPr id="722" name="テキスト ボックス 721"/>
        <xdr:cNvSpPr txBox="1"/>
      </xdr:nvSpPr>
      <xdr:spPr>
        <a:xfrm>
          <a:off x="18030825"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sp>
      <xdr:nvSpPr>
        <xdr:cNvPr id="723" name="直線コネクタ 722"/>
        <xdr:cNvSpPr/>
      </xdr:nvSpPr>
      <xdr:spPr>
        <a:xfrm>
          <a:off x="18288000"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38100</xdr:rowOff>
    </xdr:from>
    <xdr:ext cx="466725" cy="257175"/>
    <xdr:sp>
      <xdr:nvSpPr>
        <xdr:cNvPr id="724" name="テキスト ボックス 723"/>
        <xdr:cNvSpPr txBox="1"/>
      </xdr:nvSpPr>
      <xdr:spPr>
        <a:xfrm>
          <a:off x="17811750" y="587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sp>
      <xdr:nvSpPr>
        <xdr:cNvPr id="725" name="直線コネクタ 724"/>
        <xdr:cNvSpPr/>
      </xdr:nvSpPr>
      <xdr:spPr>
        <a:xfrm>
          <a:off x="18288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33</xdr:row>
      <xdr:rowOff>171450</xdr:rowOff>
    </xdr:from>
    <xdr:ext cx="466725" cy="257175"/>
    <xdr:sp>
      <xdr:nvSpPr>
        <xdr:cNvPr id="726" name="テキスト ボックス 725"/>
        <xdr:cNvSpPr txBox="1"/>
      </xdr:nvSpPr>
      <xdr:spPr>
        <a:xfrm>
          <a:off x="17811750" y="5514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sp>
      <xdr:nvSpPr>
        <xdr:cNvPr id="727" name="直線コネクタ 726"/>
        <xdr:cNvSpPr/>
      </xdr:nvSpPr>
      <xdr:spPr>
        <a:xfrm>
          <a:off x="18288000"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31</xdr:row>
      <xdr:rowOff>133350</xdr:rowOff>
    </xdr:from>
    <xdr:ext cx="466725" cy="257175"/>
    <xdr:sp>
      <xdr:nvSpPr>
        <xdr:cNvPr id="728" name="テキスト ボックス 727"/>
        <xdr:cNvSpPr txBox="1"/>
      </xdr:nvSpPr>
      <xdr:spPr>
        <a:xfrm>
          <a:off x="17811750" y="51625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sp>
      <xdr:nvSpPr>
        <xdr:cNvPr id="729" name="直線コネクタ 728"/>
        <xdr:cNvSpPr/>
      </xdr:nvSpPr>
      <xdr:spPr>
        <a:xfrm>
          <a:off x="18288000"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29</xdr:row>
      <xdr:rowOff>95250</xdr:rowOff>
    </xdr:from>
    <xdr:ext cx="533400" cy="257175"/>
    <xdr:sp>
      <xdr:nvSpPr>
        <xdr:cNvPr id="730" name="テキスト ボックス 729"/>
        <xdr:cNvSpPr txBox="1"/>
      </xdr:nvSpPr>
      <xdr:spPr>
        <a:xfrm>
          <a:off x="17754600" y="480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31" name="直線コネクタ 730"/>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27</xdr:row>
      <xdr:rowOff>57150</xdr:rowOff>
    </xdr:from>
    <xdr:ext cx="533400" cy="257175"/>
    <xdr:sp>
      <xdr:nvSpPr>
        <xdr:cNvPr id="732" name="テキスト ボックス 731"/>
        <xdr:cNvSpPr txBox="1"/>
      </xdr:nvSpPr>
      <xdr:spPr>
        <a:xfrm>
          <a:off x="1775460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33" name="投資及び出資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sp>
      <xdr:nvSpPr>
        <xdr:cNvPr id="734" name="直線コネクタ 733"/>
        <xdr:cNvSpPr/>
      </xdr:nvSpPr>
      <xdr:spPr>
        <a:xfrm flipV="1">
          <a:off x="22155150" y="4972050"/>
          <a:ext cx="0" cy="14001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47625</xdr:rowOff>
    </xdr:from>
    <xdr:ext cx="247650" cy="257175"/>
    <xdr:sp>
      <xdr:nvSpPr>
        <xdr:cNvPr id="735" name="投資及び出資金最小値テキスト"/>
        <xdr:cNvSpPr txBox="1"/>
      </xdr:nvSpPr>
      <xdr:spPr>
        <a:xfrm>
          <a:off x="22212300" y="6372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sp>
      <xdr:nvSpPr>
        <xdr:cNvPr id="736" name="直線コネクタ 735"/>
        <xdr:cNvSpPr/>
      </xdr:nvSpPr>
      <xdr:spPr>
        <a:xfrm>
          <a:off x="22069425" y="637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29</xdr:row>
      <xdr:rowOff>47625</xdr:rowOff>
    </xdr:from>
    <xdr:ext cx="533400" cy="257175"/>
    <xdr:sp>
      <xdr:nvSpPr>
        <xdr:cNvPr id="737" name="投資及び出資金最大値テキスト"/>
        <xdr:cNvSpPr txBox="1"/>
      </xdr:nvSpPr>
      <xdr:spPr>
        <a:xfrm>
          <a:off x="22212300" y="4752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11,691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sp>
      <xdr:nvSpPr>
        <xdr:cNvPr id="738" name="直線コネクタ 737"/>
        <xdr:cNvSpPr/>
      </xdr:nvSpPr>
      <xdr:spPr>
        <a:xfrm>
          <a:off x="22069425" y="4972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xdr:nvSpPr>
        <xdr:cNvPr id="739" name="直線コネクタ 738"/>
        <xdr:cNvSpPr/>
      </xdr:nvSpPr>
      <xdr:spPr>
        <a:xfrm>
          <a:off x="21326475" y="6372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28575</xdr:rowOff>
    </xdr:from>
    <xdr:ext cx="466725" cy="257175"/>
    <xdr:sp>
      <xdr:nvSpPr>
        <xdr:cNvPr id="740" name="投資及び出資金平均値テキスト"/>
        <xdr:cNvSpPr txBox="1"/>
      </xdr:nvSpPr>
      <xdr:spPr>
        <a:xfrm>
          <a:off x="22212300" y="60293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fLocksText="0">
      <xdr:nvSpPr>
        <xdr:cNvPr id="741" name="フローチャート: 判断 740"/>
        <xdr:cNvSpPr/>
      </xdr:nvSpPr>
      <xdr:spPr>
        <a:xfrm>
          <a:off x="22107525"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sp>
      <xdr:nvSpPr>
        <xdr:cNvPr id="742" name="直線コネクタ 741"/>
        <xdr:cNvSpPr/>
      </xdr:nvSpPr>
      <xdr:spPr>
        <a:xfrm>
          <a:off x="20431125"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4699</xdr:rowOff>
    </xdr:from>
    <xdr:to>
      <xdr:col>112</xdr:col>
      <xdr:colOff>38100</xdr:colOff>
      <xdr:row>38</xdr:row>
      <xdr:rowOff>106299</xdr:rowOff>
    </xdr:to>
    <xdr:sp fLocksText="0">
      <xdr:nvSpPr>
        <xdr:cNvPr id="743" name="フローチャート: 判断 742"/>
        <xdr:cNvSpPr/>
      </xdr:nvSpPr>
      <xdr:spPr>
        <a:xfrm>
          <a:off x="21269325" y="6162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36</xdr:row>
      <xdr:rowOff>123825</xdr:rowOff>
    </xdr:from>
    <xdr:ext cx="466725" cy="257175"/>
    <xdr:sp>
      <xdr:nvSpPr>
        <xdr:cNvPr id="744" name="テキスト ボックス 743"/>
        <xdr:cNvSpPr txBox="1"/>
      </xdr:nvSpPr>
      <xdr:spPr>
        <a:xfrm>
          <a:off x="21088350" y="5962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sp>
      <xdr:nvSpPr>
        <xdr:cNvPr id="745" name="直線コネクタ 744"/>
        <xdr:cNvSpPr/>
      </xdr:nvSpPr>
      <xdr:spPr>
        <a:xfrm>
          <a:off x="19545300"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37</xdr:row>
      <xdr:rowOff>162560</xdr:rowOff>
    </xdr:from>
    <xdr:to>
      <xdr:col>107</xdr:col>
      <xdr:colOff>101600</xdr:colOff>
      <xdr:row>38</xdr:row>
      <xdr:rowOff>92710</xdr:rowOff>
    </xdr:to>
    <xdr:sp fLocksText="0">
      <xdr:nvSpPr>
        <xdr:cNvPr id="746" name="フローチャート: 判断 745"/>
        <xdr:cNvSpPr/>
      </xdr:nvSpPr>
      <xdr:spPr>
        <a:xfrm>
          <a:off x="20383500" y="6162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36</xdr:row>
      <xdr:rowOff>104775</xdr:rowOff>
    </xdr:from>
    <xdr:ext cx="466725" cy="257175"/>
    <xdr:sp>
      <xdr:nvSpPr>
        <xdr:cNvPr id="747" name="テキスト ボックス 746"/>
        <xdr:cNvSpPr txBox="1"/>
      </xdr:nvSpPr>
      <xdr:spPr>
        <a:xfrm>
          <a:off x="20193000" y="5943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153543</xdr:rowOff>
    </xdr:from>
    <xdr:to>
      <xdr:col>102</xdr:col>
      <xdr:colOff>114300</xdr:colOff>
      <xdr:row>39</xdr:row>
      <xdr:rowOff>44450</xdr:rowOff>
    </xdr:to>
    <xdr:sp>
      <xdr:nvSpPr>
        <xdr:cNvPr id="748" name="直線コネクタ 747"/>
        <xdr:cNvSpPr/>
      </xdr:nvSpPr>
      <xdr:spPr>
        <a:xfrm>
          <a:off x="18659475" y="63150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5207</xdr:rowOff>
    </xdr:from>
    <xdr:to>
      <xdr:col>102</xdr:col>
      <xdr:colOff>165100</xdr:colOff>
      <xdr:row>38</xdr:row>
      <xdr:rowOff>106807</xdr:rowOff>
    </xdr:to>
    <xdr:sp fLocksText="0">
      <xdr:nvSpPr>
        <xdr:cNvPr id="749" name="フローチャート: 判断 748"/>
        <xdr:cNvSpPr/>
      </xdr:nvSpPr>
      <xdr:spPr>
        <a:xfrm>
          <a:off x="19497675"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36</xdr:row>
      <xdr:rowOff>123825</xdr:rowOff>
    </xdr:from>
    <xdr:ext cx="466725" cy="257175"/>
    <xdr:sp>
      <xdr:nvSpPr>
        <xdr:cNvPr id="750" name="テキスト ボックス 749"/>
        <xdr:cNvSpPr txBox="1"/>
      </xdr:nvSpPr>
      <xdr:spPr>
        <a:xfrm>
          <a:off x="19307175" y="5962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fLocksText="0">
      <xdr:nvSpPr>
        <xdr:cNvPr id="751" name="フローチャート: 判断 750"/>
        <xdr:cNvSpPr/>
      </xdr:nvSpPr>
      <xdr:spPr>
        <a:xfrm>
          <a:off x="18602325" y="621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36</xdr:row>
      <xdr:rowOff>161925</xdr:rowOff>
    </xdr:from>
    <xdr:ext cx="381000" cy="257175"/>
    <xdr:sp>
      <xdr:nvSpPr>
        <xdr:cNvPr id="752" name="テキスト ボックス 751"/>
        <xdr:cNvSpPr txBox="1"/>
      </xdr:nvSpPr>
      <xdr:spPr>
        <a:xfrm>
          <a:off x="18459450" y="6000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53" name="テキスト ボックス 752"/>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54" name="テキスト ボックス 753"/>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55" name="テキスト ボックス 754"/>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56" name="テキスト ボックス 755"/>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57" name="テキスト ボックス 756"/>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fLocksText="0">
      <xdr:nvSpPr>
        <xdr:cNvPr id="758" name="楕円 757"/>
        <xdr:cNvSpPr/>
      </xdr:nvSpPr>
      <xdr:spPr>
        <a:xfrm>
          <a:off x="221075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76200</xdr:rowOff>
    </xdr:from>
    <xdr:ext cx="247650" cy="257175"/>
    <xdr:sp>
      <xdr:nvSpPr>
        <xdr:cNvPr id="759" name="投資及び出資金該当値テキスト"/>
        <xdr:cNvSpPr txBox="1"/>
      </xdr:nvSpPr>
      <xdr:spPr>
        <a:xfrm>
          <a:off x="22212300"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fLocksText="0">
      <xdr:nvSpPr>
        <xdr:cNvPr id="760" name="楕円 759"/>
        <xdr:cNvSpPr/>
      </xdr:nvSpPr>
      <xdr:spPr>
        <a:xfrm>
          <a:off x="21269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85725</xdr:rowOff>
    </xdr:from>
    <xdr:ext cx="247650" cy="257175"/>
    <xdr:sp>
      <xdr:nvSpPr>
        <xdr:cNvPr id="761" name="テキスト ボックス 760"/>
        <xdr:cNvSpPr txBox="1"/>
      </xdr:nvSpPr>
      <xdr:spPr>
        <a:xfrm>
          <a:off x="21193125"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fLocksText="0">
      <xdr:nvSpPr>
        <xdr:cNvPr id="762" name="楕円 761"/>
        <xdr:cNvSpPr/>
      </xdr:nvSpPr>
      <xdr:spPr>
        <a:xfrm>
          <a:off x="20383500"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85725</xdr:rowOff>
    </xdr:from>
    <xdr:ext cx="247650" cy="257175"/>
    <xdr:sp>
      <xdr:nvSpPr>
        <xdr:cNvPr id="763" name="テキスト ボックス 762"/>
        <xdr:cNvSpPr txBox="1"/>
      </xdr:nvSpPr>
      <xdr:spPr>
        <a:xfrm>
          <a:off x="2030730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fLocksText="0">
      <xdr:nvSpPr>
        <xdr:cNvPr id="764" name="楕円 763"/>
        <xdr:cNvSpPr/>
      </xdr:nvSpPr>
      <xdr:spPr>
        <a:xfrm>
          <a:off x="1949767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85725</xdr:rowOff>
    </xdr:from>
    <xdr:ext cx="247650" cy="257175"/>
    <xdr:sp>
      <xdr:nvSpPr>
        <xdr:cNvPr id="765" name="テキスト ボックス 764"/>
        <xdr:cNvSpPr txBox="1"/>
      </xdr:nvSpPr>
      <xdr:spPr>
        <a:xfrm>
          <a:off x="1941195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102743</xdr:rowOff>
    </xdr:from>
    <xdr:to>
      <xdr:col>98</xdr:col>
      <xdr:colOff>38100</xdr:colOff>
      <xdr:row>39</xdr:row>
      <xdr:rowOff>32893</xdr:rowOff>
    </xdr:to>
    <xdr:sp fLocksText="0">
      <xdr:nvSpPr>
        <xdr:cNvPr id="766" name="楕円 765"/>
        <xdr:cNvSpPr/>
      </xdr:nvSpPr>
      <xdr:spPr>
        <a:xfrm>
          <a:off x="18602325" y="6267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39</xdr:row>
      <xdr:rowOff>28575</xdr:rowOff>
    </xdr:from>
    <xdr:ext cx="381000" cy="257175"/>
    <xdr:sp>
      <xdr:nvSpPr>
        <xdr:cNvPr id="767" name="テキスト ボックス 766"/>
        <xdr:cNvSpPr txBox="1"/>
      </xdr:nvSpPr>
      <xdr:spPr>
        <a:xfrm>
          <a:off x="18459450" y="6353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68" name="正方形/長方形 767"/>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69" name="正方形/長方形 768"/>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0" name="正方形/長方形 769"/>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1" name="正方形/長方形 770"/>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72" name="正方形/長方形 771"/>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9,934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73" name="正方形/長方形 772"/>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74" name="正方形/長方形 773"/>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1,284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75" name="正方形/長方形 774"/>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76" name="テキスト ボックス 775"/>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77" name="直線コネクタ 776"/>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59</xdr:row>
      <xdr:rowOff>44450</xdr:rowOff>
    </xdr:from>
    <xdr:to>
      <xdr:col>120</xdr:col>
      <xdr:colOff>114300</xdr:colOff>
      <xdr:row>59</xdr:row>
      <xdr:rowOff>44450</xdr:rowOff>
    </xdr:to>
    <xdr:sp>
      <xdr:nvSpPr>
        <xdr:cNvPr id="778" name="直線コネクタ 777"/>
        <xdr:cNvSpPr/>
      </xdr:nvSpPr>
      <xdr:spPr>
        <a:xfrm>
          <a:off x="18288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58</xdr:row>
      <xdr:rowOff>76200</xdr:rowOff>
    </xdr:from>
    <xdr:ext cx="247650" cy="257175"/>
    <xdr:sp>
      <xdr:nvSpPr>
        <xdr:cNvPr id="779" name="テキスト ボックス 778"/>
        <xdr:cNvSpPr txBox="1"/>
      </xdr:nvSpPr>
      <xdr:spPr>
        <a:xfrm>
          <a:off x="1803082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sp>
      <xdr:nvSpPr>
        <xdr:cNvPr id="780" name="直線コネクタ 779"/>
        <xdr:cNvSpPr/>
      </xdr:nvSpPr>
      <xdr:spPr>
        <a:xfrm>
          <a:off x="18288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56</xdr:row>
      <xdr:rowOff>38100</xdr:rowOff>
    </xdr:from>
    <xdr:ext cx="533400" cy="257175"/>
    <xdr:sp>
      <xdr:nvSpPr>
        <xdr:cNvPr id="781" name="テキスト ボックス 780"/>
        <xdr:cNvSpPr txBox="1"/>
      </xdr:nvSpPr>
      <xdr:spPr>
        <a:xfrm>
          <a:off x="17754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sp>
      <xdr:nvSpPr>
        <xdr:cNvPr id="782" name="直線コネクタ 781"/>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53</xdr:row>
      <xdr:rowOff>171450</xdr:rowOff>
    </xdr:from>
    <xdr:ext cx="533400" cy="257175"/>
    <xdr:sp>
      <xdr:nvSpPr>
        <xdr:cNvPr id="783" name="テキスト ボックス 782"/>
        <xdr:cNvSpPr txBox="1"/>
      </xdr:nvSpPr>
      <xdr:spPr>
        <a:xfrm>
          <a:off x="1775460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sp>
      <xdr:nvSpPr>
        <xdr:cNvPr id="784" name="直線コネクタ 783"/>
        <xdr:cNvSpPr/>
      </xdr:nvSpPr>
      <xdr:spPr>
        <a:xfrm>
          <a:off x="18288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51</xdr:row>
      <xdr:rowOff>133350</xdr:rowOff>
    </xdr:from>
    <xdr:ext cx="533400" cy="257175"/>
    <xdr:sp>
      <xdr:nvSpPr>
        <xdr:cNvPr id="785" name="テキスト ボックス 784"/>
        <xdr:cNvSpPr txBox="1"/>
      </xdr:nvSpPr>
      <xdr:spPr>
        <a:xfrm>
          <a:off x="17754600"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sp>
      <xdr:nvSpPr>
        <xdr:cNvPr id="786" name="直線コネクタ 785"/>
        <xdr:cNvSpPr/>
      </xdr:nvSpPr>
      <xdr:spPr>
        <a:xfrm>
          <a:off x="18288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49</xdr:row>
      <xdr:rowOff>95250</xdr:rowOff>
    </xdr:from>
    <xdr:ext cx="533400" cy="257175"/>
    <xdr:sp>
      <xdr:nvSpPr>
        <xdr:cNvPr id="787" name="テキスト ボックス 786"/>
        <xdr:cNvSpPr txBox="1"/>
      </xdr:nvSpPr>
      <xdr:spPr>
        <a:xfrm>
          <a:off x="17754600" y="8039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88" name="直線コネクタ 787"/>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47</xdr:row>
      <xdr:rowOff>57150</xdr:rowOff>
    </xdr:from>
    <xdr:ext cx="533400" cy="257175"/>
    <xdr:sp>
      <xdr:nvSpPr>
        <xdr:cNvPr id="789" name="テキスト ボックス 788"/>
        <xdr:cNvSpPr txBox="1"/>
      </xdr:nvSpPr>
      <xdr:spPr>
        <a:xfrm>
          <a:off x="17754600" y="7677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0" name="貸付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sp>
      <xdr:nvSpPr>
        <xdr:cNvPr id="791" name="直線コネクタ 790"/>
        <xdr:cNvSpPr/>
      </xdr:nvSpPr>
      <xdr:spPr>
        <a:xfrm flipV="1">
          <a:off x="22155150" y="8067675"/>
          <a:ext cx="0" cy="1543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59</xdr:row>
      <xdr:rowOff>47625</xdr:rowOff>
    </xdr:from>
    <xdr:ext cx="247650" cy="257175"/>
    <xdr:sp>
      <xdr:nvSpPr>
        <xdr:cNvPr id="792" name="貸付金最小値テキスト"/>
        <xdr:cNvSpPr txBox="1"/>
      </xdr:nvSpPr>
      <xdr:spPr>
        <a:xfrm>
          <a:off x="22212300" y="9610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sp>
      <xdr:nvSpPr>
        <xdr:cNvPr id="793" name="直線コネクタ 792"/>
        <xdr:cNvSpPr/>
      </xdr:nvSpPr>
      <xdr:spPr>
        <a:xfrm>
          <a:off x="22069425" y="9610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48</xdr:row>
      <xdr:rowOff>66675</xdr:rowOff>
    </xdr:from>
    <xdr:ext cx="533400" cy="257175"/>
    <xdr:sp>
      <xdr:nvSpPr>
        <xdr:cNvPr id="794" name="貸付金最大値テキスト"/>
        <xdr:cNvSpPr txBox="1"/>
      </xdr:nvSpPr>
      <xdr:spPr>
        <a:xfrm>
          <a:off x="22212300" y="7848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42,930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sp>
      <xdr:nvSpPr>
        <xdr:cNvPr id="795" name="直線コネクタ 794"/>
        <xdr:cNvSpPr/>
      </xdr:nvSpPr>
      <xdr:spPr>
        <a:xfrm>
          <a:off x="22069425" y="8067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59</xdr:row>
      <xdr:rowOff>44450</xdr:rowOff>
    </xdr:from>
    <xdr:to>
      <xdr:col>116</xdr:col>
      <xdr:colOff>63500</xdr:colOff>
      <xdr:row>59</xdr:row>
      <xdr:rowOff>44450</xdr:rowOff>
    </xdr:to>
    <xdr:sp>
      <xdr:nvSpPr>
        <xdr:cNvPr id="796" name="直線コネクタ 795"/>
        <xdr:cNvSpPr/>
      </xdr:nvSpPr>
      <xdr:spPr>
        <a:xfrm>
          <a:off x="21326475" y="96107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57</xdr:row>
      <xdr:rowOff>104775</xdr:rowOff>
    </xdr:from>
    <xdr:ext cx="466725" cy="257175"/>
    <xdr:sp>
      <xdr:nvSpPr>
        <xdr:cNvPr id="797" name="貸付金平均値テキスト"/>
        <xdr:cNvSpPr txBox="1"/>
      </xdr:nvSpPr>
      <xdr:spPr>
        <a:xfrm>
          <a:off x="22212300" y="93440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2,147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fLocksText="0">
      <xdr:nvSpPr>
        <xdr:cNvPr id="798" name="フローチャート: 判断 797"/>
        <xdr:cNvSpPr/>
      </xdr:nvSpPr>
      <xdr:spPr>
        <a:xfrm>
          <a:off x="22107525" y="94869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sp>
      <xdr:nvSpPr>
        <xdr:cNvPr id="799" name="直線コネクタ 798"/>
        <xdr:cNvSpPr/>
      </xdr:nvSpPr>
      <xdr:spPr>
        <a:xfrm>
          <a:off x="20431125"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58</xdr:row>
      <xdr:rowOff>86081</xdr:rowOff>
    </xdr:from>
    <xdr:to>
      <xdr:col>112</xdr:col>
      <xdr:colOff>38100</xdr:colOff>
      <xdr:row>59</xdr:row>
      <xdr:rowOff>16231</xdr:rowOff>
    </xdr:to>
    <xdr:sp fLocksText="0">
      <xdr:nvSpPr>
        <xdr:cNvPr id="800" name="フローチャート: 判断 799"/>
        <xdr:cNvSpPr/>
      </xdr:nvSpPr>
      <xdr:spPr>
        <a:xfrm>
          <a:off x="21269325" y="94869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57</xdr:row>
      <xdr:rowOff>28575</xdr:rowOff>
    </xdr:from>
    <xdr:ext cx="466725" cy="257175"/>
    <xdr:sp>
      <xdr:nvSpPr>
        <xdr:cNvPr id="801" name="テキスト ボックス 800"/>
        <xdr:cNvSpPr txBox="1"/>
      </xdr:nvSpPr>
      <xdr:spPr>
        <a:xfrm>
          <a:off x="21088350" y="926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sp>
      <xdr:nvSpPr>
        <xdr:cNvPr id="802" name="直線コネクタ 801"/>
        <xdr:cNvSpPr/>
      </xdr:nvSpPr>
      <xdr:spPr>
        <a:xfrm>
          <a:off x="19545300"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58</xdr:row>
      <xdr:rowOff>78766</xdr:rowOff>
    </xdr:from>
    <xdr:to>
      <xdr:col>107</xdr:col>
      <xdr:colOff>101600</xdr:colOff>
      <xdr:row>59</xdr:row>
      <xdr:rowOff>8916</xdr:rowOff>
    </xdr:to>
    <xdr:sp fLocksText="0">
      <xdr:nvSpPr>
        <xdr:cNvPr id="803" name="フローチャート: 判断 802"/>
        <xdr:cNvSpPr/>
      </xdr:nvSpPr>
      <xdr:spPr>
        <a:xfrm>
          <a:off x="20383500" y="9477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57</xdr:row>
      <xdr:rowOff>28575</xdr:rowOff>
    </xdr:from>
    <xdr:ext cx="466725" cy="257175"/>
    <xdr:sp>
      <xdr:nvSpPr>
        <xdr:cNvPr id="804" name="テキスト ボックス 803"/>
        <xdr:cNvSpPr txBox="1"/>
      </xdr:nvSpPr>
      <xdr:spPr>
        <a:xfrm>
          <a:off x="20193000" y="9267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sp>
      <xdr:nvSpPr>
        <xdr:cNvPr id="805" name="直線コネクタ 804"/>
        <xdr:cNvSpPr/>
      </xdr:nvSpPr>
      <xdr:spPr>
        <a:xfrm>
          <a:off x="18659475" y="96107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58</xdr:row>
      <xdr:rowOff>59449</xdr:rowOff>
    </xdr:from>
    <xdr:to>
      <xdr:col>102</xdr:col>
      <xdr:colOff>165100</xdr:colOff>
      <xdr:row>58</xdr:row>
      <xdr:rowOff>161049</xdr:rowOff>
    </xdr:to>
    <xdr:sp fLocksText="0">
      <xdr:nvSpPr>
        <xdr:cNvPr id="806" name="フローチャート: 判断 805"/>
        <xdr:cNvSpPr/>
      </xdr:nvSpPr>
      <xdr:spPr>
        <a:xfrm>
          <a:off x="19497675" y="945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57</xdr:row>
      <xdr:rowOff>9525</xdr:rowOff>
    </xdr:from>
    <xdr:ext cx="466725" cy="257175"/>
    <xdr:sp>
      <xdr:nvSpPr>
        <xdr:cNvPr id="807" name="テキスト ボックス 806"/>
        <xdr:cNvSpPr txBox="1"/>
      </xdr:nvSpPr>
      <xdr:spPr>
        <a:xfrm>
          <a:off x="19307175" y="92487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fLocksText="0">
      <xdr:nvSpPr>
        <xdr:cNvPr id="808" name="フローチャート: 判断 807"/>
        <xdr:cNvSpPr/>
      </xdr:nvSpPr>
      <xdr:spPr>
        <a:xfrm>
          <a:off x="18602325" y="94773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133350</xdr:colOff>
      <xdr:row>57</xdr:row>
      <xdr:rowOff>19050</xdr:rowOff>
    </xdr:from>
    <xdr:ext cx="466725" cy="257175"/>
    <xdr:sp>
      <xdr:nvSpPr>
        <xdr:cNvPr id="809" name="テキスト ボックス 808"/>
        <xdr:cNvSpPr txBox="1"/>
      </xdr:nvSpPr>
      <xdr:spPr>
        <a:xfrm>
          <a:off x="18421350" y="9258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0" name="テキスト ボックス 809"/>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1" name="テキスト ボックス 810"/>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2" name="テキスト ボックス 811"/>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3" name="テキスト ボックス 812"/>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4" name="テキスト ボックス 813"/>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fLocksText="0">
      <xdr:nvSpPr>
        <xdr:cNvPr id="815" name="楕円 814"/>
        <xdr:cNvSpPr/>
      </xdr:nvSpPr>
      <xdr:spPr>
        <a:xfrm>
          <a:off x="221075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58</xdr:row>
      <xdr:rowOff>76200</xdr:rowOff>
    </xdr:from>
    <xdr:ext cx="247650" cy="257175"/>
    <xdr:sp>
      <xdr:nvSpPr>
        <xdr:cNvPr id="816" name="貸付金該当値テキスト"/>
        <xdr:cNvSpPr txBox="1"/>
      </xdr:nvSpPr>
      <xdr:spPr>
        <a:xfrm>
          <a:off x="22212300"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fLocksText="0">
      <xdr:nvSpPr>
        <xdr:cNvPr id="817" name="楕円 816"/>
        <xdr:cNvSpPr/>
      </xdr:nvSpPr>
      <xdr:spPr>
        <a:xfrm>
          <a:off x="212693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59</xdr:row>
      <xdr:rowOff>85725</xdr:rowOff>
    </xdr:from>
    <xdr:ext cx="247650" cy="257175"/>
    <xdr:sp>
      <xdr:nvSpPr>
        <xdr:cNvPr id="818" name="テキスト ボックス 817"/>
        <xdr:cNvSpPr txBox="1"/>
      </xdr:nvSpPr>
      <xdr:spPr>
        <a:xfrm>
          <a:off x="21193125"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fLocksText="0">
      <xdr:nvSpPr>
        <xdr:cNvPr id="819" name="楕円 818"/>
        <xdr:cNvSpPr/>
      </xdr:nvSpPr>
      <xdr:spPr>
        <a:xfrm>
          <a:off x="20383500"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59</xdr:row>
      <xdr:rowOff>85725</xdr:rowOff>
    </xdr:from>
    <xdr:ext cx="247650" cy="257175"/>
    <xdr:sp>
      <xdr:nvSpPr>
        <xdr:cNvPr id="820" name="テキスト ボックス 819"/>
        <xdr:cNvSpPr txBox="1"/>
      </xdr:nvSpPr>
      <xdr:spPr>
        <a:xfrm>
          <a:off x="20307300"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fLocksText="0">
      <xdr:nvSpPr>
        <xdr:cNvPr id="821" name="楕円 820"/>
        <xdr:cNvSpPr/>
      </xdr:nvSpPr>
      <xdr:spPr>
        <a:xfrm>
          <a:off x="1949767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59</xdr:row>
      <xdr:rowOff>85725</xdr:rowOff>
    </xdr:from>
    <xdr:ext cx="247650" cy="257175"/>
    <xdr:sp>
      <xdr:nvSpPr>
        <xdr:cNvPr id="822" name="テキスト ボックス 821"/>
        <xdr:cNvSpPr txBox="1"/>
      </xdr:nvSpPr>
      <xdr:spPr>
        <a:xfrm>
          <a:off x="19411950"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fLocksText="0">
      <xdr:nvSpPr>
        <xdr:cNvPr id="823" name="楕円 822"/>
        <xdr:cNvSpPr/>
      </xdr:nvSpPr>
      <xdr:spPr>
        <a:xfrm>
          <a:off x="18602325" y="9563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59</xdr:row>
      <xdr:rowOff>85725</xdr:rowOff>
    </xdr:from>
    <xdr:ext cx="247650" cy="257175"/>
    <xdr:sp>
      <xdr:nvSpPr>
        <xdr:cNvPr id="824" name="テキスト ボックス 823"/>
        <xdr:cNvSpPr txBox="1"/>
      </xdr:nvSpPr>
      <xdr:spPr>
        <a:xfrm>
          <a:off x="18526125" y="9648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25" name="正方形/長方形 824"/>
        <xdr:cNvSpPr/>
      </xdr:nvSpPr>
      <xdr:spPr>
        <a:xfrm>
          <a:off x="18288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26" name="正方形/長方形 825"/>
        <xdr:cNvSpPr/>
      </xdr:nvSpPr>
      <xdr:spPr>
        <a:xfrm>
          <a:off x="18411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27" name="正方形/長方形 826"/>
        <xdr:cNvSpPr/>
      </xdr:nvSpPr>
      <xdr:spPr>
        <a:xfrm>
          <a:off x="18411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28" name="正方形/長方形 827"/>
        <xdr:cNvSpPr/>
      </xdr:nvSpPr>
      <xdr:spPr>
        <a:xfrm>
          <a:off x="19431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29" name="正方形/長方形 828"/>
        <xdr:cNvSpPr/>
      </xdr:nvSpPr>
      <xdr:spPr>
        <a:xfrm>
          <a:off x="19431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41,143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30" name="正方形/長方形 829"/>
        <xdr:cNvSpPr/>
      </xdr:nvSpPr>
      <xdr:spPr>
        <a:xfrm>
          <a:off x="20574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31" name="正方形/長方形 830"/>
        <xdr:cNvSpPr/>
      </xdr:nvSpPr>
      <xdr:spPr>
        <a:xfrm>
          <a:off x="20574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44,430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32" name="正方形/長方形 831"/>
        <xdr:cNvSpPr/>
      </xdr:nvSpPr>
      <xdr:spPr>
        <a:xfrm>
          <a:off x="18288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33" name="テキスト ボックス 832"/>
        <xdr:cNvSpPr txBox="1"/>
      </xdr:nvSpPr>
      <xdr:spPr>
        <a:xfrm>
          <a:off x="18249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sp>
      <xdr:nvSpPr>
        <xdr:cNvPr id="834" name="直線コネクタ 833"/>
        <xdr:cNvSpPr/>
      </xdr:nv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80</xdr:row>
      <xdr:rowOff>114300</xdr:rowOff>
    </xdr:from>
    <xdr:ext cx="533400" cy="257175"/>
    <xdr:sp>
      <xdr:nvSpPr>
        <xdr:cNvPr id="835" name="テキスト ボックス 834"/>
        <xdr:cNvSpPr txBox="1"/>
      </xdr:nvSpPr>
      <xdr:spPr>
        <a:xfrm>
          <a:off x="1775460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sp>
      <xdr:nvSpPr>
        <xdr:cNvPr id="836" name="直線コネクタ 835"/>
        <xdr:cNvSpPr/>
      </xdr:nvSpPr>
      <xdr:spPr>
        <a:xfrm>
          <a:off x="18288000"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78</xdr:row>
      <xdr:rowOff>123825</xdr:rowOff>
    </xdr:from>
    <xdr:ext cx="533400" cy="257175"/>
    <xdr:sp>
      <xdr:nvSpPr>
        <xdr:cNvPr id="837" name="テキスト ボックス 836"/>
        <xdr:cNvSpPr txBox="1"/>
      </xdr:nvSpPr>
      <xdr:spPr>
        <a:xfrm>
          <a:off x="17754600" y="1276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sp>
      <xdr:nvSpPr>
        <xdr:cNvPr id="838" name="直線コネクタ 837"/>
        <xdr:cNvSpPr/>
      </xdr:nvSpPr>
      <xdr:spPr>
        <a:xfrm>
          <a:off x="18288000"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76</xdr:row>
      <xdr:rowOff>142875</xdr:rowOff>
    </xdr:from>
    <xdr:ext cx="533400" cy="257175"/>
    <xdr:sp>
      <xdr:nvSpPr>
        <xdr:cNvPr id="839" name="テキスト ボックス 838"/>
        <xdr:cNvSpPr txBox="1"/>
      </xdr:nvSpPr>
      <xdr:spPr>
        <a:xfrm>
          <a:off x="1775460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sp>
      <xdr:nvSpPr>
        <xdr:cNvPr id="840" name="直線コネクタ 839"/>
        <xdr:cNvSpPr/>
      </xdr:nvSpPr>
      <xdr:spPr>
        <a:xfrm>
          <a:off x="18288000"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74</xdr:row>
      <xdr:rowOff>161925</xdr:rowOff>
    </xdr:from>
    <xdr:ext cx="533400" cy="257175"/>
    <xdr:sp>
      <xdr:nvSpPr>
        <xdr:cNvPr id="841" name="テキスト ボックス 840"/>
        <xdr:cNvSpPr txBox="1"/>
      </xdr:nvSpPr>
      <xdr:spPr>
        <a:xfrm>
          <a:off x="17754600"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sp>
      <xdr:nvSpPr>
        <xdr:cNvPr id="842" name="直線コネクタ 841"/>
        <xdr:cNvSpPr/>
      </xdr:nvSpPr>
      <xdr:spPr>
        <a:xfrm>
          <a:off x="18288000"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73</xdr:row>
      <xdr:rowOff>9525</xdr:rowOff>
    </xdr:from>
    <xdr:ext cx="533400" cy="257175"/>
    <xdr:sp>
      <xdr:nvSpPr>
        <xdr:cNvPr id="843" name="テキスト ボックス 842"/>
        <xdr:cNvSpPr txBox="1"/>
      </xdr:nvSpPr>
      <xdr:spPr>
        <a:xfrm>
          <a:off x="17754600" y="1183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sp>
      <xdr:nvSpPr>
        <xdr:cNvPr id="844" name="直線コネクタ 843"/>
        <xdr:cNvSpPr/>
      </xdr:nvSpPr>
      <xdr:spPr>
        <a:xfrm>
          <a:off x="18288000"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71</xdr:row>
      <xdr:rowOff>19050</xdr:rowOff>
    </xdr:from>
    <xdr:ext cx="533400" cy="257175"/>
    <xdr:sp>
      <xdr:nvSpPr>
        <xdr:cNvPr id="845" name="テキスト ボックス 844"/>
        <xdr:cNvSpPr txBox="1"/>
      </xdr:nvSpPr>
      <xdr:spPr>
        <a:xfrm>
          <a:off x="17754600" y="1152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sp>
      <xdr:nvSpPr>
        <xdr:cNvPr id="846" name="直線コネクタ 845"/>
        <xdr:cNvSpPr/>
      </xdr:nvSpPr>
      <xdr:spPr>
        <a:xfrm>
          <a:off x="18288000"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69</xdr:row>
      <xdr:rowOff>38100</xdr:rowOff>
    </xdr:from>
    <xdr:ext cx="533400" cy="257175"/>
    <xdr:sp>
      <xdr:nvSpPr>
        <xdr:cNvPr id="847" name="テキスト ボックス 846"/>
        <xdr:cNvSpPr txBox="1"/>
      </xdr:nvSpPr>
      <xdr:spPr>
        <a:xfrm>
          <a:off x="17754600" y="11220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sp>
      <xdr:nvSpPr>
        <xdr:cNvPr id="848" name="直線コネクタ 847"/>
        <xdr:cNvSpPr/>
      </xdr:nvSpPr>
      <xdr:spPr>
        <a:xfrm>
          <a:off x="18288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67</xdr:row>
      <xdr:rowOff>57150</xdr:rowOff>
    </xdr:from>
    <xdr:ext cx="533400" cy="257175"/>
    <xdr:sp>
      <xdr:nvSpPr>
        <xdr:cNvPr id="849" name="テキスト ボックス 848"/>
        <xdr:cNvSpPr txBox="1"/>
      </xdr:nvSpPr>
      <xdr:spPr>
        <a:xfrm>
          <a:off x="1775460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50" name="繰出金グラフ枠"/>
        <xdr:cNvSpPr/>
      </xdr:nvSpPr>
      <xdr:spPr>
        <a:xfrm>
          <a:off x="18288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sp>
      <xdr:nvSpPr>
        <xdr:cNvPr id="851" name="直線コネクタ 850"/>
        <xdr:cNvSpPr/>
      </xdr:nvSpPr>
      <xdr:spPr>
        <a:xfrm flipV="1">
          <a:off x="22155150" y="11487150"/>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79</xdr:row>
      <xdr:rowOff>123825</xdr:rowOff>
    </xdr:from>
    <xdr:ext cx="533400" cy="257175"/>
    <xdr:sp>
      <xdr:nvSpPr>
        <xdr:cNvPr id="852" name="繰出金最小値テキスト"/>
        <xdr:cNvSpPr txBox="1"/>
      </xdr:nvSpPr>
      <xdr:spPr>
        <a:xfrm>
          <a:off x="22212300" y="1292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19,216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sp>
      <xdr:nvSpPr>
        <xdr:cNvPr id="853" name="直線コネクタ 852"/>
        <xdr:cNvSpPr/>
      </xdr:nvSpPr>
      <xdr:spPr>
        <a:xfrm>
          <a:off x="22069425" y="12925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69</xdr:row>
      <xdr:rowOff>95250</xdr:rowOff>
    </xdr:from>
    <xdr:ext cx="533400" cy="257175"/>
    <xdr:sp>
      <xdr:nvSpPr>
        <xdr:cNvPr id="854" name="繰出金最大値テキスト"/>
        <xdr:cNvSpPr txBox="1"/>
      </xdr:nvSpPr>
      <xdr:spPr>
        <a:xfrm>
          <a:off x="22212300"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65,815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sp>
      <xdr:nvSpPr>
        <xdr:cNvPr id="855" name="直線コネクタ 854"/>
        <xdr:cNvSpPr/>
      </xdr:nvSpPr>
      <xdr:spPr>
        <a:xfrm>
          <a:off x="22069425" y="11487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74</xdr:row>
      <xdr:rowOff>82975</xdr:rowOff>
    </xdr:from>
    <xdr:to>
      <xdr:col>116</xdr:col>
      <xdr:colOff>63500</xdr:colOff>
      <xdr:row>75</xdr:row>
      <xdr:rowOff>17660</xdr:rowOff>
    </xdr:to>
    <xdr:sp>
      <xdr:nvSpPr>
        <xdr:cNvPr id="856" name="直線コネクタ 855"/>
        <xdr:cNvSpPr/>
      </xdr:nvSpPr>
      <xdr:spPr>
        <a:xfrm flipV="1">
          <a:off x="21326475" y="12077700"/>
          <a:ext cx="838200"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75</xdr:row>
      <xdr:rowOff>104775</xdr:rowOff>
    </xdr:from>
    <xdr:ext cx="533400" cy="257175"/>
    <xdr:sp>
      <xdr:nvSpPr>
        <xdr:cNvPr id="857" name="繰出金平均値テキスト"/>
        <xdr:cNvSpPr txBox="1"/>
      </xdr:nvSpPr>
      <xdr:spPr>
        <a:xfrm>
          <a:off x="22212300" y="122586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38,699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fLocksText="0">
      <xdr:nvSpPr>
        <xdr:cNvPr id="858" name="フローチャート: 判断 857"/>
        <xdr:cNvSpPr/>
      </xdr:nvSpPr>
      <xdr:spPr>
        <a:xfrm>
          <a:off x="22107525" y="12277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75</xdr:row>
      <xdr:rowOff>17660</xdr:rowOff>
    </xdr:from>
    <xdr:to>
      <xdr:col>111</xdr:col>
      <xdr:colOff>177800</xdr:colOff>
      <xdr:row>75</xdr:row>
      <xdr:rowOff>39312</xdr:rowOff>
    </xdr:to>
    <xdr:sp>
      <xdr:nvSpPr>
        <xdr:cNvPr id="859" name="直線コネクタ 858"/>
        <xdr:cNvSpPr/>
      </xdr:nvSpPr>
      <xdr:spPr>
        <a:xfrm flipV="1">
          <a:off x="20431125" y="121729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76</xdr:row>
      <xdr:rowOff>19927</xdr:rowOff>
    </xdr:from>
    <xdr:to>
      <xdr:col>112</xdr:col>
      <xdr:colOff>38100</xdr:colOff>
      <xdr:row>76</xdr:row>
      <xdr:rowOff>121527</xdr:rowOff>
    </xdr:to>
    <xdr:sp fLocksText="0">
      <xdr:nvSpPr>
        <xdr:cNvPr id="860" name="フローチャート: 判断 859"/>
        <xdr:cNvSpPr/>
      </xdr:nvSpPr>
      <xdr:spPr>
        <a:xfrm>
          <a:off x="21269325" y="12334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76</xdr:row>
      <xdr:rowOff>114300</xdr:rowOff>
    </xdr:from>
    <xdr:ext cx="533400" cy="257175"/>
    <xdr:sp>
      <xdr:nvSpPr>
        <xdr:cNvPr id="861" name="テキスト ボックス 860"/>
        <xdr:cNvSpPr txBox="1"/>
      </xdr:nvSpPr>
      <xdr:spPr>
        <a:xfrm>
          <a:off x="21050250" y="12430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36,612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39312</xdr:rowOff>
    </xdr:from>
    <xdr:to>
      <xdr:col>107</xdr:col>
      <xdr:colOff>50800</xdr:colOff>
      <xdr:row>75</xdr:row>
      <xdr:rowOff>77162</xdr:rowOff>
    </xdr:to>
    <xdr:sp>
      <xdr:nvSpPr>
        <xdr:cNvPr id="862" name="直線コネクタ 861"/>
        <xdr:cNvSpPr/>
      </xdr:nvSpPr>
      <xdr:spPr>
        <a:xfrm flipV="1">
          <a:off x="19545300" y="121920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76</xdr:row>
      <xdr:rowOff>48699</xdr:rowOff>
    </xdr:from>
    <xdr:to>
      <xdr:col>107</xdr:col>
      <xdr:colOff>101600</xdr:colOff>
      <xdr:row>76</xdr:row>
      <xdr:rowOff>150299</xdr:rowOff>
    </xdr:to>
    <xdr:sp fLocksText="0">
      <xdr:nvSpPr>
        <xdr:cNvPr id="863" name="フローチャート: 判断 862"/>
        <xdr:cNvSpPr/>
      </xdr:nvSpPr>
      <xdr:spPr>
        <a:xfrm>
          <a:off x="20383500" y="12363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76</xdr:row>
      <xdr:rowOff>142875</xdr:rowOff>
    </xdr:from>
    <xdr:ext cx="533400" cy="257175"/>
    <xdr:sp>
      <xdr:nvSpPr>
        <xdr:cNvPr id="864" name="テキスト ボックス 863"/>
        <xdr:cNvSpPr txBox="1"/>
      </xdr:nvSpPr>
      <xdr:spPr>
        <a:xfrm>
          <a:off x="2016442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35,731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77162</xdr:rowOff>
    </xdr:from>
    <xdr:to>
      <xdr:col>102</xdr:col>
      <xdr:colOff>114300</xdr:colOff>
      <xdr:row>75</xdr:row>
      <xdr:rowOff>102699</xdr:rowOff>
    </xdr:to>
    <xdr:sp>
      <xdr:nvSpPr>
        <xdr:cNvPr id="865" name="直線コネクタ 864"/>
        <xdr:cNvSpPr/>
      </xdr:nvSpPr>
      <xdr:spPr>
        <a:xfrm flipV="1">
          <a:off x="18659475" y="122301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76</xdr:row>
      <xdr:rowOff>78319</xdr:rowOff>
    </xdr:from>
    <xdr:to>
      <xdr:col>102</xdr:col>
      <xdr:colOff>165100</xdr:colOff>
      <xdr:row>77</xdr:row>
      <xdr:rowOff>8469</xdr:rowOff>
    </xdr:to>
    <xdr:sp fLocksText="0">
      <xdr:nvSpPr>
        <xdr:cNvPr id="866" name="フローチャート: 判断 865"/>
        <xdr:cNvSpPr/>
      </xdr:nvSpPr>
      <xdr:spPr>
        <a:xfrm>
          <a:off x="19497675" y="12392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76</xdr:row>
      <xdr:rowOff>171450</xdr:rowOff>
    </xdr:from>
    <xdr:ext cx="533400" cy="257175"/>
    <xdr:sp>
      <xdr:nvSpPr>
        <xdr:cNvPr id="867" name="テキスト ボックス 866"/>
        <xdr:cNvSpPr txBox="1"/>
      </xdr:nvSpPr>
      <xdr:spPr>
        <a:xfrm>
          <a:off x="19269075" y="12477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34,824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fLocksText="0">
      <xdr:nvSpPr>
        <xdr:cNvPr id="868" name="フローチャート: 判断 867"/>
        <xdr:cNvSpPr/>
      </xdr:nvSpPr>
      <xdr:spPr>
        <a:xfrm>
          <a:off x="18602325" y="1232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76</xdr:row>
      <xdr:rowOff>104775</xdr:rowOff>
    </xdr:from>
    <xdr:ext cx="533400" cy="257175"/>
    <xdr:sp>
      <xdr:nvSpPr>
        <xdr:cNvPr id="869" name="テキスト ボックス 868"/>
        <xdr:cNvSpPr txBox="1"/>
      </xdr:nvSpPr>
      <xdr:spPr>
        <a:xfrm>
          <a:off x="18383250" y="1242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70" name="テキスト ボックス 869"/>
        <xdr:cNvSpPr txBox="1"/>
      </xdr:nvSpPr>
      <xdr:spPr>
        <a:xfrm>
          <a:off x="21964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71" name="テキスト ボックス 870"/>
        <xdr:cNvSpPr txBox="1"/>
      </xdr:nvSpPr>
      <xdr:spPr>
        <a:xfrm>
          <a:off x="2112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72" name="テキスト ボックス 871"/>
        <xdr:cNvSpPr txBox="1"/>
      </xdr:nvSpPr>
      <xdr:spPr>
        <a:xfrm>
          <a:off x="2024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73" name="テキスト ボックス 872"/>
        <xdr:cNvSpPr txBox="1"/>
      </xdr:nvSpPr>
      <xdr:spPr>
        <a:xfrm>
          <a:off x="19354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74" name="テキスト ボックス 873"/>
        <xdr:cNvSpPr txBox="1"/>
      </xdr:nvSpPr>
      <xdr:spPr>
        <a:xfrm>
          <a:off x="18459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32175</xdr:rowOff>
    </xdr:from>
    <xdr:to>
      <xdr:col>116</xdr:col>
      <xdr:colOff>114300</xdr:colOff>
      <xdr:row>74</xdr:row>
      <xdr:rowOff>133775</xdr:rowOff>
    </xdr:to>
    <xdr:sp fLocksText="0">
      <xdr:nvSpPr>
        <xdr:cNvPr id="875" name="楕円 874"/>
        <xdr:cNvSpPr/>
      </xdr:nvSpPr>
      <xdr:spPr>
        <a:xfrm>
          <a:off x="22107525" y="12020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73</xdr:row>
      <xdr:rowOff>57150</xdr:rowOff>
    </xdr:from>
    <xdr:ext cx="533400" cy="257175"/>
    <xdr:sp>
      <xdr:nvSpPr>
        <xdr:cNvPr id="876" name="繰出金該当値テキスト"/>
        <xdr:cNvSpPr txBox="1"/>
      </xdr:nvSpPr>
      <xdr:spPr>
        <a:xfrm>
          <a:off x="22212300" y="11887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46,737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138310</xdr:rowOff>
    </xdr:from>
    <xdr:to>
      <xdr:col>112</xdr:col>
      <xdr:colOff>38100</xdr:colOff>
      <xdr:row>75</xdr:row>
      <xdr:rowOff>68460</xdr:rowOff>
    </xdr:to>
    <xdr:sp fLocksText="0">
      <xdr:nvSpPr>
        <xdr:cNvPr id="877" name="楕円 876"/>
        <xdr:cNvSpPr/>
      </xdr:nvSpPr>
      <xdr:spPr>
        <a:xfrm>
          <a:off x="21269325" y="121348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73</xdr:row>
      <xdr:rowOff>85725</xdr:rowOff>
    </xdr:from>
    <xdr:ext cx="533400" cy="257175"/>
    <xdr:sp>
      <xdr:nvSpPr>
        <xdr:cNvPr id="878" name="テキスト ボックス 877"/>
        <xdr:cNvSpPr txBox="1"/>
      </xdr:nvSpPr>
      <xdr:spPr>
        <a:xfrm>
          <a:off x="21050250" y="11915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43,487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159962</xdr:rowOff>
    </xdr:from>
    <xdr:to>
      <xdr:col>107</xdr:col>
      <xdr:colOff>101600</xdr:colOff>
      <xdr:row>75</xdr:row>
      <xdr:rowOff>90112</xdr:rowOff>
    </xdr:to>
    <xdr:sp fLocksText="0">
      <xdr:nvSpPr>
        <xdr:cNvPr id="879" name="楕円 878"/>
        <xdr:cNvSpPr/>
      </xdr:nvSpPr>
      <xdr:spPr>
        <a:xfrm>
          <a:off x="20383500" y="12153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73</xdr:row>
      <xdr:rowOff>104775</xdr:rowOff>
    </xdr:from>
    <xdr:ext cx="533400" cy="257175"/>
    <xdr:sp>
      <xdr:nvSpPr>
        <xdr:cNvPr id="880" name="テキスト ボックス 879"/>
        <xdr:cNvSpPr txBox="1"/>
      </xdr:nvSpPr>
      <xdr:spPr>
        <a:xfrm>
          <a:off x="20164425" y="1193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42,824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26362</xdr:rowOff>
    </xdr:from>
    <xdr:to>
      <xdr:col>102</xdr:col>
      <xdr:colOff>165100</xdr:colOff>
      <xdr:row>75</xdr:row>
      <xdr:rowOff>127962</xdr:rowOff>
    </xdr:to>
    <xdr:sp fLocksText="0">
      <xdr:nvSpPr>
        <xdr:cNvPr id="881" name="楕円 880"/>
        <xdr:cNvSpPr/>
      </xdr:nvSpPr>
      <xdr:spPr>
        <a:xfrm>
          <a:off x="19497675" y="12182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73</xdr:row>
      <xdr:rowOff>142875</xdr:rowOff>
    </xdr:from>
    <xdr:ext cx="533400" cy="257175"/>
    <xdr:sp>
      <xdr:nvSpPr>
        <xdr:cNvPr id="882" name="テキスト ボックス 881"/>
        <xdr:cNvSpPr txBox="1"/>
      </xdr:nvSpPr>
      <xdr:spPr>
        <a:xfrm>
          <a:off x="19269075" y="11972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41,665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51899</xdr:rowOff>
    </xdr:from>
    <xdr:to>
      <xdr:col>98</xdr:col>
      <xdr:colOff>38100</xdr:colOff>
      <xdr:row>75</xdr:row>
      <xdr:rowOff>153499</xdr:rowOff>
    </xdr:to>
    <xdr:sp fLocksText="0">
      <xdr:nvSpPr>
        <xdr:cNvPr id="883" name="楕円 882"/>
        <xdr:cNvSpPr/>
      </xdr:nvSpPr>
      <xdr:spPr>
        <a:xfrm>
          <a:off x="18602325" y="12201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73</xdr:row>
      <xdr:rowOff>171450</xdr:rowOff>
    </xdr:from>
    <xdr:ext cx="533400" cy="257175"/>
    <xdr:sp>
      <xdr:nvSpPr>
        <xdr:cNvPr id="884" name="テキスト ボックス 883"/>
        <xdr:cNvSpPr txBox="1"/>
      </xdr:nvSpPr>
      <xdr:spPr>
        <a:xfrm>
          <a:off x="183832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40,883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85" name="正方形/長方形 884"/>
        <xdr:cNvSpPr/>
      </xdr:nvSpPr>
      <xdr:spPr>
        <a:xfrm>
          <a:off x="18288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886" name="正方形/長方形 885"/>
        <xdr:cNvSpPr/>
      </xdr:nvSpPr>
      <xdr:spPr>
        <a:xfrm>
          <a:off x="18411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887" name="正方形/長方形 886"/>
        <xdr:cNvSpPr/>
      </xdr:nvSpPr>
      <xdr:spPr>
        <a:xfrm>
          <a:off x="18411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888" name="正方形/長方形 887"/>
        <xdr:cNvSpPr/>
      </xdr:nvSpPr>
      <xdr:spPr>
        <a:xfrm>
          <a:off x="19431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889" name="正方形/長方形 888"/>
        <xdr:cNvSpPr/>
      </xdr:nvSpPr>
      <xdr:spPr>
        <a:xfrm>
          <a:off x="19431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890" name="正方形/長方形 889"/>
        <xdr:cNvSpPr/>
      </xdr:nvSpPr>
      <xdr:spPr>
        <a:xfrm>
          <a:off x="20574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891" name="正方形/長方形 890"/>
        <xdr:cNvSpPr/>
      </xdr:nvSpPr>
      <xdr:spPr>
        <a:xfrm>
          <a:off x="20574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892" name="正方形/長方形 891"/>
        <xdr:cNvSpPr/>
      </xdr:nvSpPr>
      <xdr:spPr>
        <a:xfrm>
          <a:off x="18288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893" name="テキスト ボックス 892"/>
        <xdr:cNvSpPr txBox="1"/>
      </xdr:nvSpPr>
      <xdr:spPr>
        <a:xfrm>
          <a:off x="18249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sp>
      <xdr:nvSpPr>
        <xdr:cNvPr id="894" name="直線コネクタ 893"/>
        <xdr:cNvSpPr/>
      </xdr:nvSpPr>
      <xdr:spPr>
        <a:xfrm>
          <a:off x="18288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xdr:nvSpPr>
        <xdr:cNvPr id="895" name="直線コネクタ 894"/>
        <xdr:cNvSpPr/>
      </xdr:nvSpPr>
      <xdr:spPr>
        <a:xfrm>
          <a:off x="18288000"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93</xdr:row>
      <xdr:rowOff>171450</xdr:rowOff>
    </xdr:from>
    <xdr:ext cx="247650" cy="257175"/>
    <xdr:sp>
      <xdr:nvSpPr>
        <xdr:cNvPr id="896" name="テキスト ボックス 895"/>
        <xdr:cNvSpPr txBox="1"/>
      </xdr:nvSpPr>
      <xdr:spPr>
        <a:xfrm>
          <a:off x="18030825" y="15259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sp>
      <xdr:nvSpPr>
        <xdr:cNvPr id="897" name="直線コネクタ 896"/>
        <xdr:cNvSpPr/>
      </xdr:nvSpPr>
      <xdr:spPr>
        <a:xfrm>
          <a:off x="18288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87</xdr:row>
      <xdr:rowOff>57150</xdr:rowOff>
    </xdr:from>
    <xdr:ext cx="247650" cy="257175"/>
    <xdr:sp>
      <xdr:nvSpPr>
        <xdr:cNvPr id="898" name="テキスト ボックス 897"/>
        <xdr:cNvSpPr txBox="1"/>
      </xdr:nvSpPr>
      <xdr:spPr>
        <a:xfrm>
          <a:off x="18030825" y="14154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899" name="前年度繰上充用金グラフ枠"/>
        <xdr:cNvSpPr/>
      </xdr:nvSpPr>
      <xdr:spPr>
        <a:xfrm>
          <a:off x="18288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xdr:nvSpPr>
        <xdr:cNvPr id="900" name="直線コネクタ 899"/>
        <xdr:cNvSpPr/>
      </xdr:nvSpPr>
      <xdr:spPr>
        <a:xfrm>
          <a:off x="22155150" y="1540192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95</xdr:row>
      <xdr:rowOff>9525</xdr:rowOff>
    </xdr:from>
    <xdr:ext cx="247650" cy="257175"/>
    <xdr:sp>
      <xdr:nvSpPr>
        <xdr:cNvPr id="901" name="前年度繰上充用金最小値テキスト"/>
        <xdr:cNvSpPr txBox="1"/>
      </xdr:nvSpPr>
      <xdr:spPr>
        <a:xfrm>
          <a:off x="22212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02" name="直線コネクタ 901"/>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93</xdr:row>
      <xdr:rowOff>9525</xdr:rowOff>
    </xdr:from>
    <xdr:ext cx="247650" cy="257175"/>
    <xdr:sp>
      <xdr:nvSpPr>
        <xdr:cNvPr id="903" name="前年度繰上充用金最大値テキスト"/>
        <xdr:cNvSpPr txBox="1"/>
      </xdr:nvSpPr>
      <xdr:spPr>
        <a:xfrm>
          <a:off x="22212300" y="15097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04" name="直線コネクタ 903"/>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xdr:nvSpPr>
        <xdr:cNvPr id="905" name="直線コネクタ 904"/>
        <xdr:cNvSpPr/>
      </xdr:nvSpPr>
      <xdr:spPr>
        <a:xfrm>
          <a:off x="21326475" y="15401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94</xdr:row>
      <xdr:rowOff>66675</xdr:rowOff>
    </xdr:from>
    <xdr:ext cx="247650" cy="257175"/>
    <xdr:sp>
      <xdr:nvSpPr>
        <xdr:cNvPr id="906" name="前年度繰上充用金平均値テキスト"/>
        <xdr:cNvSpPr txBox="1"/>
      </xdr:nvSpPr>
      <xdr:spPr>
        <a:xfrm>
          <a:off x="22212300" y="1532572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07" name="フローチャート: 判断 906"/>
        <xdr:cNvSpPr/>
      </xdr:nvSpPr>
      <xdr:spPr>
        <a:xfrm>
          <a:off x="221075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xdr:nvSpPr>
        <xdr:cNvPr id="908" name="直線コネクタ 907"/>
        <xdr:cNvSpPr/>
      </xdr:nvSpPr>
      <xdr:spPr>
        <a:xfrm>
          <a:off x="2043112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fLocksText="0">
      <xdr:nvSpPr>
        <xdr:cNvPr id="909" name="フローチャート: 判断 908"/>
        <xdr:cNvSpPr/>
      </xdr:nvSpPr>
      <xdr:spPr>
        <a:xfrm>
          <a:off x="21269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10" name="テキスト ボックス 909"/>
        <xdr:cNvSpPr txBox="1"/>
      </xdr:nvSpPr>
      <xdr:spPr>
        <a:xfrm>
          <a:off x="21193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sp>
      <xdr:nvSpPr>
        <xdr:cNvPr id="911" name="直線コネクタ 910"/>
        <xdr:cNvSpPr/>
      </xdr:nvSpPr>
      <xdr:spPr>
        <a:xfrm>
          <a:off x="19545300"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fLocksText="0">
      <xdr:nvSpPr>
        <xdr:cNvPr id="912" name="フローチャート: 判断 911"/>
        <xdr:cNvSpPr/>
      </xdr:nvSpPr>
      <xdr:spPr>
        <a:xfrm>
          <a:off x="20383500"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13" name="テキスト ボックス 912"/>
        <xdr:cNvSpPr txBox="1"/>
      </xdr:nvSpPr>
      <xdr:spPr>
        <a:xfrm>
          <a:off x="20307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sp>
      <xdr:nvSpPr>
        <xdr:cNvPr id="914" name="直線コネクタ 913"/>
        <xdr:cNvSpPr/>
      </xdr:nvSpPr>
      <xdr:spPr>
        <a:xfrm>
          <a:off x="1865947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fLocksText="0">
      <xdr:nvSpPr>
        <xdr:cNvPr id="915" name="フローチャート: 判断 914"/>
        <xdr:cNvSpPr/>
      </xdr:nvSpPr>
      <xdr:spPr>
        <a:xfrm>
          <a:off x="1949767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16" name="テキスト ボックス 915"/>
        <xdr:cNvSpPr txBox="1"/>
      </xdr:nvSpPr>
      <xdr:spPr>
        <a:xfrm>
          <a:off x="1941195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17" name="フローチャート: 判断 916"/>
        <xdr:cNvSpPr/>
      </xdr:nvSpPr>
      <xdr:spPr>
        <a:xfrm>
          <a:off x="18602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18" name="テキスト ボックス 917"/>
        <xdr:cNvSpPr txBox="1"/>
      </xdr:nvSpPr>
      <xdr:spPr>
        <a:xfrm>
          <a:off x="18526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19" name="テキスト ボックス 918"/>
        <xdr:cNvSpPr txBox="1"/>
      </xdr:nvSpPr>
      <xdr:spPr>
        <a:xfrm>
          <a:off x="21964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20" name="テキスト ボックス 919"/>
        <xdr:cNvSpPr txBox="1"/>
      </xdr:nvSpPr>
      <xdr:spPr>
        <a:xfrm>
          <a:off x="2112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21" name="テキスト ボックス 920"/>
        <xdr:cNvSpPr txBox="1"/>
      </xdr:nvSpPr>
      <xdr:spPr>
        <a:xfrm>
          <a:off x="2024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22" name="テキスト ボックス 921"/>
        <xdr:cNvSpPr txBox="1"/>
      </xdr:nvSpPr>
      <xdr:spPr>
        <a:xfrm>
          <a:off x="19354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23" name="テキスト ボックス 922"/>
        <xdr:cNvSpPr txBox="1"/>
      </xdr:nvSpPr>
      <xdr:spPr>
        <a:xfrm>
          <a:off x="18459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24" name="楕円 923"/>
        <xdr:cNvSpPr/>
      </xdr:nvSpPr>
      <xdr:spPr>
        <a:xfrm>
          <a:off x="221075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25" name="前年度繰上充用金該当値テキスト"/>
        <xdr:cNvSpPr txBox="1"/>
      </xdr:nvSpPr>
      <xdr:spPr>
        <a:xfrm>
          <a:off x="22212300" y="15211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26" name="楕円 925"/>
        <xdr:cNvSpPr/>
      </xdr:nvSpPr>
      <xdr:spPr>
        <a:xfrm>
          <a:off x="21269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27" name="テキスト ボックス 926"/>
        <xdr:cNvSpPr txBox="1"/>
      </xdr:nvSpPr>
      <xdr:spPr>
        <a:xfrm>
          <a:off x="21193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28" name="楕円 927"/>
        <xdr:cNvSpPr/>
      </xdr:nvSpPr>
      <xdr:spPr>
        <a:xfrm>
          <a:off x="20383500"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29" name="テキスト ボックス 928"/>
        <xdr:cNvSpPr txBox="1"/>
      </xdr:nvSpPr>
      <xdr:spPr>
        <a:xfrm>
          <a:off x="2030730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30" name="楕円 929"/>
        <xdr:cNvSpPr/>
      </xdr:nvSpPr>
      <xdr:spPr>
        <a:xfrm>
          <a:off x="1949767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31" name="テキスト ボックス 930"/>
        <xdr:cNvSpPr txBox="1"/>
      </xdr:nvSpPr>
      <xdr:spPr>
        <a:xfrm>
          <a:off x="1941195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32" name="楕円 931"/>
        <xdr:cNvSpPr/>
      </xdr:nvSpPr>
      <xdr:spPr>
        <a:xfrm>
          <a:off x="18602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33" name="テキスト ボックス 932"/>
        <xdr:cNvSpPr txBox="1"/>
      </xdr:nvSpPr>
      <xdr:spPr>
        <a:xfrm>
          <a:off x="18526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34" name="正方形/長方形 933"/>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35" name="正方形/長方形 934"/>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36" name="テキスト ボックス 935"/>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歳出決算総額は、住民一人当たり</a:t>
          </a:r>
          <a:r>
            <a:rPr altLang="ja-JP" lang="en-US" sz="1300">
              <a:latin typeface="ＭＳ Ｐゴシック" panose="020B0600070205080204" pitchFamily="50" charset="-128"/>
              <a:ea typeface="ＭＳ Ｐゴシック" panose="020B0600070205080204" pitchFamily="50" charset="-128"/>
            </a:rPr>
            <a:t>414,065</a:t>
          </a:r>
          <a:r>
            <a:rPr altLang="en-US" lang="ja-JP" sz="1300">
              <a:latin typeface="ＭＳ Ｐゴシック" panose="020B0600070205080204" pitchFamily="50" charset="-128"/>
              <a:ea typeface="ＭＳ Ｐゴシック" panose="020B0600070205080204" pitchFamily="50" charset="-128"/>
            </a:rPr>
            <a:t>円となっており、主な構成項目は扶助費（</a:t>
          </a:r>
          <a:r>
            <a:rPr altLang="ja-JP" lang="en-US" sz="1300">
              <a:latin typeface="ＭＳ Ｐゴシック" panose="020B0600070205080204" pitchFamily="50" charset="-128"/>
              <a:ea typeface="ＭＳ Ｐゴシック" panose="020B0600070205080204" pitchFamily="50" charset="-128"/>
            </a:rPr>
            <a:t>136,411</a:t>
          </a:r>
          <a:r>
            <a:rPr altLang="en-US" lang="ja-JP" sz="1300">
              <a:latin typeface="ＭＳ Ｐゴシック" panose="020B0600070205080204" pitchFamily="50" charset="-128"/>
              <a:ea typeface="ＭＳ Ｐゴシック" panose="020B0600070205080204" pitchFamily="50" charset="-128"/>
            </a:rPr>
            <a:t>円）、人件費（</a:t>
          </a:r>
          <a:r>
            <a:rPr altLang="ja-JP" lang="en-US" sz="1300">
              <a:latin typeface="ＭＳ Ｐゴシック" panose="020B0600070205080204" pitchFamily="50" charset="-128"/>
              <a:ea typeface="ＭＳ Ｐゴシック" panose="020B0600070205080204" pitchFamily="50" charset="-128"/>
            </a:rPr>
            <a:t>73,830</a:t>
          </a:r>
          <a:r>
            <a:rPr altLang="en-US" lang="ja-JP" sz="1300">
              <a:latin typeface="ＭＳ Ｐゴシック" panose="020B0600070205080204" pitchFamily="50" charset="-128"/>
              <a:ea typeface="ＭＳ Ｐゴシック" panose="020B0600070205080204" pitchFamily="50" charset="-128"/>
            </a:rPr>
            <a:t>円）、補助費等（</a:t>
          </a:r>
          <a:r>
            <a:rPr altLang="ja-JP" lang="en-US" sz="1300">
              <a:latin typeface="ＭＳ Ｐゴシック" panose="020B0600070205080204" pitchFamily="50" charset="-128"/>
              <a:ea typeface="ＭＳ Ｐゴシック" panose="020B0600070205080204" pitchFamily="50" charset="-128"/>
            </a:rPr>
            <a:t>67,891</a:t>
          </a:r>
          <a:r>
            <a:rPr altLang="en-US" lang="ja-JP" sz="1300">
              <a:latin typeface="ＭＳ Ｐゴシック" panose="020B0600070205080204" pitchFamily="50" charset="-128"/>
              <a:ea typeface="ＭＳ Ｐゴシック" panose="020B0600070205080204" pitchFamily="50" charset="-128"/>
            </a:rPr>
            <a:t>円）となっている。</a:t>
          </a:r>
        </a:p>
        <a:p>
          <a:r>
            <a:rPr altLang="en-US" lang="ja-JP" sz="1300">
              <a:latin typeface="ＭＳ Ｐゴシック" panose="020B0600070205080204" pitchFamily="50" charset="-128"/>
              <a:ea typeface="ＭＳ Ｐゴシック" panose="020B0600070205080204" pitchFamily="50" charset="-128"/>
            </a:rPr>
            <a:t>　扶助費については、国施策である臨時的な給付金事業が前年度よりも多かったことから増加している。しかしながら、障害福祉サービス費は増加傾向にあるため、類似団体内平均値を上回っており、今後もこの傾向は続くと見込まれる。</a:t>
          </a:r>
        </a:p>
        <a:p>
          <a:r>
            <a:rPr altLang="en-US" lang="ja-JP" sz="1300">
              <a:latin typeface="ＭＳ Ｐゴシック" panose="020B0600070205080204" pitchFamily="50" charset="-128"/>
              <a:ea typeface="ＭＳ Ｐゴシック" panose="020B0600070205080204" pitchFamily="50" charset="-128"/>
            </a:rPr>
            <a:t>　人件費については、人事院勧告に基づく給与水準の変動等により前年度より増加し、依然として類似団体内平均値を上回っている。</a:t>
          </a:r>
          <a:endParaRPr altLang="ja-JP" lang="en-US" sz="1300">
            <a:latin typeface="ＭＳ Ｐゴシック" panose="020B0600070205080204" pitchFamily="50" charset="-128"/>
            <a:ea typeface="ＭＳ Ｐゴシック" panose="020B0600070205080204" pitchFamily="50" charset="-128"/>
          </a:endParaRPr>
        </a:p>
        <a:p>
          <a:r>
            <a:rPr altLang="en-US" lang="ja-JP" sz="1300">
              <a:latin typeface="ＭＳ Ｐゴシック" panose="020B0600070205080204" pitchFamily="50" charset="-128"/>
              <a:ea typeface="ＭＳ Ｐゴシック" panose="020B0600070205080204" pitchFamily="50" charset="-128"/>
            </a:rPr>
            <a:t>　公立保育所が５か所、公立こども園が１か所、公立幼稚園が３か所あることがコスト増の要因と考えられるが、事務の効率化や民間委託の検討など今後も引き続き人件費の抑制に努めていく。</a:t>
          </a:r>
        </a:p>
        <a:p>
          <a:r>
            <a:rPr altLang="en-US" lang="ja-JP"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3.2
43.0</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－３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66/108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2,645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1,769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600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sp>
      <xdr:nvSpPr>
        <xdr:cNvPr id="43" name="直線コネクタ 42"/>
        <xdr:cNvSpPr/>
      </xdr:nvSpPr>
      <xdr:spPr>
        <a:xfrm>
          <a:off x="762000"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37</xdr:row>
      <xdr:rowOff>171450</xdr:rowOff>
    </xdr:from>
    <xdr:ext cx="466725" cy="257175"/>
    <xdr:sp>
      <xdr:nvSpPr>
        <xdr:cNvPr id="44" name="テキスト ボックス 43"/>
        <xdr:cNvSpPr txBox="1"/>
      </xdr:nvSpPr>
      <xdr:spPr>
        <a:xfrm>
          <a:off x="285750" y="6162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sp>
      <xdr:nvSpPr>
        <xdr:cNvPr id="45" name="直線コネクタ 44"/>
        <xdr:cNvSpPr/>
      </xdr:nvSpPr>
      <xdr:spPr>
        <a:xfrm>
          <a:off x="762000"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35</xdr:row>
      <xdr:rowOff>57150</xdr:rowOff>
    </xdr:from>
    <xdr:ext cx="466725" cy="257175"/>
    <xdr:sp>
      <xdr:nvSpPr>
        <xdr:cNvPr id="46" name="テキスト ボックス 45"/>
        <xdr:cNvSpPr txBox="1"/>
      </xdr:nvSpPr>
      <xdr:spPr>
        <a:xfrm>
          <a:off x="285750" y="573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sp>
      <xdr:nvSpPr>
        <xdr:cNvPr id="47" name="直線コネクタ 46"/>
        <xdr:cNvSpPr/>
      </xdr:nvSpPr>
      <xdr:spPr>
        <a:xfrm>
          <a:off x="762000"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32</xdr:row>
      <xdr:rowOff>114300</xdr:rowOff>
    </xdr:from>
    <xdr:ext cx="466725" cy="257175"/>
    <xdr:sp>
      <xdr:nvSpPr>
        <xdr:cNvPr id="48" name="テキスト ボックス 47"/>
        <xdr:cNvSpPr txBox="1"/>
      </xdr:nvSpPr>
      <xdr:spPr>
        <a:xfrm>
          <a:off x="285750" y="530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sp>
      <xdr:nvSpPr>
        <xdr:cNvPr id="49" name="直線コネクタ 48"/>
        <xdr:cNvSpPr/>
      </xdr:nvSpPr>
      <xdr:spPr>
        <a:xfrm>
          <a:off x="762000"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29</xdr:row>
      <xdr:rowOff>171450</xdr:rowOff>
    </xdr:from>
    <xdr:ext cx="466725" cy="257175"/>
    <xdr:sp>
      <xdr:nvSpPr>
        <xdr:cNvPr id="50" name="テキスト ボックス 49"/>
        <xdr:cNvSpPr txBox="1"/>
      </xdr:nvSpPr>
      <xdr:spPr>
        <a:xfrm>
          <a:off x="28575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1" name="直線コネクタ 50"/>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27</xdr:row>
      <xdr:rowOff>57150</xdr:rowOff>
    </xdr:from>
    <xdr:ext cx="466725" cy="257175"/>
    <xdr:sp>
      <xdr:nvSpPr>
        <xdr:cNvPr id="52" name="テキスト ボックス 51"/>
        <xdr:cNvSpPr txBox="1"/>
      </xdr:nvSpPr>
      <xdr:spPr>
        <a:xfrm>
          <a:off x="285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3" name="議会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sp>
      <xdr:nvSpPr>
        <xdr:cNvPr id="54" name="直線コネクタ 53"/>
        <xdr:cNvSpPr/>
      </xdr:nvSpPr>
      <xdr:spPr>
        <a:xfrm flipV="1">
          <a:off x="4629150" y="5067300"/>
          <a:ext cx="0" cy="1095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9525</xdr:rowOff>
    </xdr:from>
    <xdr:ext cx="466725" cy="257175"/>
    <xdr:sp>
      <xdr:nvSpPr>
        <xdr:cNvPr id="55" name="議会費最小値テキスト"/>
        <xdr:cNvSpPr txBox="1"/>
      </xdr:nvSpPr>
      <xdr:spPr>
        <a:xfrm>
          <a:off x="4686300" y="61722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2,303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sp>
      <xdr:nvSpPr>
        <xdr:cNvPr id="56" name="直線コネクタ 55"/>
        <xdr:cNvSpPr/>
      </xdr:nvSpPr>
      <xdr:spPr>
        <a:xfrm>
          <a:off x="4543425" y="6162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29</xdr:row>
      <xdr:rowOff>161925</xdr:rowOff>
    </xdr:from>
    <xdr:ext cx="466725" cy="257175"/>
    <xdr:sp>
      <xdr:nvSpPr>
        <xdr:cNvPr id="57" name="議会費最大値テキスト"/>
        <xdr:cNvSpPr txBox="1"/>
      </xdr:nvSpPr>
      <xdr:spPr>
        <a:xfrm>
          <a:off x="468630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4,844</a:t>
          </a:r>
          <a:endParaRPr altLang="en-US" lang="ja-JP"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sp>
      <xdr:nvSpPr>
        <xdr:cNvPr id="58" name="直線コネクタ 57"/>
        <xdr:cNvSpPr/>
      </xdr:nvSpPr>
      <xdr:spPr>
        <a:xfrm>
          <a:off x="4543425" y="5067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121869</xdr:rowOff>
    </xdr:from>
    <xdr:to>
      <xdr:col>24</xdr:col>
      <xdr:colOff>63500</xdr:colOff>
      <xdr:row>36</xdr:row>
      <xdr:rowOff>4826</xdr:rowOff>
    </xdr:to>
    <xdr:sp>
      <xdr:nvSpPr>
        <xdr:cNvPr id="59" name="直線コネクタ 58"/>
        <xdr:cNvSpPr/>
      </xdr:nvSpPr>
      <xdr:spPr>
        <a:xfrm flipV="1">
          <a:off x="3800475" y="58007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34</xdr:row>
      <xdr:rowOff>28575</xdr:rowOff>
    </xdr:from>
    <xdr:ext cx="466725" cy="257175"/>
    <xdr:sp>
      <xdr:nvSpPr>
        <xdr:cNvPr id="60" name="議会費平均値テキスト"/>
        <xdr:cNvSpPr txBox="1"/>
      </xdr:nvSpPr>
      <xdr:spPr>
        <a:xfrm>
          <a:off x="4686300" y="55435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3,311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fLocksText="0">
      <xdr:nvSpPr>
        <xdr:cNvPr id="61" name="フローチャート: 判断 60"/>
        <xdr:cNvSpPr/>
      </xdr:nvSpPr>
      <xdr:spPr>
        <a:xfrm>
          <a:off x="4581525" y="567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83922</xdr:rowOff>
    </xdr:from>
    <xdr:to>
      <xdr:col>19</xdr:col>
      <xdr:colOff>177800</xdr:colOff>
      <xdr:row>36</xdr:row>
      <xdr:rowOff>4826</xdr:rowOff>
    </xdr:to>
    <xdr:sp>
      <xdr:nvSpPr>
        <xdr:cNvPr id="62" name="直線コネクタ 61"/>
        <xdr:cNvSpPr/>
      </xdr:nvSpPr>
      <xdr:spPr>
        <a:xfrm>
          <a:off x="2905125" y="57626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29007</xdr:rowOff>
    </xdr:from>
    <xdr:to>
      <xdr:col>20</xdr:col>
      <xdr:colOff>38100</xdr:colOff>
      <xdr:row>35</xdr:row>
      <xdr:rowOff>130607</xdr:rowOff>
    </xdr:to>
    <xdr:sp fLocksText="0">
      <xdr:nvSpPr>
        <xdr:cNvPr id="63" name="フローチャート: 判断 62"/>
        <xdr:cNvSpPr/>
      </xdr:nvSpPr>
      <xdr:spPr>
        <a:xfrm>
          <a:off x="374332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33</xdr:row>
      <xdr:rowOff>142875</xdr:rowOff>
    </xdr:from>
    <xdr:ext cx="466725" cy="257175"/>
    <xdr:sp>
      <xdr:nvSpPr>
        <xdr:cNvPr id="64" name="テキスト ボックス 63"/>
        <xdr:cNvSpPr txBox="1"/>
      </xdr:nvSpPr>
      <xdr:spPr>
        <a:xfrm>
          <a:off x="3562350" y="5495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83922</xdr:rowOff>
    </xdr:from>
    <xdr:to>
      <xdr:col>15</xdr:col>
      <xdr:colOff>50800</xdr:colOff>
      <xdr:row>35</xdr:row>
      <xdr:rowOff>154331</xdr:rowOff>
    </xdr:to>
    <xdr:sp>
      <xdr:nvSpPr>
        <xdr:cNvPr id="65" name="直線コネクタ 64"/>
        <xdr:cNvSpPr/>
      </xdr:nvSpPr>
      <xdr:spPr>
        <a:xfrm flipV="1">
          <a:off x="2019300" y="57626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16205</xdr:rowOff>
    </xdr:from>
    <xdr:to>
      <xdr:col>15</xdr:col>
      <xdr:colOff>101600</xdr:colOff>
      <xdr:row>35</xdr:row>
      <xdr:rowOff>117805</xdr:rowOff>
    </xdr:to>
    <xdr:sp fLocksText="0">
      <xdr:nvSpPr>
        <xdr:cNvPr id="66" name="フローチャート: 判断 65"/>
        <xdr:cNvSpPr/>
      </xdr:nvSpPr>
      <xdr:spPr>
        <a:xfrm>
          <a:off x="2857500" y="569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33</xdr:row>
      <xdr:rowOff>133350</xdr:rowOff>
    </xdr:from>
    <xdr:ext cx="466725" cy="257175"/>
    <xdr:sp>
      <xdr:nvSpPr>
        <xdr:cNvPr id="67" name="テキスト ボックス 66"/>
        <xdr:cNvSpPr txBox="1"/>
      </xdr:nvSpPr>
      <xdr:spPr>
        <a:xfrm>
          <a:off x="2667000" y="5486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154331</xdr:rowOff>
    </xdr:to>
    <xdr:sp>
      <xdr:nvSpPr>
        <xdr:cNvPr id="68" name="直線コネクタ 67"/>
        <xdr:cNvSpPr/>
      </xdr:nvSpPr>
      <xdr:spPr>
        <a:xfrm>
          <a:off x="1133475" y="57626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35</xdr:row>
      <xdr:rowOff>36779</xdr:rowOff>
    </xdr:from>
    <xdr:to>
      <xdr:col>10</xdr:col>
      <xdr:colOff>165100</xdr:colOff>
      <xdr:row>35</xdr:row>
      <xdr:rowOff>138379</xdr:rowOff>
    </xdr:to>
    <xdr:sp fLocksText="0">
      <xdr:nvSpPr>
        <xdr:cNvPr id="69" name="フローチャート: 判断 68"/>
        <xdr:cNvSpPr/>
      </xdr:nvSpPr>
      <xdr:spPr>
        <a:xfrm>
          <a:off x="1971675" y="5715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33</xdr:row>
      <xdr:rowOff>152400</xdr:rowOff>
    </xdr:from>
    <xdr:ext cx="466725" cy="257175"/>
    <xdr:sp>
      <xdr:nvSpPr>
        <xdr:cNvPr id="70" name="テキスト ボックス 69"/>
        <xdr:cNvSpPr txBox="1"/>
      </xdr:nvSpPr>
      <xdr:spPr>
        <a:xfrm>
          <a:off x="1781175" y="5505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fLocksText="0">
      <xdr:nvSpPr>
        <xdr:cNvPr id="71" name="フローチャート: 判断 70"/>
        <xdr:cNvSpPr/>
      </xdr:nvSpPr>
      <xdr:spPr>
        <a:xfrm>
          <a:off x="107632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33</xdr:row>
      <xdr:rowOff>142875</xdr:rowOff>
    </xdr:from>
    <xdr:ext cx="466725" cy="257175"/>
    <xdr:sp>
      <xdr:nvSpPr>
        <xdr:cNvPr id="72" name="テキスト ボックス 71"/>
        <xdr:cNvSpPr txBox="1"/>
      </xdr:nvSpPr>
      <xdr:spPr>
        <a:xfrm>
          <a:off x="895350" y="5495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3" name="テキスト ボックス 72"/>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4" name="テキスト ボックス 73"/>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5" name="テキスト ボックス 74"/>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6" name="テキスト ボックス 75"/>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7" name="テキスト ボックス 76"/>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71069</xdr:rowOff>
    </xdr:from>
    <xdr:to>
      <xdr:col>24</xdr:col>
      <xdr:colOff>114300</xdr:colOff>
      <xdr:row>36</xdr:row>
      <xdr:rowOff>1219</xdr:rowOff>
    </xdr:to>
    <xdr:sp fLocksText="0">
      <xdr:nvSpPr>
        <xdr:cNvPr id="78" name="楕円 77"/>
        <xdr:cNvSpPr/>
      </xdr:nvSpPr>
      <xdr:spPr>
        <a:xfrm>
          <a:off x="4581525" y="574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35</xdr:row>
      <xdr:rowOff>47625</xdr:rowOff>
    </xdr:from>
    <xdr:ext cx="466725" cy="257175"/>
    <xdr:sp>
      <xdr:nvSpPr>
        <xdr:cNvPr id="79" name="議会費該当値テキスト"/>
        <xdr:cNvSpPr txBox="1"/>
      </xdr:nvSpPr>
      <xdr:spPr>
        <a:xfrm>
          <a:off x="4686300" y="57245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3,164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fLocksText="0">
      <xdr:nvSpPr>
        <xdr:cNvPr id="80" name="楕円 79"/>
        <xdr:cNvSpPr/>
      </xdr:nvSpPr>
      <xdr:spPr>
        <a:xfrm>
          <a:off x="3743325" y="5800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36</xdr:row>
      <xdr:rowOff>47625</xdr:rowOff>
    </xdr:from>
    <xdr:ext cx="466725" cy="257175"/>
    <xdr:sp>
      <xdr:nvSpPr>
        <xdr:cNvPr id="81" name="テキスト ボックス 80"/>
        <xdr:cNvSpPr txBox="1"/>
      </xdr:nvSpPr>
      <xdr:spPr>
        <a:xfrm>
          <a:off x="3562350" y="5886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33122</xdr:rowOff>
    </xdr:from>
    <xdr:to>
      <xdr:col>15</xdr:col>
      <xdr:colOff>101600</xdr:colOff>
      <xdr:row>35</xdr:row>
      <xdr:rowOff>134722</xdr:rowOff>
    </xdr:to>
    <xdr:sp fLocksText="0">
      <xdr:nvSpPr>
        <xdr:cNvPr id="82" name="楕円 81"/>
        <xdr:cNvSpPr/>
      </xdr:nvSpPr>
      <xdr:spPr>
        <a:xfrm>
          <a:off x="2857500" y="5705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35</xdr:row>
      <xdr:rowOff>123825</xdr:rowOff>
    </xdr:from>
    <xdr:ext cx="466725" cy="257175"/>
    <xdr:sp>
      <xdr:nvSpPr>
        <xdr:cNvPr id="83" name="テキスト ボックス 82"/>
        <xdr:cNvSpPr txBox="1"/>
      </xdr:nvSpPr>
      <xdr:spPr>
        <a:xfrm>
          <a:off x="2667000" y="5800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103531</xdr:rowOff>
    </xdr:from>
    <xdr:to>
      <xdr:col>10</xdr:col>
      <xdr:colOff>165100</xdr:colOff>
      <xdr:row>36</xdr:row>
      <xdr:rowOff>33681</xdr:rowOff>
    </xdr:to>
    <xdr:sp fLocksText="0">
      <xdr:nvSpPr>
        <xdr:cNvPr id="84" name="楕円 83"/>
        <xdr:cNvSpPr/>
      </xdr:nvSpPr>
      <xdr:spPr>
        <a:xfrm>
          <a:off x="1971675" y="5781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36</xdr:row>
      <xdr:rowOff>28575</xdr:rowOff>
    </xdr:from>
    <xdr:ext cx="466725" cy="257175"/>
    <xdr:sp>
      <xdr:nvSpPr>
        <xdr:cNvPr id="85" name="テキスト ボックス 84"/>
        <xdr:cNvSpPr txBox="1"/>
      </xdr:nvSpPr>
      <xdr:spPr>
        <a:xfrm>
          <a:off x="1781175" y="5867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fLocksText="0">
      <xdr:nvSpPr>
        <xdr:cNvPr id="86" name="楕円 85"/>
        <xdr:cNvSpPr/>
      </xdr:nvSpPr>
      <xdr:spPr>
        <a:xfrm>
          <a:off x="1076325" y="571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35</xdr:row>
      <xdr:rowOff>133350</xdr:rowOff>
    </xdr:from>
    <xdr:ext cx="466725" cy="257175"/>
    <xdr:sp>
      <xdr:nvSpPr>
        <xdr:cNvPr id="87" name="テキスト ボックス 86"/>
        <xdr:cNvSpPr txBox="1"/>
      </xdr:nvSpPr>
      <xdr:spPr>
        <a:xfrm>
          <a:off x="895350" y="5810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88" name="正方形/長方形 87"/>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89" name="正方形/長方形 88"/>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0" name="正方形/長方形 89"/>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1" name="正方形/長方形 90"/>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2" name="正方形/長方形 91"/>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3" name="正方形/長方形 92"/>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4" name="正方形/長方形 93"/>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46,316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5" name="正方形/長方形 94"/>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6" name="テキスト ボックス 95"/>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97" name="直線コネクタ 96"/>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59</xdr:row>
      <xdr:rowOff>44450</xdr:rowOff>
    </xdr:from>
    <xdr:to>
      <xdr:col>28</xdr:col>
      <xdr:colOff>114300</xdr:colOff>
      <xdr:row>59</xdr:row>
      <xdr:rowOff>44450</xdr:rowOff>
    </xdr:to>
    <xdr:sp>
      <xdr:nvSpPr>
        <xdr:cNvPr id="98" name="直線コネクタ 97"/>
        <xdr:cNvSpPr/>
      </xdr:nvSpPr>
      <xdr:spPr>
        <a:xfrm>
          <a:off x="762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58</xdr:row>
      <xdr:rowOff>76200</xdr:rowOff>
    </xdr:from>
    <xdr:ext cx="247650" cy="257175"/>
    <xdr:sp>
      <xdr:nvSpPr>
        <xdr:cNvPr id="99" name="テキスト ボックス 98"/>
        <xdr:cNvSpPr txBox="1"/>
      </xdr:nvSpPr>
      <xdr:spPr>
        <a:xfrm>
          <a:off x="50482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sp>
      <xdr:nvSpPr>
        <xdr:cNvPr id="100" name="直線コネクタ 99"/>
        <xdr:cNvSpPr/>
      </xdr:nvSpPr>
      <xdr:spPr>
        <a:xfrm>
          <a:off x="762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38100</xdr:rowOff>
    </xdr:from>
    <xdr:ext cx="533400" cy="257175"/>
    <xdr:sp>
      <xdr:nvSpPr>
        <xdr:cNvPr id="101" name="テキスト ボックス 100"/>
        <xdr:cNvSpPr txBox="1"/>
      </xdr:nvSpPr>
      <xdr:spPr>
        <a:xfrm>
          <a:off x="228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sp>
      <xdr:nvSpPr>
        <xdr:cNvPr id="102" name="直線コネクタ 101"/>
        <xdr:cNvSpPr/>
      </xdr:nvSpPr>
      <xdr:spPr>
        <a:xfrm>
          <a:off x="762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53</xdr:row>
      <xdr:rowOff>171450</xdr:rowOff>
    </xdr:from>
    <xdr:ext cx="600075" cy="257175"/>
    <xdr:sp>
      <xdr:nvSpPr>
        <xdr:cNvPr id="103" name="テキスト ボックス 102"/>
        <xdr:cNvSpPr txBox="1"/>
      </xdr:nvSpPr>
      <xdr:spPr>
        <a:xfrm>
          <a:off x="161925"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sp>
      <xdr:nvSpPr>
        <xdr:cNvPr id="104" name="直線コネクタ 103"/>
        <xdr:cNvSpPr/>
      </xdr:nvSpPr>
      <xdr:spPr>
        <a:xfrm>
          <a:off x="762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133350</xdr:rowOff>
    </xdr:from>
    <xdr:ext cx="600075" cy="257175"/>
    <xdr:sp>
      <xdr:nvSpPr>
        <xdr:cNvPr id="105" name="テキスト ボックス 104"/>
        <xdr:cNvSpPr txBox="1"/>
      </xdr:nvSpPr>
      <xdr:spPr>
        <a:xfrm>
          <a:off x="161925"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sp>
      <xdr:nvSpPr>
        <xdr:cNvPr id="106" name="直線コネクタ 105"/>
        <xdr:cNvSpPr/>
      </xdr:nvSpPr>
      <xdr:spPr>
        <a:xfrm>
          <a:off x="762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95250</xdr:rowOff>
    </xdr:from>
    <xdr:ext cx="600075" cy="257175"/>
    <xdr:sp>
      <xdr:nvSpPr>
        <xdr:cNvPr id="107" name="テキスト ボックス 106"/>
        <xdr:cNvSpPr txBox="1"/>
      </xdr:nvSpPr>
      <xdr:spPr>
        <a:xfrm>
          <a:off x="161925"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08" name="直線コネクタ 107"/>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09" name="テキスト ボックス 108"/>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0" name="総務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sp>
      <xdr:nvSpPr>
        <xdr:cNvPr id="111" name="直線コネクタ 110"/>
        <xdr:cNvSpPr/>
      </xdr:nvSpPr>
      <xdr:spPr>
        <a:xfrm flipV="1">
          <a:off x="4629150" y="811530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57</xdr:row>
      <xdr:rowOff>133350</xdr:rowOff>
    </xdr:from>
    <xdr:ext cx="533400" cy="257175"/>
    <xdr:sp>
      <xdr:nvSpPr>
        <xdr:cNvPr id="112" name="総務費最小値テキスト"/>
        <xdr:cNvSpPr txBox="1"/>
      </xdr:nvSpPr>
      <xdr:spPr>
        <a:xfrm>
          <a:off x="4686300" y="937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33,340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sp>
      <xdr:nvSpPr>
        <xdr:cNvPr id="113" name="直線コネクタ 112"/>
        <xdr:cNvSpPr/>
      </xdr:nvSpPr>
      <xdr:spPr>
        <a:xfrm>
          <a:off x="4543425" y="9372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48</xdr:row>
      <xdr:rowOff>123825</xdr:rowOff>
    </xdr:from>
    <xdr:ext cx="600075" cy="257175"/>
    <xdr:sp>
      <xdr:nvSpPr>
        <xdr:cNvPr id="114" name="総務費最大値テキスト"/>
        <xdr:cNvSpPr txBox="1"/>
      </xdr:nvSpPr>
      <xdr:spPr>
        <a:xfrm>
          <a:off x="4686300" y="7905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207,544</a:t>
          </a:r>
          <a:endParaRPr altLang="en-US" lang="ja-JP"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sp>
      <xdr:nvSpPr>
        <xdr:cNvPr id="115" name="直線コネクタ 114"/>
        <xdr:cNvSpPr/>
      </xdr:nvSpPr>
      <xdr:spPr>
        <a:xfrm>
          <a:off x="4543425" y="8115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76371</xdr:rowOff>
    </xdr:from>
    <xdr:to>
      <xdr:col>24</xdr:col>
      <xdr:colOff>63500</xdr:colOff>
      <xdr:row>57</xdr:row>
      <xdr:rowOff>124841</xdr:rowOff>
    </xdr:to>
    <xdr:sp>
      <xdr:nvSpPr>
        <xdr:cNvPr id="116" name="直線コネクタ 115"/>
        <xdr:cNvSpPr/>
      </xdr:nvSpPr>
      <xdr:spPr>
        <a:xfrm flipV="1">
          <a:off x="3800475" y="93154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47625</xdr:rowOff>
    </xdr:from>
    <xdr:ext cx="533400" cy="257175"/>
    <xdr:sp>
      <xdr:nvSpPr>
        <xdr:cNvPr id="117" name="総務費平均値テキスト"/>
        <xdr:cNvSpPr txBox="1"/>
      </xdr:nvSpPr>
      <xdr:spPr>
        <a:xfrm>
          <a:off x="4686300" y="89630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63,482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fLocksText="0">
      <xdr:nvSpPr>
        <xdr:cNvPr id="118" name="フローチャート: 判断 117"/>
        <xdr:cNvSpPr/>
      </xdr:nvSpPr>
      <xdr:spPr>
        <a:xfrm>
          <a:off x="4581525" y="910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57</xdr:row>
      <xdr:rowOff>62936</xdr:rowOff>
    </xdr:from>
    <xdr:to>
      <xdr:col>19</xdr:col>
      <xdr:colOff>177800</xdr:colOff>
      <xdr:row>57</xdr:row>
      <xdr:rowOff>124841</xdr:rowOff>
    </xdr:to>
    <xdr:sp>
      <xdr:nvSpPr>
        <xdr:cNvPr id="119" name="直線コネクタ 118"/>
        <xdr:cNvSpPr/>
      </xdr:nvSpPr>
      <xdr:spPr>
        <a:xfrm>
          <a:off x="2905125" y="93059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55</xdr:row>
      <xdr:rowOff>170640</xdr:rowOff>
    </xdr:from>
    <xdr:to>
      <xdr:col>20</xdr:col>
      <xdr:colOff>38100</xdr:colOff>
      <xdr:row>56</xdr:row>
      <xdr:rowOff>100790</xdr:rowOff>
    </xdr:to>
    <xdr:sp fLocksText="0">
      <xdr:nvSpPr>
        <xdr:cNvPr id="120" name="フローチャート: 判断 119"/>
        <xdr:cNvSpPr/>
      </xdr:nvSpPr>
      <xdr:spPr>
        <a:xfrm>
          <a:off x="3743325" y="907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54</xdr:row>
      <xdr:rowOff>114300</xdr:rowOff>
    </xdr:from>
    <xdr:ext cx="533400" cy="257175"/>
    <xdr:sp>
      <xdr:nvSpPr>
        <xdr:cNvPr id="121" name="テキスト ボックス 120"/>
        <xdr:cNvSpPr txBox="1"/>
      </xdr:nvSpPr>
      <xdr:spPr>
        <a:xfrm>
          <a:off x="3524250" y="8867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66,773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26009</xdr:rowOff>
    </xdr:from>
    <xdr:to>
      <xdr:col>15</xdr:col>
      <xdr:colOff>50800</xdr:colOff>
      <xdr:row>57</xdr:row>
      <xdr:rowOff>62936</xdr:rowOff>
    </xdr:to>
    <xdr:sp>
      <xdr:nvSpPr>
        <xdr:cNvPr id="122" name="直線コネクタ 121"/>
        <xdr:cNvSpPr/>
      </xdr:nvSpPr>
      <xdr:spPr>
        <a:xfrm>
          <a:off x="2019300" y="8620125"/>
          <a:ext cx="885825" cy="685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55</xdr:row>
      <xdr:rowOff>165550</xdr:rowOff>
    </xdr:from>
    <xdr:to>
      <xdr:col>15</xdr:col>
      <xdr:colOff>101600</xdr:colOff>
      <xdr:row>56</xdr:row>
      <xdr:rowOff>95700</xdr:rowOff>
    </xdr:to>
    <xdr:sp fLocksText="0">
      <xdr:nvSpPr>
        <xdr:cNvPr id="123" name="フローチャート: 判断 122"/>
        <xdr:cNvSpPr/>
      </xdr:nvSpPr>
      <xdr:spPr>
        <a:xfrm>
          <a:off x="2857500" y="9077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54</xdr:row>
      <xdr:rowOff>114300</xdr:rowOff>
    </xdr:from>
    <xdr:ext cx="533400" cy="257175"/>
    <xdr:sp>
      <xdr:nvSpPr>
        <xdr:cNvPr id="124" name="テキスト ボックス 123"/>
        <xdr:cNvSpPr txBox="1"/>
      </xdr:nvSpPr>
      <xdr:spPr>
        <a:xfrm>
          <a:off x="2638425" y="8867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67,441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26009</xdr:rowOff>
    </xdr:from>
    <xdr:to>
      <xdr:col>10</xdr:col>
      <xdr:colOff>114300</xdr:colOff>
      <xdr:row>57</xdr:row>
      <xdr:rowOff>94468</xdr:rowOff>
    </xdr:to>
    <xdr:sp>
      <xdr:nvSpPr>
        <xdr:cNvPr id="125" name="直線コネクタ 124"/>
        <xdr:cNvSpPr/>
      </xdr:nvSpPr>
      <xdr:spPr>
        <a:xfrm flipV="1">
          <a:off x="1133475" y="8620125"/>
          <a:ext cx="885825" cy="7143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51</xdr:row>
      <xdr:rowOff>170998</xdr:rowOff>
    </xdr:from>
    <xdr:to>
      <xdr:col>10</xdr:col>
      <xdr:colOff>165100</xdr:colOff>
      <xdr:row>52</xdr:row>
      <xdr:rowOff>101148</xdr:rowOff>
    </xdr:to>
    <xdr:sp fLocksText="0">
      <xdr:nvSpPr>
        <xdr:cNvPr id="126" name="フローチャート: 判断 125"/>
        <xdr:cNvSpPr/>
      </xdr:nvSpPr>
      <xdr:spPr>
        <a:xfrm>
          <a:off x="1971675" y="8429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50</xdr:row>
      <xdr:rowOff>114300</xdr:rowOff>
    </xdr:from>
    <xdr:ext cx="600075" cy="257175"/>
    <xdr:sp>
      <xdr:nvSpPr>
        <xdr:cNvPr id="127" name="テキスト ボックス 126"/>
        <xdr:cNvSpPr txBox="1"/>
      </xdr:nvSpPr>
      <xdr:spPr>
        <a:xfrm>
          <a:off x="1714500" y="8220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156,726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fLocksText="0">
      <xdr:nvSpPr>
        <xdr:cNvPr id="128" name="フローチャート: 判断 127"/>
        <xdr:cNvSpPr/>
      </xdr:nvSpPr>
      <xdr:spPr>
        <a:xfrm>
          <a:off x="1076325" y="9201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55</xdr:row>
      <xdr:rowOff>66675</xdr:rowOff>
    </xdr:from>
    <xdr:ext cx="533400" cy="257175"/>
    <xdr:sp>
      <xdr:nvSpPr>
        <xdr:cNvPr id="129" name="テキスト ボックス 128"/>
        <xdr:cNvSpPr txBox="1"/>
      </xdr:nvSpPr>
      <xdr:spPr>
        <a:xfrm>
          <a:off x="857250" y="898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0" name="テキスト ボックス 129"/>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1" name="テキスト ボックス 130"/>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2" name="テキスト ボックス 131"/>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3" name="テキスト ボックス 132"/>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4" name="テキスト ボックス 133"/>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25571</xdr:rowOff>
    </xdr:from>
    <xdr:to>
      <xdr:col>24</xdr:col>
      <xdr:colOff>114300</xdr:colOff>
      <xdr:row>57</xdr:row>
      <xdr:rowOff>127171</xdr:rowOff>
    </xdr:to>
    <xdr:sp fLocksText="0">
      <xdr:nvSpPr>
        <xdr:cNvPr id="135" name="楕円 134"/>
        <xdr:cNvSpPr/>
      </xdr:nvSpPr>
      <xdr:spPr>
        <a:xfrm>
          <a:off x="4581525" y="926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114300</xdr:rowOff>
    </xdr:from>
    <xdr:ext cx="533400" cy="257175"/>
    <xdr:sp>
      <xdr:nvSpPr>
        <xdr:cNvPr id="136" name="総務費該当値テキスト"/>
        <xdr:cNvSpPr txBox="1"/>
      </xdr:nvSpPr>
      <xdr:spPr>
        <a:xfrm>
          <a:off x="4686300" y="9191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40,811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74041</xdr:rowOff>
    </xdr:from>
    <xdr:to>
      <xdr:col>20</xdr:col>
      <xdr:colOff>38100</xdr:colOff>
      <xdr:row>58</xdr:row>
      <xdr:rowOff>4191</xdr:rowOff>
    </xdr:to>
    <xdr:sp fLocksText="0">
      <xdr:nvSpPr>
        <xdr:cNvPr id="137" name="楕円 136"/>
        <xdr:cNvSpPr/>
      </xdr:nvSpPr>
      <xdr:spPr>
        <a:xfrm>
          <a:off x="3743325" y="9315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57</xdr:row>
      <xdr:rowOff>171450</xdr:rowOff>
    </xdr:from>
    <xdr:ext cx="533400" cy="257175"/>
    <xdr:sp>
      <xdr:nvSpPr>
        <xdr:cNvPr id="138" name="テキスト ボックス 137"/>
        <xdr:cNvSpPr txBox="1"/>
      </xdr:nvSpPr>
      <xdr:spPr>
        <a:xfrm>
          <a:off x="3524250"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12136</xdr:rowOff>
    </xdr:from>
    <xdr:to>
      <xdr:col>15</xdr:col>
      <xdr:colOff>101600</xdr:colOff>
      <xdr:row>57</xdr:row>
      <xdr:rowOff>113736</xdr:rowOff>
    </xdr:to>
    <xdr:sp fLocksText="0">
      <xdr:nvSpPr>
        <xdr:cNvPr id="139" name="楕円 138"/>
        <xdr:cNvSpPr/>
      </xdr:nvSpPr>
      <xdr:spPr>
        <a:xfrm>
          <a:off x="2857500" y="924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57</xdr:row>
      <xdr:rowOff>104775</xdr:rowOff>
    </xdr:from>
    <xdr:ext cx="533400" cy="257175"/>
    <xdr:sp>
      <xdr:nvSpPr>
        <xdr:cNvPr id="140" name="テキスト ボックス 139"/>
        <xdr:cNvSpPr txBox="1"/>
      </xdr:nvSpPr>
      <xdr:spPr>
        <a:xfrm>
          <a:off x="2638425" y="934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42,574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146659</xdr:rowOff>
    </xdr:from>
    <xdr:to>
      <xdr:col>10</xdr:col>
      <xdr:colOff>165100</xdr:colOff>
      <xdr:row>53</xdr:row>
      <xdr:rowOff>76809</xdr:rowOff>
    </xdr:to>
    <xdr:sp fLocksText="0">
      <xdr:nvSpPr>
        <xdr:cNvPr id="141" name="楕円 140"/>
        <xdr:cNvSpPr/>
      </xdr:nvSpPr>
      <xdr:spPr>
        <a:xfrm>
          <a:off x="1971675" y="8572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53</xdr:row>
      <xdr:rowOff>66675</xdr:rowOff>
    </xdr:from>
    <xdr:ext cx="600075" cy="257175"/>
    <xdr:sp>
      <xdr:nvSpPr>
        <xdr:cNvPr id="142" name="テキスト ボックス 141"/>
        <xdr:cNvSpPr txBox="1"/>
      </xdr:nvSpPr>
      <xdr:spPr>
        <a:xfrm>
          <a:off x="1714500" y="8658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137,420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43668</xdr:rowOff>
    </xdr:from>
    <xdr:to>
      <xdr:col>6</xdr:col>
      <xdr:colOff>38100</xdr:colOff>
      <xdr:row>57</xdr:row>
      <xdr:rowOff>145268</xdr:rowOff>
    </xdr:to>
    <xdr:sp fLocksText="0">
      <xdr:nvSpPr>
        <xdr:cNvPr id="143" name="楕円 142"/>
        <xdr:cNvSpPr/>
      </xdr:nvSpPr>
      <xdr:spPr>
        <a:xfrm>
          <a:off x="1076325" y="928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57</xdr:row>
      <xdr:rowOff>133350</xdr:rowOff>
    </xdr:from>
    <xdr:ext cx="533400" cy="257175"/>
    <xdr:sp>
      <xdr:nvSpPr>
        <xdr:cNvPr id="144" name="テキスト ボックス 143"/>
        <xdr:cNvSpPr txBox="1"/>
      </xdr:nvSpPr>
      <xdr:spPr>
        <a:xfrm>
          <a:off x="857250" y="937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38,436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5" name="正方形/長方形 144"/>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6" name="正方形/長方形 145"/>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7" name="正方形/長方形 146"/>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48" name="正方形/長方形 147"/>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49" name="正方形/長方形 148"/>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207,189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0" name="正方形/長方形 149"/>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1" name="正方形/長方形 150"/>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258,583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2" name="正方形/長方形 151"/>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3" name="テキスト ボックス 152"/>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4" name="直線コネクタ 153"/>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80</xdr:row>
      <xdr:rowOff>114300</xdr:rowOff>
    </xdr:from>
    <xdr:ext cx="533400" cy="257175"/>
    <xdr:sp>
      <xdr:nvSpPr>
        <xdr:cNvPr id="155" name="テキスト ボックス 154"/>
        <xdr:cNvSpPr txBox="1"/>
      </xdr:nvSpPr>
      <xdr:spPr>
        <a:xfrm>
          <a:off x="22860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sp>
      <xdr:nvSpPr>
        <xdr:cNvPr id="156" name="直線コネクタ 155"/>
        <xdr:cNvSpPr/>
      </xdr:nvSpPr>
      <xdr:spPr>
        <a:xfrm>
          <a:off x="762000" y="12944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78</xdr:row>
      <xdr:rowOff>171450</xdr:rowOff>
    </xdr:from>
    <xdr:ext cx="600075" cy="257175"/>
    <xdr:sp>
      <xdr:nvSpPr>
        <xdr:cNvPr id="157" name="テキスト ボックス 156"/>
        <xdr:cNvSpPr txBox="1"/>
      </xdr:nvSpPr>
      <xdr:spPr>
        <a:xfrm>
          <a:off x="161925" y="12801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sp>
      <xdr:nvSpPr>
        <xdr:cNvPr id="158" name="直線コネクタ 157"/>
        <xdr:cNvSpPr/>
      </xdr:nvSpPr>
      <xdr:spPr>
        <a:xfrm>
          <a:off x="762000"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77</xdr:row>
      <xdr:rowOff>57150</xdr:rowOff>
    </xdr:from>
    <xdr:ext cx="600075" cy="257175"/>
    <xdr:sp>
      <xdr:nvSpPr>
        <xdr:cNvPr id="159" name="テキスト ボックス 158"/>
        <xdr:cNvSpPr txBox="1"/>
      </xdr:nvSpPr>
      <xdr:spPr>
        <a:xfrm>
          <a:off x="161925" y="12534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sp>
      <xdr:nvSpPr>
        <xdr:cNvPr id="160" name="直線コネクタ 159"/>
        <xdr:cNvSpPr/>
      </xdr:nvSpPr>
      <xdr:spPr>
        <a:xfrm>
          <a:off x="762000" y="1240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75</xdr:row>
      <xdr:rowOff>114300</xdr:rowOff>
    </xdr:from>
    <xdr:ext cx="600075" cy="257175"/>
    <xdr:sp>
      <xdr:nvSpPr>
        <xdr:cNvPr id="161" name="テキスト ボックス 160"/>
        <xdr:cNvSpPr txBox="1"/>
      </xdr:nvSpPr>
      <xdr:spPr>
        <a:xfrm>
          <a:off x="161925" y="12268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sp>
      <xdr:nvSpPr>
        <xdr:cNvPr id="162" name="直線コネクタ 161"/>
        <xdr:cNvSpPr/>
      </xdr:nvSpPr>
      <xdr:spPr>
        <a:xfrm>
          <a:off x="762000"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73</xdr:row>
      <xdr:rowOff>171450</xdr:rowOff>
    </xdr:from>
    <xdr:ext cx="600075" cy="257175"/>
    <xdr:sp>
      <xdr:nvSpPr>
        <xdr:cNvPr id="163" name="テキスト ボックス 162"/>
        <xdr:cNvSpPr txBox="1"/>
      </xdr:nvSpPr>
      <xdr:spPr>
        <a:xfrm>
          <a:off x="161925" y="11991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sp>
      <xdr:nvSpPr>
        <xdr:cNvPr id="164" name="直線コネクタ 163"/>
        <xdr:cNvSpPr/>
      </xdr:nvSpPr>
      <xdr:spPr>
        <a:xfrm>
          <a:off x="762000" y="11858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72</xdr:row>
      <xdr:rowOff>57150</xdr:rowOff>
    </xdr:from>
    <xdr:ext cx="600075" cy="257175"/>
    <xdr:sp>
      <xdr:nvSpPr>
        <xdr:cNvPr id="165" name="テキスト ボックス 164"/>
        <xdr:cNvSpPr txBox="1"/>
      </xdr:nvSpPr>
      <xdr:spPr>
        <a:xfrm>
          <a:off x="161925" y="11725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sp>
      <xdr:nvSpPr>
        <xdr:cNvPr id="166" name="直線コネクタ 165"/>
        <xdr:cNvSpPr/>
      </xdr:nvSpPr>
      <xdr:spPr>
        <a:xfrm>
          <a:off x="762000" y="1159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70</xdr:row>
      <xdr:rowOff>114300</xdr:rowOff>
    </xdr:from>
    <xdr:ext cx="600075" cy="257175"/>
    <xdr:sp>
      <xdr:nvSpPr>
        <xdr:cNvPr id="167" name="テキスト ボックス 166"/>
        <xdr:cNvSpPr txBox="1"/>
      </xdr:nvSpPr>
      <xdr:spPr>
        <a:xfrm>
          <a:off x="161925" y="11458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sp>
      <xdr:nvSpPr>
        <xdr:cNvPr id="168" name="直線コネクタ 167"/>
        <xdr:cNvSpPr/>
      </xdr:nvSpPr>
      <xdr:spPr>
        <a:xfrm>
          <a:off x="762000" y="11325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68</xdr:row>
      <xdr:rowOff>171450</xdr:rowOff>
    </xdr:from>
    <xdr:ext cx="600075" cy="257175"/>
    <xdr:sp>
      <xdr:nvSpPr>
        <xdr:cNvPr id="169" name="テキスト ボックス 168"/>
        <xdr:cNvSpPr txBox="1"/>
      </xdr:nvSpPr>
      <xdr:spPr>
        <a:xfrm>
          <a:off x="161925" y="11182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70" name="直線コネクタ 169"/>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67</xdr:row>
      <xdr:rowOff>57150</xdr:rowOff>
    </xdr:from>
    <xdr:ext cx="600075" cy="257175"/>
    <xdr:sp>
      <xdr:nvSpPr>
        <xdr:cNvPr id="171" name="テキスト ボックス 170"/>
        <xdr:cNvSpPr txBox="1"/>
      </xdr:nvSpPr>
      <xdr:spPr>
        <a:xfrm>
          <a:off x="161925"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民生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sp>
      <xdr:nvSpPr>
        <xdr:cNvPr id="173" name="直線コネクタ 172"/>
        <xdr:cNvSpPr/>
      </xdr:nvSpPr>
      <xdr:spPr>
        <a:xfrm flipV="1">
          <a:off x="4629150" y="11487150"/>
          <a:ext cx="0" cy="13049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78</xdr:row>
      <xdr:rowOff>152400</xdr:rowOff>
    </xdr:from>
    <xdr:ext cx="600075" cy="257175"/>
    <xdr:sp>
      <xdr:nvSpPr>
        <xdr:cNvPr id="174" name="民生費最小値テキスト"/>
        <xdr:cNvSpPr txBox="1"/>
      </xdr:nvSpPr>
      <xdr:spPr>
        <a:xfrm>
          <a:off x="4686300" y="12792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137,073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sp>
      <xdr:nvSpPr>
        <xdr:cNvPr id="175" name="直線コネクタ 174"/>
        <xdr:cNvSpPr/>
      </xdr:nvSpPr>
      <xdr:spPr>
        <a:xfrm>
          <a:off x="4543425" y="12792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69</xdr:row>
      <xdr:rowOff>85725</xdr:rowOff>
    </xdr:from>
    <xdr:ext cx="600075" cy="257175"/>
    <xdr:sp>
      <xdr:nvSpPr>
        <xdr:cNvPr id="176" name="民生費最大値テキスト"/>
        <xdr:cNvSpPr txBox="1"/>
      </xdr:nvSpPr>
      <xdr:spPr>
        <a:xfrm>
          <a:off x="4686300" y="11268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281,943</a:t>
          </a:r>
          <a:endParaRPr altLang="en-US" lang="ja-JP"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sp>
      <xdr:nvSpPr>
        <xdr:cNvPr id="177" name="直線コネクタ 176"/>
        <xdr:cNvSpPr/>
      </xdr:nvSpPr>
      <xdr:spPr>
        <a:xfrm>
          <a:off x="4543425" y="11487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74</xdr:row>
      <xdr:rowOff>21942</xdr:rowOff>
    </xdr:from>
    <xdr:to>
      <xdr:col>24</xdr:col>
      <xdr:colOff>63500</xdr:colOff>
      <xdr:row>75</xdr:row>
      <xdr:rowOff>14256</xdr:rowOff>
    </xdr:to>
    <xdr:sp>
      <xdr:nvSpPr>
        <xdr:cNvPr id="178" name="直線コネクタ 177"/>
        <xdr:cNvSpPr/>
      </xdr:nvSpPr>
      <xdr:spPr>
        <a:xfrm flipV="1">
          <a:off x="3800475" y="12011025"/>
          <a:ext cx="838200"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75</xdr:row>
      <xdr:rowOff>85725</xdr:rowOff>
    </xdr:from>
    <xdr:ext cx="600075" cy="257175"/>
    <xdr:sp>
      <xdr:nvSpPr>
        <xdr:cNvPr id="179" name="民生費平均値テキスト"/>
        <xdr:cNvSpPr txBox="1"/>
      </xdr:nvSpPr>
      <xdr:spPr>
        <a:xfrm>
          <a:off x="4686300" y="122396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189,587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fLocksText="0">
      <xdr:nvSpPr>
        <xdr:cNvPr id="180" name="フローチャート: 判断 179"/>
        <xdr:cNvSpPr/>
      </xdr:nvSpPr>
      <xdr:spPr>
        <a:xfrm>
          <a:off x="4581525" y="12268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74</xdr:row>
      <xdr:rowOff>116773</xdr:rowOff>
    </xdr:from>
    <xdr:to>
      <xdr:col>19</xdr:col>
      <xdr:colOff>177800</xdr:colOff>
      <xdr:row>75</xdr:row>
      <xdr:rowOff>14256</xdr:rowOff>
    </xdr:to>
    <xdr:sp>
      <xdr:nvSpPr>
        <xdr:cNvPr id="181" name="直線コネクタ 180"/>
        <xdr:cNvSpPr/>
      </xdr:nvSpPr>
      <xdr:spPr>
        <a:xfrm>
          <a:off x="2905125" y="121062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76</xdr:row>
      <xdr:rowOff>37636</xdr:rowOff>
    </xdr:from>
    <xdr:to>
      <xdr:col>20</xdr:col>
      <xdr:colOff>38100</xdr:colOff>
      <xdr:row>76</xdr:row>
      <xdr:rowOff>139236</xdr:rowOff>
    </xdr:to>
    <xdr:sp fLocksText="0">
      <xdr:nvSpPr>
        <xdr:cNvPr id="182" name="フローチャート: 判断 181"/>
        <xdr:cNvSpPr/>
      </xdr:nvSpPr>
      <xdr:spPr>
        <a:xfrm>
          <a:off x="3743325" y="12353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76</xdr:row>
      <xdr:rowOff>133350</xdr:rowOff>
    </xdr:from>
    <xdr:ext cx="600075" cy="257175"/>
    <xdr:sp>
      <xdr:nvSpPr>
        <xdr:cNvPr id="183" name="テキスト ボックス 182"/>
        <xdr:cNvSpPr txBox="1"/>
      </xdr:nvSpPr>
      <xdr:spPr>
        <a:xfrm>
          <a:off x="3495675" y="12449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179,382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116773</xdr:rowOff>
    </xdr:from>
    <xdr:to>
      <xdr:col>15</xdr:col>
      <xdr:colOff>50800</xdr:colOff>
      <xdr:row>76</xdr:row>
      <xdr:rowOff>6998</xdr:rowOff>
    </xdr:to>
    <xdr:sp>
      <xdr:nvSpPr>
        <xdr:cNvPr id="184" name="直線コネクタ 183"/>
        <xdr:cNvSpPr/>
      </xdr:nvSpPr>
      <xdr:spPr>
        <a:xfrm flipV="1">
          <a:off x="2019300" y="12106275"/>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75</xdr:row>
      <xdr:rowOff>128753</xdr:rowOff>
    </xdr:from>
    <xdr:to>
      <xdr:col>15</xdr:col>
      <xdr:colOff>101600</xdr:colOff>
      <xdr:row>76</xdr:row>
      <xdr:rowOff>58902</xdr:rowOff>
    </xdr:to>
    <xdr:sp fLocksText="0">
      <xdr:nvSpPr>
        <xdr:cNvPr id="185" name="フローチャート: 判断 184"/>
        <xdr:cNvSpPr/>
      </xdr:nvSpPr>
      <xdr:spPr>
        <a:xfrm>
          <a:off x="2857500" y="12287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76</xdr:row>
      <xdr:rowOff>47625</xdr:rowOff>
    </xdr:from>
    <xdr:ext cx="600075" cy="257175"/>
    <xdr:sp>
      <xdr:nvSpPr>
        <xdr:cNvPr id="186" name="テキスト ボックス 185"/>
        <xdr:cNvSpPr txBox="1"/>
      </xdr:nvSpPr>
      <xdr:spPr>
        <a:xfrm>
          <a:off x="2600325" y="12363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187,816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6998</xdr:rowOff>
    </xdr:from>
    <xdr:to>
      <xdr:col>10</xdr:col>
      <xdr:colOff>114300</xdr:colOff>
      <xdr:row>76</xdr:row>
      <xdr:rowOff>51546</xdr:rowOff>
    </xdr:to>
    <xdr:sp>
      <xdr:nvSpPr>
        <xdr:cNvPr id="187" name="直線コネクタ 186"/>
        <xdr:cNvSpPr/>
      </xdr:nvSpPr>
      <xdr:spPr>
        <a:xfrm flipV="1">
          <a:off x="1133475" y="123253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45952</xdr:rowOff>
    </xdr:from>
    <xdr:to>
      <xdr:col>10</xdr:col>
      <xdr:colOff>165100</xdr:colOff>
      <xdr:row>77</xdr:row>
      <xdr:rowOff>147552</xdr:rowOff>
    </xdr:to>
    <xdr:sp fLocksText="0">
      <xdr:nvSpPr>
        <xdr:cNvPr id="188" name="フローチャート: 判断 187"/>
        <xdr:cNvSpPr/>
      </xdr:nvSpPr>
      <xdr:spPr>
        <a:xfrm>
          <a:off x="1971675" y="12525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77</xdr:row>
      <xdr:rowOff>142875</xdr:rowOff>
    </xdr:from>
    <xdr:ext cx="600075" cy="257175"/>
    <xdr:sp>
      <xdr:nvSpPr>
        <xdr:cNvPr id="189" name="テキスト ボックス 188"/>
        <xdr:cNvSpPr txBox="1"/>
      </xdr:nvSpPr>
      <xdr:spPr>
        <a:xfrm>
          <a:off x="1714500" y="126206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160,509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fLocksText="0">
      <xdr:nvSpPr>
        <xdr:cNvPr id="190" name="フローチャート: 判断 189"/>
        <xdr:cNvSpPr/>
      </xdr:nvSpPr>
      <xdr:spPr>
        <a:xfrm>
          <a:off x="1076325" y="12592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78</xdr:row>
      <xdr:rowOff>38100</xdr:rowOff>
    </xdr:from>
    <xdr:ext cx="600075" cy="257175"/>
    <xdr:sp>
      <xdr:nvSpPr>
        <xdr:cNvPr id="191" name="テキスト ボックス 190"/>
        <xdr:cNvSpPr txBox="1"/>
      </xdr:nvSpPr>
      <xdr:spPr>
        <a:xfrm>
          <a:off x="828675" y="12677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153,015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142592</xdr:rowOff>
    </xdr:from>
    <xdr:to>
      <xdr:col>24</xdr:col>
      <xdr:colOff>114300</xdr:colOff>
      <xdr:row>74</xdr:row>
      <xdr:rowOff>72742</xdr:rowOff>
    </xdr:to>
    <xdr:sp fLocksText="0">
      <xdr:nvSpPr>
        <xdr:cNvPr id="197" name="楕円 196"/>
        <xdr:cNvSpPr/>
      </xdr:nvSpPr>
      <xdr:spPr>
        <a:xfrm>
          <a:off x="4581525" y="11972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72</xdr:row>
      <xdr:rowOff>161925</xdr:rowOff>
    </xdr:from>
    <xdr:ext cx="600075" cy="257175"/>
    <xdr:sp>
      <xdr:nvSpPr>
        <xdr:cNvPr id="198" name="民生費該当値テキスト"/>
        <xdr:cNvSpPr txBox="1"/>
      </xdr:nvSpPr>
      <xdr:spPr>
        <a:xfrm>
          <a:off x="4686300" y="11830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222,363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134906</xdr:rowOff>
    </xdr:from>
    <xdr:to>
      <xdr:col>20</xdr:col>
      <xdr:colOff>38100</xdr:colOff>
      <xdr:row>75</xdr:row>
      <xdr:rowOff>65056</xdr:rowOff>
    </xdr:to>
    <xdr:sp fLocksText="0">
      <xdr:nvSpPr>
        <xdr:cNvPr id="199" name="楕円 198"/>
        <xdr:cNvSpPr/>
      </xdr:nvSpPr>
      <xdr:spPr>
        <a:xfrm>
          <a:off x="3743325" y="121253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73</xdr:row>
      <xdr:rowOff>85725</xdr:rowOff>
    </xdr:from>
    <xdr:ext cx="600075" cy="257175"/>
    <xdr:sp>
      <xdr:nvSpPr>
        <xdr:cNvPr id="200" name="テキスト ボックス 199"/>
        <xdr:cNvSpPr txBox="1"/>
      </xdr:nvSpPr>
      <xdr:spPr>
        <a:xfrm>
          <a:off x="3495675" y="11915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205,170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65973</xdr:rowOff>
    </xdr:from>
    <xdr:to>
      <xdr:col>15</xdr:col>
      <xdr:colOff>101600</xdr:colOff>
      <xdr:row>74</xdr:row>
      <xdr:rowOff>167573</xdr:rowOff>
    </xdr:to>
    <xdr:sp fLocksText="0">
      <xdr:nvSpPr>
        <xdr:cNvPr id="201" name="楕円 200"/>
        <xdr:cNvSpPr/>
      </xdr:nvSpPr>
      <xdr:spPr>
        <a:xfrm>
          <a:off x="2857500" y="12058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73</xdr:row>
      <xdr:rowOff>9525</xdr:rowOff>
    </xdr:from>
    <xdr:ext cx="600075" cy="257175"/>
    <xdr:sp>
      <xdr:nvSpPr>
        <xdr:cNvPr id="202" name="テキスト ボックス 201"/>
        <xdr:cNvSpPr txBox="1"/>
      </xdr:nvSpPr>
      <xdr:spPr>
        <a:xfrm>
          <a:off x="2600325" y="11839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212,407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127648</xdr:rowOff>
    </xdr:from>
    <xdr:to>
      <xdr:col>10</xdr:col>
      <xdr:colOff>165100</xdr:colOff>
      <xdr:row>76</xdr:row>
      <xdr:rowOff>57798</xdr:rowOff>
    </xdr:to>
    <xdr:sp fLocksText="0">
      <xdr:nvSpPr>
        <xdr:cNvPr id="203" name="楕円 202"/>
        <xdr:cNvSpPr/>
      </xdr:nvSpPr>
      <xdr:spPr>
        <a:xfrm>
          <a:off x="1971675" y="12277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74</xdr:row>
      <xdr:rowOff>76200</xdr:rowOff>
    </xdr:from>
    <xdr:ext cx="600075" cy="257175"/>
    <xdr:sp>
      <xdr:nvSpPr>
        <xdr:cNvPr id="204" name="テキスト ボックス 203"/>
        <xdr:cNvSpPr txBox="1"/>
      </xdr:nvSpPr>
      <xdr:spPr>
        <a:xfrm>
          <a:off x="1714500" y="12068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187,932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746</xdr:rowOff>
    </xdr:from>
    <xdr:to>
      <xdr:col>6</xdr:col>
      <xdr:colOff>38100</xdr:colOff>
      <xdr:row>76</xdr:row>
      <xdr:rowOff>102346</xdr:rowOff>
    </xdr:to>
    <xdr:sp fLocksText="0">
      <xdr:nvSpPr>
        <xdr:cNvPr id="205" name="楕円 204"/>
        <xdr:cNvSpPr/>
      </xdr:nvSpPr>
      <xdr:spPr>
        <a:xfrm>
          <a:off x="1076325" y="12315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74</xdr:row>
      <xdr:rowOff>114300</xdr:rowOff>
    </xdr:from>
    <xdr:ext cx="600075" cy="257175"/>
    <xdr:sp>
      <xdr:nvSpPr>
        <xdr:cNvPr id="206" name="テキスト ボックス 205"/>
        <xdr:cNvSpPr txBox="1"/>
      </xdr:nvSpPr>
      <xdr:spPr>
        <a:xfrm>
          <a:off x="828675" y="12106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183,255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46,051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38,371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6" name="直線コネクタ 215"/>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100</xdr:row>
      <xdr:rowOff>114300</xdr:rowOff>
    </xdr:from>
    <xdr:ext cx="247650" cy="257175"/>
    <xdr:sp>
      <xdr:nvSpPr>
        <xdr:cNvPr id="217" name="テキスト ボックス 216"/>
        <xdr:cNvSpPr txBox="1"/>
      </xdr:nvSpPr>
      <xdr:spPr>
        <a:xfrm>
          <a:off x="504825" y="16402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sp>
      <xdr:nvSpPr>
        <xdr:cNvPr id="218" name="直線コネクタ 217"/>
        <xdr:cNvSpPr/>
      </xdr:nvSpPr>
      <xdr:spPr>
        <a:xfrm>
          <a:off x="762000"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123825</xdr:rowOff>
    </xdr:from>
    <xdr:ext cx="533400" cy="257175"/>
    <xdr:sp>
      <xdr:nvSpPr>
        <xdr:cNvPr id="219" name="テキスト ボックス 218"/>
        <xdr:cNvSpPr txBox="1"/>
      </xdr:nvSpPr>
      <xdr:spPr>
        <a:xfrm>
          <a:off x="22860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sp>
      <xdr:nvSpPr>
        <xdr:cNvPr id="220" name="直線コネクタ 219"/>
        <xdr:cNvSpPr/>
      </xdr:nvSpPr>
      <xdr:spPr>
        <a:xfrm>
          <a:off x="762000"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142875</xdr:rowOff>
    </xdr:from>
    <xdr:ext cx="533400" cy="257175"/>
    <xdr:sp>
      <xdr:nvSpPr>
        <xdr:cNvPr id="221" name="テキスト ボックス 220"/>
        <xdr:cNvSpPr txBox="1"/>
      </xdr:nvSpPr>
      <xdr:spPr>
        <a:xfrm>
          <a:off x="22860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sp>
      <xdr:nvSpPr>
        <xdr:cNvPr id="222" name="直線コネクタ 221"/>
        <xdr:cNvSpPr/>
      </xdr:nvSpPr>
      <xdr:spPr>
        <a:xfrm>
          <a:off x="762000"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94</xdr:row>
      <xdr:rowOff>161925</xdr:rowOff>
    </xdr:from>
    <xdr:ext cx="533400" cy="257175"/>
    <xdr:sp>
      <xdr:nvSpPr>
        <xdr:cNvPr id="223" name="テキスト ボックス 222"/>
        <xdr:cNvSpPr txBox="1"/>
      </xdr:nvSpPr>
      <xdr:spPr>
        <a:xfrm>
          <a:off x="228600" y="15420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sp>
      <xdr:nvSpPr>
        <xdr:cNvPr id="224" name="直線コネクタ 223"/>
        <xdr:cNvSpPr/>
      </xdr:nvSpPr>
      <xdr:spPr>
        <a:xfrm>
          <a:off x="762000"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9525</xdr:rowOff>
    </xdr:from>
    <xdr:ext cx="600075" cy="257175"/>
    <xdr:sp>
      <xdr:nvSpPr>
        <xdr:cNvPr id="225" name="テキスト ボックス 224"/>
        <xdr:cNvSpPr txBox="1"/>
      </xdr:nvSpPr>
      <xdr:spPr>
        <a:xfrm>
          <a:off x="161925" y="150971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sp>
      <xdr:nvSpPr>
        <xdr:cNvPr id="226" name="直線コネクタ 225"/>
        <xdr:cNvSpPr/>
      </xdr:nvSpPr>
      <xdr:spPr>
        <a:xfrm>
          <a:off x="762000"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19050</xdr:rowOff>
    </xdr:from>
    <xdr:ext cx="600075" cy="257175"/>
    <xdr:sp>
      <xdr:nvSpPr>
        <xdr:cNvPr id="227" name="テキスト ボックス 226"/>
        <xdr:cNvSpPr txBox="1"/>
      </xdr:nvSpPr>
      <xdr:spPr>
        <a:xfrm>
          <a:off x="161925"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sp>
      <xdr:nvSpPr>
        <xdr:cNvPr id="228" name="直線コネクタ 227"/>
        <xdr:cNvSpPr/>
      </xdr:nvSpPr>
      <xdr:spPr>
        <a:xfrm>
          <a:off x="762000"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38100</xdr:rowOff>
    </xdr:from>
    <xdr:ext cx="600075" cy="257175"/>
    <xdr:sp>
      <xdr:nvSpPr>
        <xdr:cNvPr id="229" name="テキスト ボックス 228"/>
        <xdr:cNvSpPr txBox="1"/>
      </xdr:nvSpPr>
      <xdr:spPr>
        <a:xfrm>
          <a:off x="161925"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30" name="直線コネクタ 229"/>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31" name="テキスト ボックス 230"/>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32" name="衛生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sp>
      <xdr:nvSpPr>
        <xdr:cNvPr id="233" name="直線コネクタ 232"/>
        <xdr:cNvSpPr/>
      </xdr:nvSpPr>
      <xdr:spPr>
        <a:xfrm flipV="1">
          <a:off x="4629150" y="14801850"/>
          <a:ext cx="0" cy="1485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100</xdr:row>
      <xdr:rowOff>9525</xdr:rowOff>
    </xdr:from>
    <xdr:ext cx="533400" cy="257175"/>
    <xdr:sp>
      <xdr:nvSpPr>
        <xdr:cNvPr id="234" name="衛生費最小値テキスト"/>
        <xdr:cNvSpPr txBox="1"/>
      </xdr:nvSpPr>
      <xdr:spPr>
        <a:xfrm>
          <a:off x="4686300" y="16297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23,091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sp>
      <xdr:nvSpPr>
        <xdr:cNvPr id="235" name="直線コネクタ 234"/>
        <xdr:cNvSpPr/>
      </xdr:nvSpPr>
      <xdr:spPr>
        <a:xfrm>
          <a:off x="4543425" y="16287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90</xdr:row>
      <xdr:rowOff>9525</xdr:rowOff>
    </xdr:from>
    <xdr:ext cx="600075" cy="257175"/>
    <xdr:sp>
      <xdr:nvSpPr>
        <xdr:cNvPr id="236" name="衛生費最大値テキスト"/>
        <xdr:cNvSpPr txBox="1"/>
      </xdr:nvSpPr>
      <xdr:spPr>
        <a:xfrm>
          <a:off x="4686300" y="145923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159,494</a:t>
          </a:r>
          <a:endParaRPr altLang="en-US" lang="ja-JP"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sp>
      <xdr:nvSpPr>
        <xdr:cNvPr id="237" name="直線コネクタ 236"/>
        <xdr:cNvSpPr/>
      </xdr:nvSpPr>
      <xdr:spPr>
        <a:xfrm>
          <a:off x="4543425" y="14801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99</xdr:row>
      <xdr:rowOff>2225</xdr:rowOff>
    </xdr:from>
    <xdr:to>
      <xdr:col>24</xdr:col>
      <xdr:colOff>63500</xdr:colOff>
      <xdr:row>99</xdr:row>
      <xdr:rowOff>25422</xdr:rowOff>
    </xdr:to>
    <xdr:sp>
      <xdr:nvSpPr>
        <xdr:cNvPr id="238" name="直線コネクタ 237"/>
        <xdr:cNvSpPr/>
      </xdr:nvSpPr>
      <xdr:spPr>
        <a:xfrm>
          <a:off x="3800475" y="161163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97</xdr:row>
      <xdr:rowOff>95250</xdr:rowOff>
    </xdr:from>
    <xdr:ext cx="533400" cy="257175"/>
    <xdr:sp>
      <xdr:nvSpPr>
        <xdr:cNvPr id="239" name="衛生費平均値テキスト"/>
        <xdr:cNvSpPr txBox="1"/>
      </xdr:nvSpPr>
      <xdr:spPr>
        <a:xfrm>
          <a:off x="4686300" y="158686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43,095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fLocksText="0">
      <xdr:nvSpPr>
        <xdr:cNvPr id="240" name="フローチャート: 判断 239"/>
        <xdr:cNvSpPr/>
      </xdr:nvSpPr>
      <xdr:spPr>
        <a:xfrm>
          <a:off x="4581525" y="16021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99</xdr:row>
      <xdr:rowOff>2225</xdr:rowOff>
    </xdr:from>
    <xdr:to>
      <xdr:col>19</xdr:col>
      <xdr:colOff>177800</xdr:colOff>
      <xdr:row>99</xdr:row>
      <xdr:rowOff>7427</xdr:rowOff>
    </xdr:to>
    <xdr:sp>
      <xdr:nvSpPr>
        <xdr:cNvPr id="241" name="直線コネクタ 240"/>
        <xdr:cNvSpPr/>
      </xdr:nvSpPr>
      <xdr:spPr>
        <a:xfrm flipV="1">
          <a:off x="2905125" y="161163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98</xdr:row>
      <xdr:rowOff>57702</xdr:rowOff>
    </xdr:from>
    <xdr:to>
      <xdr:col>20</xdr:col>
      <xdr:colOff>38100</xdr:colOff>
      <xdr:row>98</xdr:row>
      <xdr:rowOff>159302</xdr:rowOff>
    </xdr:to>
    <xdr:sp fLocksText="0">
      <xdr:nvSpPr>
        <xdr:cNvPr id="242" name="フローチャート: 判断 241"/>
        <xdr:cNvSpPr/>
      </xdr:nvSpPr>
      <xdr:spPr>
        <a:xfrm>
          <a:off x="3743325" y="16002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97</xdr:row>
      <xdr:rowOff>0</xdr:rowOff>
    </xdr:from>
    <xdr:ext cx="533400" cy="257175"/>
    <xdr:sp>
      <xdr:nvSpPr>
        <xdr:cNvPr id="243" name="テキスト ボックス 242"/>
        <xdr:cNvSpPr txBox="1"/>
      </xdr:nvSpPr>
      <xdr:spPr>
        <a:xfrm>
          <a:off x="3524250" y="15773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44,866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7427</xdr:rowOff>
    </xdr:from>
    <xdr:to>
      <xdr:col>15</xdr:col>
      <xdr:colOff>50800</xdr:colOff>
      <xdr:row>99</xdr:row>
      <xdr:rowOff>89049</xdr:rowOff>
    </xdr:to>
    <xdr:sp>
      <xdr:nvSpPr>
        <xdr:cNvPr id="244" name="直線コネクタ 243"/>
        <xdr:cNvSpPr/>
      </xdr:nvSpPr>
      <xdr:spPr>
        <a:xfrm flipV="1">
          <a:off x="2019300" y="161258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98</xdr:row>
      <xdr:rowOff>72844</xdr:rowOff>
    </xdr:from>
    <xdr:to>
      <xdr:col>15</xdr:col>
      <xdr:colOff>101600</xdr:colOff>
      <xdr:row>99</xdr:row>
      <xdr:rowOff>2994</xdr:rowOff>
    </xdr:to>
    <xdr:sp fLocksText="0">
      <xdr:nvSpPr>
        <xdr:cNvPr id="245" name="フローチャート: 判断 244"/>
        <xdr:cNvSpPr/>
      </xdr:nvSpPr>
      <xdr:spPr>
        <a:xfrm>
          <a:off x="2857500" y="16021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97</xdr:row>
      <xdr:rowOff>19050</xdr:rowOff>
    </xdr:from>
    <xdr:ext cx="533400" cy="257175"/>
    <xdr:sp>
      <xdr:nvSpPr>
        <xdr:cNvPr id="246" name="テキスト ボックス 245"/>
        <xdr:cNvSpPr txBox="1"/>
      </xdr:nvSpPr>
      <xdr:spPr>
        <a:xfrm>
          <a:off x="2638425" y="15792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89049</xdr:rowOff>
    </xdr:from>
    <xdr:to>
      <xdr:col>10</xdr:col>
      <xdr:colOff>114300</xdr:colOff>
      <xdr:row>99</xdr:row>
      <xdr:rowOff>109972</xdr:rowOff>
    </xdr:to>
    <xdr:sp>
      <xdr:nvSpPr>
        <xdr:cNvPr id="247" name="直線コネクタ 246"/>
        <xdr:cNvSpPr/>
      </xdr:nvSpPr>
      <xdr:spPr>
        <a:xfrm flipV="1">
          <a:off x="1133475" y="16202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98</xdr:row>
      <xdr:rowOff>158166</xdr:rowOff>
    </xdr:from>
    <xdr:to>
      <xdr:col>10</xdr:col>
      <xdr:colOff>165100</xdr:colOff>
      <xdr:row>99</xdr:row>
      <xdr:rowOff>88316</xdr:rowOff>
    </xdr:to>
    <xdr:sp fLocksText="0">
      <xdr:nvSpPr>
        <xdr:cNvPr id="248" name="フローチャート: 判断 247"/>
        <xdr:cNvSpPr/>
      </xdr:nvSpPr>
      <xdr:spPr>
        <a:xfrm>
          <a:off x="1971675" y="16106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97</xdr:row>
      <xdr:rowOff>104775</xdr:rowOff>
    </xdr:from>
    <xdr:ext cx="533400" cy="257175"/>
    <xdr:sp>
      <xdr:nvSpPr>
        <xdr:cNvPr id="249" name="テキスト ボックス 248"/>
        <xdr:cNvSpPr txBox="1"/>
      </xdr:nvSpPr>
      <xdr:spPr>
        <a:xfrm>
          <a:off x="1743075" y="15878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35,637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fLocksText="0">
      <xdr:nvSpPr>
        <xdr:cNvPr id="250" name="フローチャート: 判断 249"/>
        <xdr:cNvSpPr/>
      </xdr:nvSpPr>
      <xdr:spPr>
        <a:xfrm>
          <a:off x="1076325" y="1613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142875</xdr:rowOff>
    </xdr:from>
    <xdr:ext cx="533400" cy="257175"/>
    <xdr:sp>
      <xdr:nvSpPr>
        <xdr:cNvPr id="251" name="テキスト ボックス 250"/>
        <xdr:cNvSpPr txBox="1"/>
      </xdr:nvSpPr>
      <xdr:spPr>
        <a:xfrm>
          <a:off x="857250"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32,430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52" name="テキスト ボックス 251"/>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3" name="テキスト ボックス 252"/>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4" name="テキスト ボックス 253"/>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5" name="テキスト ボックス 254"/>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6" name="テキスト ボックス 255"/>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146072</xdr:rowOff>
    </xdr:from>
    <xdr:to>
      <xdr:col>24</xdr:col>
      <xdr:colOff>114300</xdr:colOff>
      <xdr:row>99</xdr:row>
      <xdr:rowOff>76222</xdr:rowOff>
    </xdr:to>
    <xdr:sp fLocksText="0">
      <xdr:nvSpPr>
        <xdr:cNvPr id="257" name="楕円 256"/>
        <xdr:cNvSpPr/>
      </xdr:nvSpPr>
      <xdr:spPr>
        <a:xfrm>
          <a:off x="4581525" y="16087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98</xdr:row>
      <xdr:rowOff>123825</xdr:rowOff>
    </xdr:from>
    <xdr:ext cx="533400" cy="257175"/>
    <xdr:sp>
      <xdr:nvSpPr>
        <xdr:cNvPr id="258" name="衛生費該当値テキスト"/>
        <xdr:cNvSpPr txBox="1"/>
      </xdr:nvSpPr>
      <xdr:spPr>
        <a:xfrm>
          <a:off x="468630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36,748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122875</xdr:rowOff>
    </xdr:from>
    <xdr:to>
      <xdr:col>20</xdr:col>
      <xdr:colOff>38100</xdr:colOff>
      <xdr:row>99</xdr:row>
      <xdr:rowOff>53025</xdr:rowOff>
    </xdr:to>
    <xdr:sp fLocksText="0">
      <xdr:nvSpPr>
        <xdr:cNvPr id="259" name="楕円 258"/>
        <xdr:cNvSpPr/>
      </xdr:nvSpPr>
      <xdr:spPr>
        <a:xfrm>
          <a:off x="3743325" y="16068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99</xdr:row>
      <xdr:rowOff>47625</xdr:rowOff>
    </xdr:from>
    <xdr:ext cx="533400" cy="257175"/>
    <xdr:sp>
      <xdr:nvSpPr>
        <xdr:cNvPr id="260" name="テキスト ボックス 259"/>
        <xdr:cNvSpPr txBox="1"/>
      </xdr:nvSpPr>
      <xdr:spPr>
        <a:xfrm>
          <a:off x="3524250" y="1616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38,879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128077</xdr:rowOff>
    </xdr:from>
    <xdr:to>
      <xdr:col>15</xdr:col>
      <xdr:colOff>101600</xdr:colOff>
      <xdr:row>99</xdr:row>
      <xdr:rowOff>58227</xdr:rowOff>
    </xdr:to>
    <xdr:sp fLocksText="0">
      <xdr:nvSpPr>
        <xdr:cNvPr id="261" name="楕円 260"/>
        <xdr:cNvSpPr/>
      </xdr:nvSpPr>
      <xdr:spPr>
        <a:xfrm>
          <a:off x="2857500" y="16068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99</xdr:row>
      <xdr:rowOff>47625</xdr:rowOff>
    </xdr:from>
    <xdr:ext cx="533400" cy="257175"/>
    <xdr:sp>
      <xdr:nvSpPr>
        <xdr:cNvPr id="262" name="テキスト ボックス 261"/>
        <xdr:cNvSpPr txBox="1"/>
      </xdr:nvSpPr>
      <xdr:spPr>
        <a:xfrm>
          <a:off x="2638425" y="1616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38,401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38249</xdr:rowOff>
    </xdr:from>
    <xdr:to>
      <xdr:col>10</xdr:col>
      <xdr:colOff>165100</xdr:colOff>
      <xdr:row>99</xdr:row>
      <xdr:rowOff>139849</xdr:rowOff>
    </xdr:to>
    <xdr:sp fLocksText="0">
      <xdr:nvSpPr>
        <xdr:cNvPr id="263" name="楕円 262"/>
        <xdr:cNvSpPr/>
      </xdr:nvSpPr>
      <xdr:spPr>
        <a:xfrm>
          <a:off x="1971675" y="16154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99</xdr:row>
      <xdr:rowOff>133350</xdr:rowOff>
    </xdr:from>
    <xdr:ext cx="533400" cy="257175"/>
    <xdr:sp>
      <xdr:nvSpPr>
        <xdr:cNvPr id="264" name="テキスト ボックス 263"/>
        <xdr:cNvSpPr txBox="1"/>
      </xdr:nvSpPr>
      <xdr:spPr>
        <a:xfrm>
          <a:off x="1743075" y="16249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59172</xdr:rowOff>
    </xdr:from>
    <xdr:to>
      <xdr:col>6</xdr:col>
      <xdr:colOff>38100</xdr:colOff>
      <xdr:row>99</xdr:row>
      <xdr:rowOff>160772</xdr:rowOff>
    </xdr:to>
    <xdr:sp fLocksText="0">
      <xdr:nvSpPr>
        <xdr:cNvPr id="265" name="楕円 264"/>
        <xdr:cNvSpPr/>
      </xdr:nvSpPr>
      <xdr:spPr>
        <a:xfrm>
          <a:off x="1076325" y="16173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99</xdr:row>
      <xdr:rowOff>152400</xdr:rowOff>
    </xdr:from>
    <xdr:ext cx="533400" cy="257175"/>
    <xdr:sp>
      <xdr:nvSpPr>
        <xdr:cNvPr id="266" name="テキスト ボックス 265"/>
        <xdr:cNvSpPr txBox="1"/>
      </xdr:nvSpPr>
      <xdr:spPr>
        <a:xfrm>
          <a:off x="857250" y="1626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28,981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7" name="正方形/長方形 266"/>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8" name="正方形/長方形 267"/>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9" name="正方形/長方形 268"/>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52/108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70" name="正方形/長方形 269"/>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71" name="正方形/長方形 270"/>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72" name="正方形/長方形 271"/>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3" name="正方形/長方形 272"/>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4" name="正方形/長方形 273"/>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5" name="テキスト ボックス 274"/>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6" name="直線コネクタ 275"/>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98878</xdr:rowOff>
    </xdr:from>
    <xdr:to>
      <xdr:col>59</xdr:col>
      <xdr:colOff>50800</xdr:colOff>
      <xdr:row>39</xdr:row>
      <xdr:rowOff>98878</xdr:rowOff>
    </xdr:to>
    <xdr:sp>
      <xdr:nvSpPr>
        <xdr:cNvPr id="277" name="直線コネクタ 276"/>
        <xdr:cNvSpPr/>
      </xdr:nvSpPr>
      <xdr:spPr>
        <a:xfrm>
          <a:off x="6600825" y="6419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38</xdr:row>
      <xdr:rowOff>123825</xdr:rowOff>
    </xdr:from>
    <xdr:ext cx="247650" cy="257175"/>
    <xdr:sp>
      <xdr:nvSpPr>
        <xdr:cNvPr id="278" name="テキスト ボックス 277"/>
        <xdr:cNvSpPr txBox="1"/>
      </xdr:nvSpPr>
      <xdr:spPr>
        <a:xfrm>
          <a:off x="6353175" y="62865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sp>
      <xdr:nvSpPr>
        <xdr:cNvPr id="279" name="直線コネクタ 278"/>
        <xdr:cNvSpPr/>
      </xdr:nvSpPr>
      <xdr:spPr>
        <a:xfrm>
          <a:off x="6600825" y="6115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36</xdr:row>
      <xdr:rowOff>142875</xdr:rowOff>
    </xdr:from>
    <xdr:ext cx="466725" cy="257175"/>
    <xdr:sp>
      <xdr:nvSpPr>
        <xdr:cNvPr id="280" name="テキスト ボックス 279"/>
        <xdr:cNvSpPr txBox="1"/>
      </xdr:nvSpPr>
      <xdr:spPr>
        <a:xfrm>
          <a:off x="6134100" y="598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sp>
      <xdr:nvSpPr>
        <xdr:cNvPr id="281" name="直線コネクタ 280"/>
        <xdr:cNvSpPr/>
      </xdr:nvSpPr>
      <xdr:spPr>
        <a:xfrm>
          <a:off x="660082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34</xdr:row>
      <xdr:rowOff>161925</xdr:rowOff>
    </xdr:from>
    <xdr:ext cx="466725" cy="257175"/>
    <xdr:sp>
      <xdr:nvSpPr>
        <xdr:cNvPr id="282" name="テキスト ボックス 281"/>
        <xdr:cNvSpPr txBox="1"/>
      </xdr:nvSpPr>
      <xdr:spPr>
        <a:xfrm>
          <a:off x="6134100" y="5676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sp>
      <xdr:nvSpPr>
        <xdr:cNvPr id="283" name="直線コネクタ 282"/>
        <xdr:cNvSpPr/>
      </xdr:nvSpPr>
      <xdr:spPr>
        <a:xfrm>
          <a:off x="6600825" y="5505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33</xdr:row>
      <xdr:rowOff>9525</xdr:rowOff>
    </xdr:from>
    <xdr:ext cx="466725" cy="257175"/>
    <xdr:sp>
      <xdr:nvSpPr>
        <xdr:cNvPr id="284" name="テキスト ボックス 283"/>
        <xdr:cNvSpPr txBox="1"/>
      </xdr:nvSpPr>
      <xdr:spPr>
        <a:xfrm>
          <a:off x="6134100" y="5362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sp>
      <xdr:nvSpPr>
        <xdr:cNvPr id="285" name="直線コネクタ 284"/>
        <xdr:cNvSpPr/>
      </xdr:nvSpPr>
      <xdr:spPr>
        <a:xfrm>
          <a:off x="6600825" y="5191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31</xdr:row>
      <xdr:rowOff>19050</xdr:rowOff>
    </xdr:from>
    <xdr:ext cx="466725" cy="257175"/>
    <xdr:sp>
      <xdr:nvSpPr>
        <xdr:cNvPr id="286" name="テキスト ボックス 285"/>
        <xdr:cNvSpPr txBox="1"/>
      </xdr:nvSpPr>
      <xdr:spPr>
        <a:xfrm>
          <a:off x="6134100" y="5048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sp>
      <xdr:nvSpPr>
        <xdr:cNvPr id="287" name="直線コネクタ 286"/>
        <xdr:cNvSpPr/>
      </xdr:nvSpPr>
      <xdr:spPr>
        <a:xfrm>
          <a:off x="6600825" y="4876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29</xdr:row>
      <xdr:rowOff>38100</xdr:rowOff>
    </xdr:from>
    <xdr:ext cx="466725" cy="257175"/>
    <xdr:sp>
      <xdr:nvSpPr>
        <xdr:cNvPr id="288" name="テキスト ボックス 287"/>
        <xdr:cNvSpPr txBox="1"/>
      </xdr:nvSpPr>
      <xdr:spPr>
        <a:xfrm>
          <a:off x="6134100" y="4743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9" name="直線コネクタ 288"/>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27</xdr:row>
      <xdr:rowOff>57150</xdr:rowOff>
    </xdr:from>
    <xdr:ext cx="466725" cy="257175"/>
    <xdr:sp>
      <xdr:nvSpPr>
        <xdr:cNvPr id="290" name="テキスト ボックス 289"/>
        <xdr:cNvSpPr txBox="1"/>
      </xdr:nvSpPr>
      <xdr:spPr>
        <a:xfrm>
          <a:off x="613410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91" name="労働費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sp>
      <xdr:nvSpPr>
        <xdr:cNvPr id="292" name="直線コネクタ 291"/>
        <xdr:cNvSpPr/>
      </xdr:nvSpPr>
      <xdr:spPr>
        <a:xfrm flipV="1">
          <a:off x="10477500" y="5057775"/>
          <a:ext cx="0" cy="13620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39</xdr:row>
      <xdr:rowOff>104775</xdr:rowOff>
    </xdr:from>
    <xdr:ext cx="247650" cy="257175"/>
    <xdr:sp>
      <xdr:nvSpPr>
        <xdr:cNvPr id="293" name="労働費最小値テキスト"/>
        <xdr:cNvSpPr txBox="1"/>
      </xdr:nvSpPr>
      <xdr:spPr>
        <a:xfrm>
          <a:off x="10525125" y="6429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sp>
      <xdr:nvSpPr>
        <xdr:cNvPr id="294" name="直線コネクタ 293"/>
        <xdr:cNvSpPr/>
      </xdr:nvSpPr>
      <xdr:spPr>
        <a:xfrm>
          <a:off x="10391775" y="6419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29</xdr:row>
      <xdr:rowOff>142875</xdr:rowOff>
    </xdr:from>
    <xdr:ext cx="466725" cy="257175"/>
    <xdr:sp>
      <xdr:nvSpPr>
        <xdr:cNvPr id="295" name="労働費最大値テキスト"/>
        <xdr:cNvSpPr txBox="1"/>
      </xdr:nvSpPr>
      <xdr:spPr>
        <a:xfrm>
          <a:off x="10525125" y="4848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4,414</a:t>
          </a:r>
          <a:endParaRPr altLang="en-US" lang="ja-JP"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sp>
      <xdr:nvSpPr>
        <xdr:cNvPr id="296" name="直線コネクタ 295"/>
        <xdr:cNvSpPr/>
      </xdr:nvSpPr>
      <xdr:spPr>
        <a:xfrm>
          <a:off x="10391775" y="5057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38</xdr:row>
      <xdr:rowOff>145578</xdr:rowOff>
    </xdr:from>
    <xdr:to>
      <xdr:col>55</xdr:col>
      <xdr:colOff>0</xdr:colOff>
      <xdr:row>38</xdr:row>
      <xdr:rowOff>152763</xdr:rowOff>
    </xdr:to>
    <xdr:sp>
      <xdr:nvSpPr>
        <xdr:cNvPr id="297" name="直線コネクタ 296"/>
        <xdr:cNvSpPr/>
      </xdr:nvSpPr>
      <xdr:spPr>
        <a:xfrm flipV="1">
          <a:off x="9639300" y="63055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37</xdr:row>
      <xdr:rowOff>57150</xdr:rowOff>
    </xdr:from>
    <xdr:ext cx="381000" cy="257175"/>
    <xdr:sp>
      <xdr:nvSpPr>
        <xdr:cNvPr id="298" name="労働費平均値テキスト"/>
        <xdr:cNvSpPr txBox="1"/>
      </xdr:nvSpPr>
      <xdr:spPr>
        <a:xfrm>
          <a:off x="10525125" y="605790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fLocksText="0">
      <xdr:nvSpPr>
        <xdr:cNvPr id="299" name="フローチャート: 判断 298"/>
        <xdr:cNvSpPr/>
      </xdr:nvSpPr>
      <xdr:spPr>
        <a:xfrm>
          <a:off x="1042987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38</xdr:row>
      <xdr:rowOff>126311</xdr:rowOff>
    </xdr:from>
    <xdr:to>
      <xdr:col>50</xdr:col>
      <xdr:colOff>114300</xdr:colOff>
      <xdr:row>38</xdr:row>
      <xdr:rowOff>152763</xdr:rowOff>
    </xdr:to>
    <xdr:sp>
      <xdr:nvSpPr>
        <xdr:cNvPr id="300" name="直線コネクタ 299"/>
        <xdr:cNvSpPr/>
      </xdr:nvSpPr>
      <xdr:spPr>
        <a:xfrm>
          <a:off x="8753475" y="62865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38</xdr:row>
      <xdr:rowOff>32730</xdr:rowOff>
    </xdr:from>
    <xdr:to>
      <xdr:col>50</xdr:col>
      <xdr:colOff>165100</xdr:colOff>
      <xdr:row>38</xdr:row>
      <xdr:rowOff>134330</xdr:rowOff>
    </xdr:to>
    <xdr:sp fLocksText="0">
      <xdr:nvSpPr>
        <xdr:cNvPr id="301" name="フローチャート: 判断 300"/>
        <xdr:cNvSpPr/>
      </xdr:nvSpPr>
      <xdr:spPr>
        <a:xfrm>
          <a:off x="959167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36</xdr:row>
      <xdr:rowOff>152400</xdr:rowOff>
    </xdr:from>
    <xdr:ext cx="381000" cy="257175"/>
    <xdr:sp>
      <xdr:nvSpPr>
        <xdr:cNvPr id="302" name="テキスト ボックス 301"/>
        <xdr:cNvSpPr txBox="1"/>
      </xdr:nvSpPr>
      <xdr:spPr>
        <a:xfrm>
          <a:off x="9448800" y="59912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125004</xdr:rowOff>
    </xdr:from>
    <xdr:to>
      <xdr:col>45</xdr:col>
      <xdr:colOff>177800</xdr:colOff>
      <xdr:row>38</xdr:row>
      <xdr:rowOff>126311</xdr:rowOff>
    </xdr:to>
    <xdr:sp>
      <xdr:nvSpPr>
        <xdr:cNvPr id="303" name="直線コネクタ 302"/>
        <xdr:cNvSpPr/>
      </xdr:nvSpPr>
      <xdr:spPr>
        <a:xfrm>
          <a:off x="7858125" y="6286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38</xdr:row>
      <xdr:rowOff>26851</xdr:rowOff>
    </xdr:from>
    <xdr:to>
      <xdr:col>46</xdr:col>
      <xdr:colOff>38100</xdr:colOff>
      <xdr:row>38</xdr:row>
      <xdr:rowOff>128451</xdr:rowOff>
    </xdr:to>
    <xdr:sp fLocksText="0">
      <xdr:nvSpPr>
        <xdr:cNvPr id="304" name="フローチャート: 判断 303"/>
        <xdr:cNvSpPr/>
      </xdr:nvSpPr>
      <xdr:spPr>
        <a:xfrm>
          <a:off x="869632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36</xdr:row>
      <xdr:rowOff>142875</xdr:rowOff>
    </xdr:from>
    <xdr:ext cx="381000" cy="257175"/>
    <xdr:sp>
      <xdr:nvSpPr>
        <xdr:cNvPr id="305" name="テキスト ボックス 304"/>
        <xdr:cNvSpPr txBox="1"/>
      </xdr:nvSpPr>
      <xdr:spPr>
        <a:xfrm>
          <a:off x="8553450" y="59817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124351</xdr:rowOff>
    </xdr:from>
    <xdr:to>
      <xdr:col>41</xdr:col>
      <xdr:colOff>50800</xdr:colOff>
      <xdr:row>38</xdr:row>
      <xdr:rowOff>125004</xdr:rowOff>
    </xdr:to>
    <xdr:sp>
      <xdr:nvSpPr>
        <xdr:cNvPr id="306" name="直線コネクタ 305"/>
        <xdr:cNvSpPr/>
      </xdr:nvSpPr>
      <xdr:spPr>
        <a:xfrm>
          <a:off x="6972300" y="62865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38</xdr:row>
      <xdr:rowOff>16401</xdr:rowOff>
    </xdr:from>
    <xdr:to>
      <xdr:col>41</xdr:col>
      <xdr:colOff>101600</xdr:colOff>
      <xdr:row>38</xdr:row>
      <xdr:rowOff>118001</xdr:rowOff>
    </xdr:to>
    <xdr:sp fLocksText="0">
      <xdr:nvSpPr>
        <xdr:cNvPr id="307" name="フローチャート: 判断 306"/>
        <xdr:cNvSpPr/>
      </xdr:nvSpPr>
      <xdr:spPr>
        <a:xfrm>
          <a:off x="7810500" y="618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36</xdr:row>
      <xdr:rowOff>133350</xdr:rowOff>
    </xdr:from>
    <xdr:ext cx="381000" cy="257175"/>
    <xdr:sp>
      <xdr:nvSpPr>
        <xdr:cNvPr id="308" name="テキスト ボックス 307"/>
        <xdr:cNvSpPr txBox="1"/>
      </xdr:nvSpPr>
      <xdr:spPr>
        <a:xfrm>
          <a:off x="7667625" y="5972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fLocksText="0">
      <xdr:nvSpPr>
        <xdr:cNvPr id="309" name="フローチャート: 判断 308"/>
        <xdr:cNvSpPr/>
      </xdr:nvSpPr>
      <xdr:spPr>
        <a:xfrm>
          <a:off x="6924675" y="618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36</xdr:row>
      <xdr:rowOff>133350</xdr:rowOff>
    </xdr:from>
    <xdr:ext cx="381000" cy="257175"/>
    <xdr:sp>
      <xdr:nvSpPr>
        <xdr:cNvPr id="310" name="テキスト ボックス 309"/>
        <xdr:cNvSpPr txBox="1"/>
      </xdr:nvSpPr>
      <xdr:spPr>
        <a:xfrm>
          <a:off x="6781800" y="5972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11" name="テキスト ボックス 310"/>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12" name="テキスト ボックス 311"/>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13" name="テキスト ボックス 312"/>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14" name="テキスト ボックス 313"/>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5" name="テキスト ボックス 314"/>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94778</xdr:rowOff>
    </xdr:from>
    <xdr:to>
      <xdr:col>55</xdr:col>
      <xdr:colOff>50800</xdr:colOff>
      <xdr:row>39</xdr:row>
      <xdr:rowOff>24928</xdr:rowOff>
    </xdr:to>
    <xdr:sp fLocksText="0">
      <xdr:nvSpPr>
        <xdr:cNvPr id="316" name="楕円 315"/>
        <xdr:cNvSpPr/>
      </xdr:nvSpPr>
      <xdr:spPr>
        <a:xfrm>
          <a:off x="10429875" y="6257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38</xdr:row>
      <xdr:rowOff>9525</xdr:rowOff>
    </xdr:from>
    <xdr:ext cx="381000" cy="257175"/>
    <xdr:sp>
      <xdr:nvSpPr>
        <xdr:cNvPr id="317" name="労働費該当値テキスト"/>
        <xdr:cNvSpPr txBox="1"/>
      </xdr:nvSpPr>
      <xdr:spPr>
        <a:xfrm>
          <a:off x="10525125" y="61722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fLocksText="0">
      <xdr:nvSpPr>
        <xdr:cNvPr id="318" name="楕円 317"/>
        <xdr:cNvSpPr/>
      </xdr:nvSpPr>
      <xdr:spPr>
        <a:xfrm>
          <a:off x="9591675" y="6267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39</xdr:row>
      <xdr:rowOff>19050</xdr:rowOff>
    </xdr:from>
    <xdr:ext cx="381000" cy="257175"/>
    <xdr:sp>
      <xdr:nvSpPr>
        <xdr:cNvPr id="319" name="テキスト ボックス 318"/>
        <xdr:cNvSpPr txBox="1"/>
      </xdr:nvSpPr>
      <xdr:spPr>
        <a:xfrm>
          <a:off x="9448800" y="63436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75511</xdr:rowOff>
    </xdr:from>
    <xdr:to>
      <xdr:col>46</xdr:col>
      <xdr:colOff>38100</xdr:colOff>
      <xdr:row>39</xdr:row>
      <xdr:rowOff>5661</xdr:rowOff>
    </xdr:to>
    <xdr:sp fLocksText="0">
      <xdr:nvSpPr>
        <xdr:cNvPr id="320" name="楕円 319"/>
        <xdr:cNvSpPr/>
      </xdr:nvSpPr>
      <xdr:spPr>
        <a:xfrm>
          <a:off x="8696325" y="6238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38</xdr:row>
      <xdr:rowOff>171450</xdr:rowOff>
    </xdr:from>
    <xdr:ext cx="381000" cy="257175"/>
    <xdr:sp>
      <xdr:nvSpPr>
        <xdr:cNvPr id="321" name="テキスト ボックス 320"/>
        <xdr:cNvSpPr txBox="1"/>
      </xdr:nvSpPr>
      <xdr:spPr>
        <a:xfrm>
          <a:off x="8553450" y="63246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74204</xdr:rowOff>
    </xdr:from>
    <xdr:to>
      <xdr:col>41</xdr:col>
      <xdr:colOff>101600</xdr:colOff>
      <xdr:row>39</xdr:row>
      <xdr:rowOff>4354</xdr:rowOff>
    </xdr:to>
    <xdr:sp fLocksText="0">
      <xdr:nvSpPr>
        <xdr:cNvPr id="322" name="楕円 321"/>
        <xdr:cNvSpPr/>
      </xdr:nvSpPr>
      <xdr:spPr>
        <a:xfrm>
          <a:off x="7810500" y="6238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38</xdr:row>
      <xdr:rowOff>171450</xdr:rowOff>
    </xdr:from>
    <xdr:ext cx="381000" cy="257175"/>
    <xdr:sp>
      <xdr:nvSpPr>
        <xdr:cNvPr id="323" name="テキスト ボックス 322"/>
        <xdr:cNvSpPr txBox="1"/>
      </xdr:nvSpPr>
      <xdr:spPr>
        <a:xfrm>
          <a:off x="7667625" y="63246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73551</xdr:rowOff>
    </xdr:from>
    <xdr:to>
      <xdr:col>36</xdr:col>
      <xdr:colOff>165100</xdr:colOff>
      <xdr:row>39</xdr:row>
      <xdr:rowOff>3701</xdr:rowOff>
    </xdr:to>
    <xdr:sp fLocksText="0">
      <xdr:nvSpPr>
        <xdr:cNvPr id="324" name="楕円 323"/>
        <xdr:cNvSpPr/>
      </xdr:nvSpPr>
      <xdr:spPr>
        <a:xfrm>
          <a:off x="6924675" y="6238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38</xdr:row>
      <xdr:rowOff>161925</xdr:rowOff>
    </xdr:from>
    <xdr:ext cx="381000" cy="257175"/>
    <xdr:sp>
      <xdr:nvSpPr>
        <xdr:cNvPr id="325" name="テキスト ボックス 324"/>
        <xdr:cNvSpPr txBox="1"/>
      </xdr:nvSpPr>
      <xdr:spPr>
        <a:xfrm>
          <a:off x="6781800" y="63246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6" name="正方形/長方形 325"/>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7" name="正方形/長方形 326"/>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8" name="正方形/長方形 327"/>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9" name="正方形/長方形 328"/>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30" name="正方形/長方形 329"/>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10,909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31" name="正方形/長方形 330"/>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32" name="正方形/長方形 331"/>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33" name="正方形/長方形 332"/>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34" name="テキスト ボックス 333"/>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35" name="直線コネクタ 334"/>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xdr:nvSpPr>
        <xdr:cNvPr id="336" name="直線コネクタ 335"/>
        <xdr:cNvSpPr/>
      </xdr:nvSpPr>
      <xdr:spPr>
        <a:xfrm>
          <a:off x="660082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76200</xdr:rowOff>
    </xdr:from>
    <xdr:ext cx="247650" cy="257175"/>
    <xdr:sp>
      <xdr:nvSpPr>
        <xdr:cNvPr id="337" name="テキスト ボックス 336"/>
        <xdr:cNvSpPr txBox="1"/>
      </xdr:nvSpPr>
      <xdr:spPr>
        <a:xfrm>
          <a:off x="635317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sp>
      <xdr:nvSpPr>
        <xdr:cNvPr id="338" name="直線コネクタ 337"/>
        <xdr:cNvSpPr/>
      </xdr:nvSpPr>
      <xdr:spPr>
        <a:xfrm>
          <a:off x="660082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38100</xdr:rowOff>
    </xdr:from>
    <xdr:ext cx="533400" cy="257175"/>
    <xdr:sp>
      <xdr:nvSpPr>
        <xdr:cNvPr id="339" name="テキスト ボックス 338"/>
        <xdr:cNvSpPr txBox="1"/>
      </xdr:nvSpPr>
      <xdr:spPr>
        <a:xfrm>
          <a:off x="6067425"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sp>
      <xdr:nvSpPr>
        <xdr:cNvPr id="340" name="直線コネクタ 339"/>
        <xdr:cNvSpPr/>
      </xdr:nvSpPr>
      <xdr:spPr>
        <a:xfrm>
          <a:off x="660082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53</xdr:row>
      <xdr:rowOff>171450</xdr:rowOff>
    </xdr:from>
    <xdr:ext cx="533400" cy="257175"/>
    <xdr:sp>
      <xdr:nvSpPr>
        <xdr:cNvPr id="341" name="テキスト ボックス 340"/>
        <xdr:cNvSpPr txBox="1"/>
      </xdr:nvSpPr>
      <xdr:spPr>
        <a:xfrm>
          <a:off x="6067425"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sp>
      <xdr:nvSpPr>
        <xdr:cNvPr id="342" name="直線コネクタ 341"/>
        <xdr:cNvSpPr/>
      </xdr:nvSpPr>
      <xdr:spPr>
        <a:xfrm>
          <a:off x="660082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51</xdr:row>
      <xdr:rowOff>133350</xdr:rowOff>
    </xdr:from>
    <xdr:ext cx="533400" cy="257175"/>
    <xdr:sp>
      <xdr:nvSpPr>
        <xdr:cNvPr id="343" name="テキスト ボックス 342"/>
        <xdr:cNvSpPr txBox="1"/>
      </xdr:nvSpPr>
      <xdr:spPr>
        <a:xfrm>
          <a:off x="6067425" y="840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sp>
      <xdr:nvSpPr>
        <xdr:cNvPr id="344" name="直線コネクタ 343"/>
        <xdr:cNvSpPr/>
      </xdr:nvSpPr>
      <xdr:spPr>
        <a:xfrm>
          <a:off x="660082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49</xdr:row>
      <xdr:rowOff>95250</xdr:rowOff>
    </xdr:from>
    <xdr:ext cx="533400" cy="257175"/>
    <xdr:sp>
      <xdr:nvSpPr>
        <xdr:cNvPr id="345" name="テキスト ボックス 344"/>
        <xdr:cNvSpPr txBox="1"/>
      </xdr:nvSpPr>
      <xdr:spPr>
        <a:xfrm>
          <a:off x="6067425" y="8039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6" name="直線コネクタ 345"/>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47</xdr:row>
      <xdr:rowOff>57150</xdr:rowOff>
    </xdr:from>
    <xdr:ext cx="533400" cy="257175"/>
    <xdr:sp>
      <xdr:nvSpPr>
        <xdr:cNvPr id="347" name="テキスト ボックス 346"/>
        <xdr:cNvSpPr txBox="1"/>
      </xdr:nvSpPr>
      <xdr:spPr>
        <a:xfrm>
          <a:off x="6067425" y="7677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8" name="農林水産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sp>
      <xdr:nvSpPr>
        <xdr:cNvPr id="349" name="直線コネクタ 348"/>
        <xdr:cNvSpPr/>
      </xdr:nvSpPr>
      <xdr:spPr>
        <a:xfrm flipV="1">
          <a:off x="10477500" y="8267700"/>
          <a:ext cx="0" cy="13335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59</xdr:row>
      <xdr:rowOff>47625</xdr:rowOff>
    </xdr:from>
    <xdr:ext cx="381000" cy="257175"/>
    <xdr:sp>
      <xdr:nvSpPr>
        <xdr:cNvPr id="350" name="農林水産業費最小値テキスト"/>
        <xdr:cNvSpPr txBox="1"/>
      </xdr:nvSpPr>
      <xdr:spPr>
        <a:xfrm>
          <a:off x="10525125" y="96107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sp>
      <xdr:nvSpPr>
        <xdr:cNvPr id="351" name="直線コネクタ 350"/>
        <xdr:cNvSpPr/>
      </xdr:nvSpPr>
      <xdr:spPr>
        <a:xfrm>
          <a:off x="10391775" y="960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49</xdr:row>
      <xdr:rowOff>114300</xdr:rowOff>
    </xdr:from>
    <xdr:ext cx="533400" cy="257175"/>
    <xdr:sp>
      <xdr:nvSpPr>
        <xdr:cNvPr id="352" name="農林水産業費最大値テキスト"/>
        <xdr:cNvSpPr txBox="1"/>
      </xdr:nvSpPr>
      <xdr:spPr>
        <a:xfrm>
          <a:off x="10525125" y="8058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37,267</a:t>
          </a:r>
          <a:endParaRPr altLang="en-US" lang="ja-JP"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sp>
      <xdr:nvSpPr>
        <xdr:cNvPr id="353" name="直線コネクタ 352"/>
        <xdr:cNvSpPr/>
      </xdr:nvSpPr>
      <xdr:spPr>
        <a:xfrm>
          <a:off x="10391775" y="8267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59</xdr:row>
      <xdr:rowOff>26505</xdr:rowOff>
    </xdr:from>
    <xdr:to>
      <xdr:col>55</xdr:col>
      <xdr:colOff>0</xdr:colOff>
      <xdr:row>59</xdr:row>
      <xdr:rowOff>30696</xdr:rowOff>
    </xdr:to>
    <xdr:sp>
      <xdr:nvSpPr>
        <xdr:cNvPr id="354" name="直線コネクタ 353"/>
        <xdr:cNvSpPr/>
      </xdr:nvSpPr>
      <xdr:spPr>
        <a:xfrm>
          <a:off x="9639300" y="95916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56</xdr:row>
      <xdr:rowOff>123825</xdr:rowOff>
    </xdr:from>
    <xdr:ext cx="466725" cy="257175"/>
    <xdr:sp>
      <xdr:nvSpPr>
        <xdr:cNvPr id="355" name="農林水産業費平均値テキスト"/>
        <xdr:cNvSpPr txBox="1"/>
      </xdr:nvSpPr>
      <xdr:spPr>
        <a:xfrm>
          <a:off x="10525125" y="92011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fLocksText="0">
      <xdr:nvSpPr>
        <xdr:cNvPr id="356" name="フローチャート: 判断 355"/>
        <xdr:cNvSpPr/>
      </xdr:nvSpPr>
      <xdr:spPr>
        <a:xfrm>
          <a:off x="10429875" y="9334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59</xdr:row>
      <xdr:rowOff>18847</xdr:rowOff>
    </xdr:from>
    <xdr:to>
      <xdr:col>50</xdr:col>
      <xdr:colOff>114300</xdr:colOff>
      <xdr:row>59</xdr:row>
      <xdr:rowOff>26505</xdr:rowOff>
    </xdr:to>
    <xdr:sp>
      <xdr:nvSpPr>
        <xdr:cNvPr id="357" name="直線コネクタ 356"/>
        <xdr:cNvSpPr/>
      </xdr:nvSpPr>
      <xdr:spPr>
        <a:xfrm>
          <a:off x="8753475" y="95821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57</xdr:row>
      <xdr:rowOff>98387</xdr:rowOff>
    </xdr:from>
    <xdr:to>
      <xdr:col>50</xdr:col>
      <xdr:colOff>165100</xdr:colOff>
      <xdr:row>58</xdr:row>
      <xdr:rowOff>28537</xdr:rowOff>
    </xdr:to>
    <xdr:sp fLocksText="0">
      <xdr:nvSpPr>
        <xdr:cNvPr id="358" name="フローチャート: 判断 357"/>
        <xdr:cNvSpPr/>
      </xdr:nvSpPr>
      <xdr:spPr>
        <a:xfrm>
          <a:off x="9591675" y="9334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56</xdr:row>
      <xdr:rowOff>47625</xdr:rowOff>
    </xdr:from>
    <xdr:ext cx="466725" cy="257175"/>
    <xdr:sp>
      <xdr:nvSpPr>
        <xdr:cNvPr id="359" name="テキスト ボックス 358"/>
        <xdr:cNvSpPr txBox="1"/>
      </xdr:nvSpPr>
      <xdr:spPr>
        <a:xfrm>
          <a:off x="9401175" y="9124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18847</xdr:rowOff>
    </xdr:from>
    <xdr:to>
      <xdr:col>45</xdr:col>
      <xdr:colOff>177800</xdr:colOff>
      <xdr:row>59</xdr:row>
      <xdr:rowOff>20562</xdr:rowOff>
    </xdr:to>
    <xdr:sp>
      <xdr:nvSpPr>
        <xdr:cNvPr id="360" name="直線コネクタ 359"/>
        <xdr:cNvSpPr/>
      </xdr:nvSpPr>
      <xdr:spPr>
        <a:xfrm flipV="1">
          <a:off x="7858125" y="95821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90653</xdr:rowOff>
    </xdr:from>
    <xdr:to>
      <xdr:col>46</xdr:col>
      <xdr:colOff>38100</xdr:colOff>
      <xdr:row>58</xdr:row>
      <xdr:rowOff>20803</xdr:rowOff>
    </xdr:to>
    <xdr:sp fLocksText="0">
      <xdr:nvSpPr>
        <xdr:cNvPr id="361" name="フローチャート: 判断 360"/>
        <xdr:cNvSpPr/>
      </xdr:nvSpPr>
      <xdr:spPr>
        <a:xfrm>
          <a:off x="8696325" y="9334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56</xdr:row>
      <xdr:rowOff>38100</xdr:rowOff>
    </xdr:from>
    <xdr:ext cx="466725" cy="257175"/>
    <xdr:sp>
      <xdr:nvSpPr>
        <xdr:cNvPr id="362" name="テキスト ボックス 361"/>
        <xdr:cNvSpPr txBox="1"/>
      </xdr:nvSpPr>
      <xdr:spPr>
        <a:xfrm>
          <a:off x="8515350" y="911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20562</xdr:rowOff>
    </xdr:from>
    <xdr:to>
      <xdr:col>41</xdr:col>
      <xdr:colOff>50800</xdr:colOff>
      <xdr:row>59</xdr:row>
      <xdr:rowOff>20713</xdr:rowOff>
    </xdr:to>
    <xdr:sp>
      <xdr:nvSpPr>
        <xdr:cNvPr id="363" name="直線コネクタ 362"/>
        <xdr:cNvSpPr/>
      </xdr:nvSpPr>
      <xdr:spPr>
        <a:xfrm flipV="1">
          <a:off x="6972300" y="95821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57</xdr:row>
      <xdr:rowOff>111493</xdr:rowOff>
    </xdr:from>
    <xdr:to>
      <xdr:col>41</xdr:col>
      <xdr:colOff>101600</xdr:colOff>
      <xdr:row>58</xdr:row>
      <xdr:rowOff>41643</xdr:rowOff>
    </xdr:to>
    <xdr:sp fLocksText="0">
      <xdr:nvSpPr>
        <xdr:cNvPr id="364" name="フローチャート: 判断 363"/>
        <xdr:cNvSpPr/>
      </xdr:nvSpPr>
      <xdr:spPr>
        <a:xfrm>
          <a:off x="7810500" y="9353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56</xdr:row>
      <xdr:rowOff>57150</xdr:rowOff>
    </xdr:from>
    <xdr:ext cx="466725" cy="257175"/>
    <xdr:sp>
      <xdr:nvSpPr>
        <xdr:cNvPr id="365" name="テキスト ボックス 364"/>
        <xdr:cNvSpPr txBox="1"/>
      </xdr:nvSpPr>
      <xdr:spPr>
        <a:xfrm>
          <a:off x="7620000" y="91344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fLocksText="0">
      <xdr:nvSpPr>
        <xdr:cNvPr id="366" name="フローチャート: 判断 365"/>
        <xdr:cNvSpPr/>
      </xdr:nvSpPr>
      <xdr:spPr>
        <a:xfrm>
          <a:off x="6924675" y="9344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56</xdr:row>
      <xdr:rowOff>47625</xdr:rowOff>
    </xdr:from>
    <xdr:ext cx="466725" cy="257175"/>
    <xdr:sp>
      <xdr:nvSpPr>
        <xdr:cNvPr id="367" name="テキスト ボックス 366"/>
        <xdr:cNvSpPr txBox="1"/>
      </xdr:nvSpPr>
      <xdr:spPr>
        <a:xfrm>
          <a:off x="6734175" y="91249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8" name="テキスト ボックス 367"/>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9" name="テキスト ボックス 368"/>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70" name="テキスト ボックス 369"/>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71" name="テキスト ボックス 370"/>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72" name="テキスト ボックス 371"/>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151346</xdr:rowOff>
    </xdr:from>
    <xdr:to>
      <xdr:col>55</xdr:col>
      <xdr:colOff>50800</xdr:colOff>
      <xdr:row>59</xdr:row>
      <xdr:rowOff>81496</xdr:rowOff>
    </xdr:to>
    <xdr:sp fLocksText="0">
      <xdr:nvSpPr>
        <xdr:cNvPr id="373" name="楕円 372"/>
        <xdr:cNvSpPr/>
      </xdr:nvSpPr>
      <xdr:spPr>
        <a:xfrm>
          <a:off x="10429875" y="9553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66675</xdr:rowOff>
    </xdr:from>
    <xdr:ext cx="381000" cy="257175"/>
    <xdr:sp>
      <xdr:nvSpPr>
        <xdr:cNvPr id="374" name="農林水産業費該当値テキスト"/>
        <xdr:cNvSpPr txBox="1"/>
      </xdr:nvSpPr>
      <xdr:spPr>
        <a:xfrm>
          <a:off x="10525125" y="94678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147155</xdr:rowOff>
    </xdr:from>
    <xdr:to>
      <xdr:col>50</xdr:col>
      <xdr:colOff>165100</xdr:colOff>
      <xdr:row>59</xdr:row>
      <xdr:rowOff>77305</xdr:rowOff>
    </xdr:to>
    <xdr:sp fLocksText="0">
      <xdr:nvSpPr>
        <xdr:cNvPr id="375" name="楕円 374"/>
        <xdr:cNvSpPr/>
      </xdr:nvSpPr>
      <xdr:spPr>
        <a:xfrm>
          <a:off x="9591675" y="9544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59</xdr:row>
      <xdr:rowOff>66675</xdr:rowOff>
    </xdr:from>
    <xdr:ext cx="381000" cy="257175"/>
    <xdr:sp>
      <xdr:nvSpPr>
        <xdr:cNvPr id="376" name="テキスト ボックス 375"/>
        <xdr:cNvSpPr txBox="1"/>
      </xdr:nvSpPr>
      <xdr:spPr>
        <a:xfrm>
          <a:off x="9448800" y="96297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139497</xdr:rowOff>
    </xdr:from>
    <xdr:to>
      <xdr:col>46</xdr:col>
      <xdr:colOff>38100</xdr:colOff>
      <xdr:row>59</xdr:row>
      <xdr:rowOff>69647</xdr:rowOff>
    </xdr:to>
    <xdr:sp fLocksText="0">
      <xdr:nvSpPr>
        <xdr:cNvPr id="377" name="楕円 376"/>
        <xdr:cNvSpPr/>
      </xdr:nvSpPr>
      <xdr:spPr>
        <a:xfrm>
          <a:off x="8696325" y="9544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59</xdr:row>
      <xdr:rowOff>57150</xdr:rowOff>
    </xdr:from>
    <xdr:ext cx="381000" cy="257175"/>
    <xdr:sp>
      <xdr:nvSpPr>
        <xdr:cNvPr id="378" name="テキスト ボックス 377"/>
        <xdr:cNvSpPr txBox="1"/>
      </xdr:nvSpPr>
      <xdr:spPr>
        <a:xfrm>
          <a:off x="8553450" y="96202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141212</xdr:rowOff>
    </xdr:from>
    <xdr:to>
      <xdr:col>41</xdr:col>
      <xdr:colOff>101600</xdr:colOff>
      <xdr:row>59</xdr:row>
      <xdr:rowOff>71362</xdr:rowOff>
    </xdr:to>
    <xdr:sp fLocksText="0">
      <xdr:nvSpPr>
        <xdr:cNvPr id="379" name="楕円 378"/>
        <xdr:cNvSpPr/>
      </xdr:nvSpPr>
      <xdr:spPr>
        <a:xfrm>
          <a:off x="7810500" y="9544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59</xdr:row>
      <xdr:rowOff>66675</xdr:rowOff>
    </xdr:from>
    <xdr:ext cx="381000" cy="257175"/>
    <xdr:sp>
      <xdr:nvSpPr>
        <xdr:cNvPr id="380" name="テキスト ボックス 379"/>
        <xdr:cNvSpPr txBox="1"/>
      </xdr:nvSpPr>
      <xdr:spPr>
        <a:xfrm>
          <a:off x="7667625" y="96297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141363</xdr:rowOff>
    </xdr:from>
    <xdr:to>
      <xdr:col>36</xdr:col>
      <xdr:colOff>165100</xdr:colOff>
      <xdr:row>59</xdr:row>
      <xdr:rowOff>71513</xdr:rowOff>
    </xdr:to>
    <xdr:sp fLocksText="0">
      <xdr:nvSpPr>
        <xdr:cNvPr id="381" name="楕円 380"/>
        <xdr:cNvSpPr/>
      </xdr:nvSpPr>
      <xdr:spPr>
        <a:xfrm>
          <a:off x="6924675" y="9544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59</xdr:row>
      <xdr:rowOff>66675</xdr:rowOff>
    </xdr:from>
    <xdr:ext cx="381000" cy="257175"/>
    <xdr:sp>
      <xdr:nvSpPr>
        <xdr:cNvPr id="382" name="テキスト ボックス 381"/>
        <xdr:cNvSpPr txBox="1"/>
      </xdr:nvSpPr>
      <xdr:spPr>
        <a:xfrm>
          <a:off x="6781800" y="96297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83" name="正方形/長方形 382"/>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84" name="正方形/長方形 383"/>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5" name="正方形/長方形 384"/>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6" name="正方形/長方形 385"/>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7" name="正方形/長方形 386"/>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18,653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8" name="正方形/長方形 387"/>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9" name="正方形/長方形 388"/>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7,853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90" name="正方形/長方形 389"/>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91" name="テキスト ボックス 390"/>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92" name="直線コネクタ 391"/>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98879</xdr:rowOff>
    </xdr:from>
    <xdr:to>
      <xdr:col>59</xdr:col>
      <xdr:colOff>50800</xdr:colOff>
      <xdr:row>79</xdr:row>
      <xdr:rowOff>98879</xdr:rowOff>
    </xdr:to>
    <xdr:sp>
      <xdr:nvSpPr>
        <xdr:cNvPr id="393" name="直線コネクタ 392"/>
        <xdr:cNvSpPr/>
      </xdr:nvSpPr>
      <xdr:spPr>
        <a:xfrm>
          <a:off x="6600825"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123825</xdr:rowOff>
    </xdr:from>
    <xdr:ext cx="247650" cy="257175"/>
    <xdr:sp>
      <xdr:nvSpPr>
        <xdr:cNvPr id="394" name="テキスト ボックス 393"/>
        <xdr:cNvSpPr txBox="1"/>
      </xdr:nvSpPr>
      <xdr:spPr>
        <a:xfrm>
          <a:off x="6353175" y="127635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sp>
      <xdr:nvSpPr>
        <xdr:cNvPr id="395" name="直線コネクタ 394"/>
        <xdr:cNvSpPr/>
      </xdr:nvSpPr>
      <xdr:spPr>
        <a:xfrm>
          <a:off x="6600825"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142875</xdr:rowOff>
    </xdr:from>
    <xdr:ext cx="533400" cy="257175"/>
    <xdr:sp>
      <xdr:nvSpPr>
        <xdr:cNvPr id="396" name="テキスト ボックス 395"/>
        <xdr:cNvSpPr txBox="1"/>
      </xdr:nvSpPr>
      <xdr:spPr>
        <a:xfrm>
          <a:off x="606742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sp>
      <xdr:nvSpPr>
        <xdr:cNvPr id="397" name="直線コネクタ 396"/>
        <xdr:cNvSpPr/>
      </xdr:nvSpPr>
      <xdr:spPr>
        <a:xfrm>
          <a:off x="6600825"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74</xdr:row>
      <xdr:rowOff>161925</xdr:rowOff>
    </xdr:from>
    <xdr:ext cx="533400" cy="257175"/>
    <xdr:sp>
      <xdr:nvSpPr>
        <xdr:cNvPr id="398" name="テキスト ボックス 397"/>
        <xdr:cNvSpPr txBox="1"/>
      </xdr:nvSpPr>
      <xdr:spPr>
        <a:xfrm>
          <a:off x="606742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sp>
      <xdr:nvSpPr>
        <xdr:cNvPr id="399" name="直線コネクタ 398"/>
        <xdr:cNvSpPr/>
      </xdr:nvSpPr>
      <xdr:spPr>
        <a:xfrm>
          <a:off x="6600825"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9525</xdr:rowOff>
    </xdr:from>
    <xdr:ext cx="533400" cy="257175"/>
    <xdr:sp>
      <xdr:nvSpPr>
        <xdr:cNvPr id="400" name="テキスト ボックス 399"/>
        <xdr:cNvSpPr txBox="1"/>
      </xdr:nvSpPr>
      <xdr:spPr>
        <a:xfrm>
          <a:off x="6067425" y="1183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sp>
      <xdr:nvSpPr>
        <xdr:cNvPr id="401" name="直線コネクタ 400"/>
        <xdr:cNvSpPr/>
      </xdr:nvSpPr>
      <xdr:spPr>
        <a:xfrm>
          <a:off x="6600825"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19050</xdr:rowOff>
    </xdr:from>
    <xdr:ext cx="533400" cy="257175"/>
    <xdr:sp>
      <xdr:nvSpPr>
        <xdr:cNvPr id="402" name="テキスト ボックス 401"/>
        <xdr:cNvSpPr txBox="1"/>
      </xdr:nvSpPr>
      <xdr:spPr>
        <a:xfrm>
          <a:off x="6067425" y="1152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sp>
      <xdr:nvSpPr>
        <xdr:cNvPr id="403" name="直線コネクタ 402"/>
        <xdr:cNvSpPr/>
      </xdr:nvSpPr>
      <xdr:spPr>
        <a:xfrm>
          <a:off x="6600825"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38100</xdr:rowOff>
    </xdr:from>
    <xdr:ext cx="533400" cy="257175"/>
    <xdr:sp>
      <xdr:nvSpPr>
        <xdr:cNvPr id="404" name="テキスト ボックス 403"/>
        <xdr:cNvSpPr txBox="1"/>
      </xdr:nvSpPr>
      <xdr:spPr>
        <a:xfrm>
          <a:off x="6067425" y="11220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405" name="直線コネクタ 404"/>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67</xdr:row>
      <xdr:rowOff>57150</xdr:rowOff>
    </xdr:from>
    <xdr:ext cx="533400" cy="257175"/>
    <xdr:sp>
      <xdr:nvSpPr>
        <xdr:cNvPr id="406" name="テキスト ボックス 405"/>
        <xdr:cNvSpPr txBox="1"/>
      </xdr:nvSpPr>
      <xdr:spPr>
        <a:xfrm>
          <a:off x="6067425"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7" name="商工費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sp>
      <xdr:nvSpPr>
        <xdr:cNvPr id="408" name="直線コネクタ 407"/>
        <xdr:cNvSpPr/>
      </xdr:nvSpPr>
      <xdr:spPr>
        <a:xfrm flipV="1">
          <a:off x="10477500" y="11410950"/>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76200</xdr:rowOff>
    </xdr:from>
    <xdr:ext cx="381000" cy="257175"/>
    <xdr:sp>
      <xdr:nvSpPr>
        <xdr:cNvPr id="409" name="商工費最小値テキスト"/>
        <xdr:cNvSpPr txBox="1"/>
      </xdr:nvSpPr>
      <xdr:spPr>
        <a:xfrm>
          <a:off x="10525125" y="12877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905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sp>
      <xdr:nvSpPr>
        <xdr:cNvPr id="410" name="直線コネクタ 409"/>
        <xdr:cNvSpPr/>
      </xdr:nvSpPr>
      <xdr:spPr>
        <a:xfrm>
          <a:off x="10391775" y="1286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69</xdr:row>
      <xdr:rowOff>19050</xdr:rowOff>
    </xdr:from>
    <xdr:ext cx="533400" cy="257175"/>
    <xdr:sp>
      <xdr:nvSpPr>
        <xdr:cNvPr id="411" name="商工費最大値テキスト"/>
        <xdr:cNvSpPr txBox="1"/>
      </xdr:nvSpPr>
      <xdr:spPr>
        <a:xfrm>
          <a:off x="10525125" y="11201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48,178</a:t>
          </a:r>
          <a:endParaRPr altLang="en-US" lang="ja-JP"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sp>
      <xdr:nvSpPr>
        <xdr:cNvPr id="412" name="直線コネクタ 411"/>
        <xdr:cNvSpPr/>
      </xdr:nvSpPr>
      <xdr:spPr>
        <a:xfrm>
          <a:off x="10391775" y="11410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77</xdr:row>
      <xdr:rowOff>159229</xdr:rowOff>
    </xdr:from>
    <xdr:to>
      <xdr:col>55</xdr:col>
      <xdr:colOff>0</xdr:colOff>
      <xdr:row>78</xdr:row>
      <xdr:rowOff>57764</xdr:rowOff>
    </xdr:to>
    <xdr:sp>
      <xdr:nvSpPr>
        <xdr:cNvPr id="413" name="直線コネクタ 412"/>
        <xdr:cNvSpPr/>
      </xdr:nvSpPr>
      <xdr:spPr>
        <a:xfrm>
          <a:off x="9639300" y="1263967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152400</xdr:rowOff>
    </xdr:from>
    <xdr:ext cx="466725" cy="257175"/>
    <xdr:sp>
      <xdr:nvSpPr>
        <xdr:cNvPr id="414" name="商工費平均値テキスト"/>
        <xdr:cNvSpPr txBox="1"/>
      </xdr:nvSpPr>
      <xdr:spPr>
        <a:xfrm>
          <a:off x="10525125" y="1246822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8,088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fLocksText="0">
      <xdr:nvSpPr>
        <xdr:cNvPr id="415" name="フローチャート: 判断 414"/>
        <xdr:cNvSpPr/>
      </xdr:nvSpPr>
      <xdr:spPr>
        <a:xfrm>
          <a:off x="10429875" y="12601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77</xdr:row>
      <xdr:rowOff>159229</xdr:rowOff>
    </xdr:from>
    <xdr:to>
      <xdr:col>50</xdr:col>
      <xdr:colOff>114300</xdr:colOff>
      <xdr:row>78</xdr:row>
      <xdr:rowOff>113640</xdr:rowOff>
    </xdr:to>
    <xdr:sp>
      <xdr:nvSpPr>
        <xdr:cNvPr id="416" name="直線コネクタ 415"/>
        <xdr:cNvSpPr/>
      </xdr:nvSpPr>
      <xdr:spPr>
        <a:xfrm flipV="1">
          <a:off x="8753475" y="1263967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65419</xdr:rowOff>
    </xdr:from>
    <xdr:to>
      <xdr:col>50</xdr:col>
      <xdr:colOff>165100</xdr:colOff>
      <xdr:row>77</xdr:row>
      <xdr:rowOff>167019</xdr:rowOff>
    </xdr:to>
    <xdr:sp fLocksText="0">
      <xdr:nvSpPr>
        <xdr:cNvPr id="417" name="フローチャート: 判断 416"/>
        <xdr:cNvSpPr/>
      </xdr:nvSpPr>
      <xdr:spPr>
        <a:xfrm>
          <a:off x="959167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76</xdr:row>
      <xdr:rowOff>9525</xdr:rowOff>
    </xdr:from>
    <xdr:ext cx="466725" cy="257175"/>
    <xdr:sp>
      <xdr:nvSpPr>
        <xdr:cNvPr id="418" name="テキスト ボックス 417"/>
        <xdr:cNvSpPr txBox="1"/>
      </xdr:nvSpPr>
      <xdr:spPr>
        <a:xfrm>
          <a:off x="9401175" y="1232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78271</xdr:rowOff>
    </xdr:from>
    <xdr:to>
      <xdr:col>45</xdr:col>
      <xdr:colOff>177800</xdr:colOff>
      <xdr:row>78</xdr:row>
      <xdr:rowOff>113640</xdr:rowOff>
    </xdr:to>
    <xdr:sp>
      <xdr:nvSpPr>
        <xdr:cNvPr id="419" name="直線コネクタ 418"/>
        <xdr:cNvSpPr/>
      </xdr:nvSpPr>
      <xdr:spPr>
        <a:xfrm>
          <a:off x="7858125" y="127158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66464</xdr:rowOff>
    </xdr:from>
    <xdr:to>
      <xdr:col>46</xdr:col>
      <xdr:colOff>38100</xdr:colOff>
      <xdr:row>77</xdr:row>
      <xdr:rowOff>168064</xdr:rowOff>
    </xdr:to>
    <xdr:sp fLocksText="0">
      <xdr:nvSpPr>
        <xdr:cNvPr id="420" name="フローチャート: 判断 419"/>
        <xdr:cNvSpPr/>
      </xdr:nvSpPr>
      <xdr:spPr>
        <a:xfrm>
          <a:off x="869632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76</xdr:row>
      <xdr:rowOff>9525</xdr:rowOff>
    </xdr:from>
    <xdr:ext cx="466725" cy="257175"/>
    <xdr:sp>
      <xdr:nvSpPr>
        <xdr:cNvPr id="421" name="テキスト ボックス 420"/>
        <xdr:cNvSpPr txBox="1"/>
      </xdr:nvSpPr>
      <xdr:spPr>
        <a:xfrm>
          <a:off x="8515350" y="1232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78271</xdr:rowOff>
    </xdr:from>
    <xdr:to>
      <xdr:col>41</xdr:col>
      <xdr:colOff>50800</xdr:colOff>
      <xdr:row>79</xdr:row>
      <xdr:rowOff>33107</xdr:rowOff>
    </xdr:to>
    <xdr:sp>
      <xdr:nvSpPr>
        <xdr:cNvPr id="422" name="直線コネクタ 421"/>
        <xdr:cNvSpPr/>
      </xdr:nvSpPr>
      <xdr:spPr>
        <a:xfrm flipV="1">
          <a:off x="6972300" y="1271587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76</xdr:row>
      <xdr:rowOff>168126</xdr:rowOff>
    </xdr:from>
    <xdr:to>
      <xdr:col>41</xdr:col>
      <xdr:colOff>101600</xdr:colOff>
      <xdr:row>77</xdr:row>
      <xdr:rowOff>98276</xdr:rowOff>
    </xdr:to>
    <xdr:sp fLocksText="0">
      <xdr:nvSpPr>
        <xdr:cNvPr id="423" name="フローチャート: 判断 422"/>
        <xdr:cNvSpPr/>
      </xdr:nvSpPr>
      <xdr:spPr>
        <a:xfrm>
          <a:off x="7810500" y="12477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75</xdr:row>
      <xdr:rowOff>114300</xdr:rowOff>
    </xdr:from>
    <xdr:ext cx="533400" cy="257175"/>
    <xdr:sp>
      <xdr:nvSpPr>
        <xdr:cNvPr id="424" name="テキスト ボックス 423"/>
        <xdr:cNvSpPr txBox="1"/>
      </xdr:nvSpPr>
      <xdr:spPr>
        <a:xfrm>
          <a:off x="7591425" y="12268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fLocksText="0">
      <xdr:nvSpPr>
        <xdr:cNvPr id="425" name="フローチャート: 判断 424"/>
        <xdr:cNvSpPr/>
      </xdr:nvSpPr>
      <xdr:spPr>
        <a:xfrm>
          <a:off x="6924675" y="12639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76</xdr:row>
      <xdr:rowOff>104775</xdr:rowOff>
    </xdr:from>
    <xdr:ext cx="466725" cy="257175"/>
    <xdr:sp>
      <xdr:nvSpPr>
        <xdr:cNvPr id="426" name="テキスト ボックス 425"/>
        <xdr:cNvSpPr txBox="1"/>
      </xdr:nvSpPr>
      <xdr:spPr>
        <a:xfrm>
          <a:off x="6734175" y="12420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7" name="テキスト ボックス 426"/>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8" name="テキスト ボックス 427"/>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9" name="テキスト ボックス 428"/>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30" name="テキスト ボックス 429"/>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31" name="テキスト ボックス 430"/>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6964</xdr:rowOff>
    </xdr:from>
    <xdr:to>
      <xdr:col>55</xdr:col>
      <xdr:colOff>50800</xdr:colOff>
      <xdr:row>78</xdr:row>
      <xdr:rowOff>108564</xdr:rowOff>
    </xdr:to>
    <xdr:sp fLocksText="0">
      <xdr:nvSpPr>
        <xdr:cNvPr id="432" name="楕円 431"/>
        <xdr:cNvSpPr/>
      </xdr:nvSpPr>
      <xdr:spPr>
        <a:xfrm>
          <a:off x="10429875" y="12649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77</xdr:row>
      <xdr:rowOff>152400</xdr:rowOff>
    </xdr:from>
    <xdr:ext cx="466725" cy="257175"/>
    <xdr:sp>
      <xdr:nvSpPr>
        <xdr:cNvPr id="433" name="商工費該当値テキスト"/>
        <xdr:cNvSpPr txBox="1"/>
      </xdr:nvSpPr>
      <xdr:spPr>
        <a:xfrm>
          <a:off x="10525125" y="12630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6,509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108429</xdr:rowOff>
    </xdr:from>
    <xdr:to>
      <xdr:col>50</xdr:col>
      <xdr:colOff>165100</xdr:colOff>
      <xdr:row>78</xdr:row>
      <xdr:rowOff>38579</xdr:rowOff>
    </xdr:to>
    <xdr:sp fLocksText="0">
      <xdr:nvSpPr>
        <xdr:cNvPr id="434" name="楕円 433"/>
        <xdr:cNvSpPr/>
      </xdr:nvSpPr>
      <xdr:spPr>
        <a:xfrm>
          <a:off x="9591675" y="12582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78</xdr:row>
      <xdr:rowOff>28575</xdr:rowOff>
    </xdr:from>
    <xdr:ext cx="466725" cy="257175"/>
    <xdr:sp>
      <xdr:nvSpPr>
        <xdr:cNvPr id="435" name="テキスト ボックス 434"/>
        <xdr:cNvSpPr txBox="1"/>
      </xdr:nvSpPr>
      <xdr:spPr>
        <a:xfrm>
          <a:off x="9401175" y="12668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62840</xdr:rowOff>
    </xdr:from>
    <xdr:to>
      <xdr:col>46</xdr:col>
      <xdr:colOff>38100</xdr:colOff>
      <xdr:row>78</xdr:row>
      <xdr:rowOff>164440</xdr:rowOff>
    </xdr:to>
    <xdr:sp fLocksText="0">
      <xdr:nvSpPr>
        <xdr:cNvPr id="436" name="楕円 435"/>
        <xdr:cNvSpPr/>
      </xdr:nvSpPr>
      <xdr:spPr>
        <a:xfrm>
          <a:off x="8696325" y="12706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78</xdr:row>
      <xdr:rowOff>152400</xdr:rowOff>
    </xdr:from>
    <xdr:ext cx="466725" cy="257175"/>
    <xdr:sp>
      <xdr:nvSpPr>
        <xdr:cNvPr id="437" name="テキスト ボックス 436"/>
        <xdr:cNvSpPr txBox="1"/>
      </xdr:nvSpPr>
      <xdr:spPr>
        <a:xfrm>
          <a:off x="8515350" y="12792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27471</xdr:rowOff>
    </xdr:from>
    <xdr:to>
      <xdr:col>41</xdr:col>
      <xdr:colOff>101600</xdr:colOff>
      <xdr:row>78</xdr:row>
      <xdr:rowOff>129071</xdr:rowOff>
    </xdr:to>
    <xdr:sp fLocksText="0">
      <xdr:nvSpPr>
        <xdr:cNvPr id="438" name="楕円 437"/>
        <xdr:cNvSpPr/>
      </xdr:nvSpPr>
      <xdr:spPr>
        <a:xfrm>
          <a:off x="7810500" y="12668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78</xdr:row>
      <xdr:rowOff>123825</xdr:rowOff>
    </xdr:from>
    <xdr:ext cx="466725" cy="257175"/>
    <xdr:sp>
      <xdr:nvSpPr>
        <xdr:cNvPr id="439" name="テキスト ボックス 438"/>
        <xdr:cNvSpPr txBox="1"/>
      </xdr:nvSpPr>
      <xdr:spPr>
        <a:xfrm>
          <a:off x="7620000" y="12763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153757</xdr:rowOff>
    </xdr:from>
    <xdr:to>
      <xdr:col>36</xdr:col>
      <xdr:colOff>165100</xdr:colOff>
      <xdr:row>79</xdr:row>
      <xdr:rowOff>83907</xdr:rowOff>
    </xdr:to>
    <xdr:sp fLocksText="0">
      <xdr:nvSpPr>
        <xdr:cNvPr id="440" name="楕円 439"/>
        <xdr:cNvSpPr/>
      </xdr:nvSpPr>
      <xdr:spPr>
        <a:xfrm>
          <a:off x="6924675" y="12792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79</xdr:row>
      <xdr:rowOff>76200</xdr:rowOff>
    </xdr:from>
    <xdr:ext cx="466725" cy="257175"/>
    <xdr:sp>
      <xdr:nvSpPr>
        <xdr:cNvPr id="441" name="テキスト ボックス 440"/>
        <xdr:cNvSpPr txBox="1"/>
      </xdr:nvSpPr>
      <xdr:spPr>
        <a:xfrm>
          <a:off x="6734175" y="12877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42" name="正方形/長方形 441"/>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43" name="正方形/長方形 442"/>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44" name="正方形/長方形 443"/>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84/108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45" name="正方形/長方形 444"/>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6" name="正方形/長方形 445"/>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51,628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7" name="正方形/長方形 446"/>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8" name="正方形/長方形 447"/>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53,480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9" name="正方形/長方形 448"/>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50" name="テキスト ボックス 449"/>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51" name="直線コネクタ 450"/>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100</xdr:row>
      <xdr:rowOff>114300</xdr:rowOff>
    </xdr:from>
    <xdr:ext cx="247650" cy="257175"/>
    <xdr:sp>
      <xdr:nvSpPr>
        <xdr:cNvPr id="452" name="テキスト ボックス 451"/>
        <xdr:cNvSpPr txBox="1"/>
      </xdr:nvSpPr>
      <xdr:spPr>
        <a:xfrm>
          <a:off x="6353175" y="16402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sp>
      <xdr:nvSpPr>
        <xdr:cNvPr id="453" name="直線コネクタ 452"/>
        <xdr:cNvSpPr/>
      </xdr:nvSpPr>
      <xdr:spPr>
        <a:xfrm>
          <a:off x="6600825" y="16087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97</xdr:row>
      <xdr:rowOff>171450</xdr:rowOff>
    </xdr:from>
    <xdr:ext cx="533400" cy="257175"/>
    <xdr:sp>
      <xdr:nvSpPr>
        <xdr:cNvPr id="454" name="テキスト ボックス 453"/>
        <xdr:cNvSpPr txBox="1"/>
      </xdr:nvSpPr>
      <xdr:spPr>
        <a:xfrm>
          <a:off x="6067425"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sp>
      <xdr:nvSpPr>
        <xdr:cNvPr id="455" name="直線コネクタ 454"/>
        <xdr:cNvSpPr/>
      </xdr:nvSpPr>
      <xdr:spPr>
        <a:xfrm>
          <a:off x="6600825" y="156305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95</xdr:row>
      <xdr:rowOff>57150</xdr:rowOff>
    </xdr:from>
    <xdr:ext cx="533400" cy="257175"/>
    <xdr:sp>
      <xdr:nvSpPr>
        <xdr:cNvPr id="456" name="テキスト ボックス 455"/>
        <xdr:cNvSpPr txBox="1"/>
      </xdr:nvSpPr>
      <xdr:spPr>
        <a:xfrm>
          <a:off x="6067425" y="15487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sp>
      <xdr:nvSpPr>
        <xdr:cNvPr id="457" name="直線コネクタ 456"/>
        <xdr:cNvSpPr/>
      </xdr:nvSpPr>
      <xdr:spPr>
        <a:xfrm>
          <a:off x="6600825" y="151733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92</xdr:row>
      <xdr:rowOff>114300</xdr:rowOff>
    </xdr:from>
    <xdr:ext cx="533400" cy="257175"/>
    <xdr:sp>
      <xdr:nvSpPr>
        <xdr:cNvPr id="458" name="テキスト ボックス 457"/>
        <xdr:cNvSpPr txBox="1"/>
      </xdr:nvSpPr>
      <xdr:spPr>
        <a:xfrm>
          <a:off x="6067425" y="15030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sp>
      <xdr:nvSpPr>
        <xdr:cNvPr id="459" name="直線コネクタ 458"/>
        <xdr:cNvSpPr/>
      </xdr:nvSpPr>
      <xdr:spPr>
        <a:xfrm>
          <a:off x="6600825" y="14725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89</xdr:row>
      <xdr:rowOff>171450</xdr:rowOff>
    </xdr:from>
    <xdr:ext cx="533400" cy="257175"/>
    <xdr:sp>
      <xdr:nvSpPr>
        <xdr:cNvPr id="460" name="テキスト ボックス 459"/>
        <xdr:cNvSpPr txBox="1"/>
      </xdr:nvSpPr>
      <xdr:spPr>
        <a:xfrm>
          <a:off x="6067425" y="14582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61" name="直線コネクタ 460"/>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62" name="テキスト ボックス 461"/>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63" name="土木費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sp>
      <xdr:nvSpPr>
        <xdr:cNvPr id="464" name="直線コネクタ 463"/>
        <xdr:cNvSpPr/>
      </xdr:nvSpPr>
      <xdr:spPr>
        <a:xfrm flipV="1">
          <a:off x="10477500" y="14592300"/>
          <a:ext cx="0" cy="15144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98</xdr:row>
      <xdr:rowOff>161925</xdr:rowOff>
    </xdr:from>
    <xdr:ext cx="533400" cy="257175"/>
    <xdr:sp>
      <xdr:nvSpPr>
        <xdr:cNvPr id="465" name="土木費最小値テキスト"/>
        <xdr:cNvSpPr txBox="1"/>
      </xdr:nvSpPr>
      <xdr:spPr>
        <a:xfrm>
          <a:off x="10525125" y="16106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19,006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sp>
      <xdr:nvSpPr>
        <xdr:cNvPr id="466" name="直線コネクタ 465"/>
        <xdr:cNvSpPr/>
      </xdr:nvSpPr>
      <xdr:spPr>
        <a:xfrm>
          <a:off x="10391775" y="16106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88</xdr:row>
      <xdr:rowOff>123825</xdr:rowOff>
    </xdr:from>
    <xdr:ext cx="533400" cy="257175"/>
    <xdr:sp>
      <xdr:nvSpPr>
        <xdr:cNvPr id="467" name="土木費最大値テキスト"/>
        <xdr:cNvSpPr txBox="1"/>
      </xdr:nvSpPr>
      <xdr:spPr>
        <a:xfrm>
          <a:off x="10525125" y="14382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85,679</a:t>
          </a:r>
          <a:endParaRPr altLang="en-US" lang="ja-JP"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sp>
      <xdr:nvSpPr>
        <xdr:cNvPr id="468" name="直線コネクタ 467"/>
        <xdr:cNvSpPr/>
      </xdr:nvSpPr>
      <xdr:spPr>
        <a:xfrm>
          <a:off x="10391775" y="14592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112702</xdr:rowOff>
    </xdr:from>
    <xdr:to>
      <xdr:col>55</xdr:col>
      <xdr:colOff>0</xdr:colOff>
      <xdr:row>97</xdr:row>
      <xdr:rowOff>116086</xdr:rowOff>
    </xdr:to>
    <xdr:sp>
      <xdr:nvSpPr>
        <xdr:cNvPr id="469" name="直線コネクタ 468"/>
        <xdr:cNvSpPr/>
      </xdr:nvSpPr>
      <xdr:spPr>
        <a:xfrm>
          <a:off x="9639300" y="158877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94</xdr:row>
      <xdr:rowOff>152400</xdr:rowOff>
    </xdr:from>
    <xdr:ext cx="533400" cy="257175"/>
    <xdr:sp>
      <xdr:nvSpPr>
        <xdr:cNvPr id="470" name="土木費平均値テキスト"/>
        <xdr:cNvSpPr txBox="1"/>
      </xdr:nvSpPr>
      <xdr:spPr>
        <a:xfrm>
          <a:off x="10525125" y="154114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40,729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fLocksText="0">
      <xdr:nvSpPr>
        <xdr:cNvPr id="471" name="フローチャート: 判断 470"/>
        <xdr:cNvSpPr/>
      </xdr:nvSpPr>
      <xdr:spPr>
        <a:xfrm>
          <a:off x="10429875" y="15563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97</xdr:row>
      <xdr:rowOff>101409</xdr:rowOff>
    </xdr:from>
    <xdr:to>
      <xdr:col>50</xdr:col>
      <xdr:colOff>114300</xdr:colOff>
      <xdr:row>97</xdr:row>
      <xdr:rowOff>112702</xdr:rowOff>
    </xdr:to>
    <xdr:sp>
      <xdr:nvSpPr>
        <xdr:cNvPr id="472" name="直線コネクタ 471"/>
        <xdr:cNvSpPr/>
      </xdr:nvSpPr>
      <xdr:spPr>
        <a:xfrm>
          <a:off x="8753475" y="158781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95</xdr:row>
      <xdr:rowOff>126116</xdr:rowOff>
    </xdr:from>
    <xdr:to>
      <xdr:col>50</xdr:col>
      <xdr:colOff>165100</xdr:colOff>
      <xdr:row>96</xdr:row>
      <xdr:rowOff>56266</xdr:rowOff>
    </xdr:to>
    <xdr:sp fLocksText="0">
      <xdr:nvSpPr>
        <xdr:cNvPr id="473" name="フローチャート: 判断 472"/>
        <xdr:cNvSpPr/>
      </xdr:nvSpPr>
      <xdr:spPr>
        <a:xfrm>
          <a:off x="9591675" y="15554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94</xdr:row>
      <xdr:rowOff>76200</xdr:rowOff>
    </xdr:from>
    <xdr:ext cx="533400" cy="257175"/>
    <xdr:sp>
      <xdr:nvSpPr>
        <xdr:cNvPr id="474" name="テキスト ボックス 473"/>
        <xdr:cNvSpPr txBox="1"/>
      </xdr:nvSpPr>
      <xdr:spPr>
        <a:xfrm>
          <a:off x="9363075" y="1533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40,872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101409</xdr:rowOff>
    </xdr:from>
    <xdr:to>
      <xdr:col>45</xdr:col>
      <xdr:colOff>177800</xdr:colOff>
      <xdr:row>97</xdr:row>
      <xdr:rowOff>134054</xdr:rowOff>
    </xdr:to>
    <xdr:sp>
      <xdr:nvSpPr>
        <xdr:cNvPr id="475" name="直線コネクタ 474"/>
        <xdr:cNvSpPr/>
      </xdr:nvSpPr>
      <xdr:spPr>
        <a:xfrm flipV="1">
          <a:off x="7858125" y="15878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95</xdr:row>
      <xdr:rowOff>137615</xdr:rowOff>
    </xdr:from>
    <xdr:to>
      <xdr:col>46</xdr:col>
      <xdr:colOff>38100</xdr:colOff>
      <xdr:row>96</xdr:row>
      <xdr:rowOff>67765</xdr:rowOff>
    </xdr:to>
    <xdr:sp fLocksText="0">
      <xdr:nvSpPr>
        <xdr:cNvPr id="476" name="フローチャート: 判断 475"/>
        <xdr:cNvSpPr/>
      </xdr:nvSpPr>
      <xdr:spPr>
        <a:xfrm>
          <a:off x="8696325" y="15563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94</xdr:row>
      <xdr:rowOff>85725</xdr:rowOff>
    </xdr:from>
    <xdr:ext cx="533400" cy="257175"/>
    <xdr:sp>
      <xdr:nvSpPr>
        <xdr:cNvPr id="477" name="テキスト ボックス 476"/>
        <xdr:cNvSpPr txBox="1"/>
      </xdr:nvSpPr>
      <xdr:spPr>
        <a:xfrm>
          <a:off x="8477250" y="15344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40,369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87556</xdr:rowOff>
    </xdr:from>
    <xdr:to>
      <xdr:col>41</xdr:col>
      <xdr:colOff>50800</xdr:colOff>
      <xdr:row>97</xdr:row>
      <xdr:rowOff>134054</xdr:rowOff>
    </xdr:to>
    <xdr:sp>
      <xdr:nvSpPr>
        <xdr:cNvPr id="478" name="直線コネクタ 477"/>
        <xdr:cNvSpPr/>
      </xdr:nvSpPr>
      <xdr:spPr>
        <a:xfrm>
          <a:off x="6972300" y="158591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96</xdr:row>
      <xdr:rowOff>1392</xdr:rowOff>
    </xdr:from>
    <xdr:to>
      <xdr:col>41</xdr:col>
      <xdr:colOff>101600</xdr:colOff>
      <xdr:row>96</xdr:row>
      <xdr:rowOff>102992</xdr:rowOff>
    </xdr:to>
    <xdr:sp fLocksText="0">
      <xdr:nvSpPr>
        <xdr:cNvPr id="479" name="フローチャート: 判断 478"/>
        <xdr:cNvSpPr/>
      </xdr:nvSpPr>
      <xdr:spPr>
        <a:xfrm>
          <a:off x="7810500" y="15601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94</xdr:row>
      <xdr:rowOff>123825</xdr:rowOff>
    </xdr:from>
    <xdr:ext cx="533400" cy="257175"/>
    <xdr:sp>
      <xdr:nvSpPr>
        <xdr:cNvPr id="480" name="テキスト ボックス 479"/>
        <xdr:cNvSpPr txBox="1"/>
      </xdr:nvSpPr>
      <xdr:spPr>
        <a:xfrm>
          <a:off x="7591425" y="15382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38,828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fLocksText="0">
      <xdr:nvSpPr>
        <xdr:cNvPr id="481" name="フローチャート: 判断 480"/>
        <xdr:cNvSpPr/>
      </xdr:nvSpPr>
      <xdr:spPr>
        <a:xfrm>
          <a:off x="6924675" y="15621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94</xdr:row>
      <xdr:rowOff>133350</xdr:rowOff>
    </xdr:from>
    <xdr:ext cx="533400" cy="257175"/>
    <xdr:sp>
      <xdr:nvSpPr>
        <xdr:cNvPr id="482" name="テキスト ボックス 481"/>
        <xdr:cNvSpPr txBox="1"/>
      </xdr:nvSpPr>
      <xdr:spPr>
        <a:xfrm>
          <a:off x="6696075" y="15392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38,197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83" name="テキスト ボックス 482"/>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4" name="テキスト ボックス 483"/>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5" name="テキスト ボックス 484"/>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6" name="テキスト ボックス 485"/>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7" name="テキスト ボックス 486"/>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65286</xdr:rowOff>
    </xdr:from>
    <xdr:to>
      <xdr:col>55</xdr:col>
      <xdr:colOff>50800</xdr:colOff>
      <xdr:row>97</xdr:row>
      <xdr:rowOff>166886</xdr:rowOff>
    </xdr:to>
    <xdr:sp fLocksText="0">
      <xdr:nvSpPr>
        <xdr:cNvPr id="488" name="楕円 487"/>
        <xdr:cNvSpPr/>
      </xdr:nvSpPr>
      <xdr:spPr>
        <a:xfrm>
          <a:off x="10429875" y="15840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97</xdr:row>
      <xdr:rowOff>47625</xdr:rowOff>
    </xdr:from>
    <xdr:ext cx="533400" cy="257175"/>
    <xdr:sp>
      <xdr:nvSpPr>
        <xdr:cNvPr id="489" name="土木費該当値テキスト"/>
        <xdr:cNvSpPr txBox="1"/>
      </xdr:nvSpPr>
      <xdr:spPr>
        <a:xfrm>
          <a:off x="10525125" y="15821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28,533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61902</xdr:rowOff>
    </xdr:from>
    <xdr:to>
      <xdr:col>50</xdr:col>
      <xdr:colOff>165100</xdr:colOff>
      <xdr:row>97</xdr:row>
      <xdr:rowOff>163502</xdr:rowOff>
    </xdr:to>
    <xdr:sp fLocksText="0">
      <xdr:nvSpPr>
        <xdr:cNvPr id="490" name="楕円 489"/>
        <xdr:cNvSpPr/>
      </xdr:nvSpPr>
      <xdr:spPr>
        <a:xfrm>
          <a:off x="9591675" y="15830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97</xdr:row>
      <xdr:rowOff>152400</xdr:rowOff>
    </xdr:from>
    <xdr:ext cx="533400" cy="257175"/>
    <xdr:sp>
      <xdr:nvSpPr>
        <xdr:cNvPr id="491" name="テキスト ボックス 490"/>
        <xdr:cNvSpPr txBox="1"/>
      </xdr:nvSpPr>
      <xdr:spPr>
        <a:xfrm>
          <a:off x="9363075" y="15925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28,681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50609</xdr:rowOff>
    </xdr:from>
    <xdr:to>
      <xdr:col>46</xdr:col>
      <xdr:colOff>38100</xdr:colOff>
      <xdr:row>97</xdr:row>
      <xdr:rowOff>152209</xdr:rowOff>
    </xdr:to>
    <xdr:sp fLocksText="0">
      <xdr:nvSpPr>
        <xdr:cNvPr id="492" name="楕円 491"/>
        <xdr:cNvSpPr/>
      </xdr:nvSpPr>
      <xdr:spPr>
        <a:xfrm>
          <a:off x="8696325" y="15821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97</xdr:row>
      <xdr:rowOff>142875</xdr:rowOff>
    </xdr:from>
    <xdr:ext cx="533400" cy="257175"/>
    <xdr:sp>
      <xdr:nvSpPr>
        <xdr:cNvPr id="493" name="テキスト ボックス 492"/>
        <xdr:cNvSpPr txBox="1"/>
      </xdr:nvSpPr>
      <xdr:spPr>
        <a:xfrm>
          <a:off x="8477250"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29,175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83254</xdr:rowOff>
    </xdr:from>
    <xdr:to>
      <xdr:col>41</xdr:col>
      <xdr:colOff>101600</xdr:colOff>
      <xdr:row>98</xdr:row>
      <xdr:rowOff>13404</xdr:rowOff>
    </xdr:to>
    <xdr:sp fLocksText="0">
      <xdr:nvSpPr>
        <xdr:cNvPr id="494" name="楕円 493"/>
        <xdr:cNvSpPr/>
      </xdr:nvSpPr>
      <xdr:spPr>
        <a:xfrm>
          <a:off x="7810500" y="15859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98</xdr:row>
      <xdr:rowOff>0</xdr:rowOff>
    </xdr:from>
    <xdr:ext cx="533400" cy="257175"/>
    <xdr:sp>
      <xdr:nvSpPr>
        <xdr:cNvPr id="495" name="テキスト ボックス 494"/>
        <xdr:cNvSpPr txBox="1"/>
      </xdr:nvSpPr>
      <xdr:spPr>
        <a:xfrm>
          <a:off x="7591425"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27,747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36756</xdr:rowOff>
    </xdr:from>
    <xdr:to>
      <xdr:col>36</xdr:col>
      <xdr:colOff>165100</xdr:colOff>
      <xdr:row>97</xdr:row>
      <xdr:rowOff>138356</xdr:rowOff>
    </xdr:to>
    <xdr:sp fLocksText="0">
      <xdr:nvSpPr>
        <xdr:cNvPr id="496" name="楕円 495"/>
        <xdr:cNvSpPr/>
      </xdr:nvSpPr>
      <xdr:spPr>
        <a:xfrm>
          <a:off x="6924675" y="15811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97</xdr:row>
      <xdr:rowOff>133350</xdr:rowOff>
    </xdr:from>
    <xdr:ext cx="533400" cy="257175"/>
    <xdr:sp>
      <xdr:nvSpPr>
        <xdr:cNvPr id="497" name="テキスト ボックス 496"/>
        <xdr:cNvSpPr txBox="1"/>
      </xdr:nvSpPr>
      <xdr:spPr>
        <a:xfrm>
          <a:off x="6696075" y="15906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29,781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8" name="正方形/長方形 497"/>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9" name="正方形/長方形 498"/>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500" name="正方形/長方形 499"/>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501" name="正方形/長方形 500"/>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502" name="正方形/長方形 501"/>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15,632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503" name="正方形/長方形 502"/>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4" name="正方形/長方形 503"/>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13,713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5" name="正方形/長方形 504"/>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6" name="テキスト ボックス 505"/>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7" name="直線コネクタ 506"/>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40</xdr:row>
      <xdr:rowOff>114300</xdr:rowOff>
    </xdr:from>
    <xdr:ext cx="247650" cy="257175"/>
    <xdr:sp>
      <xdr:nvSpPr>
        <xdr:cNvPr id="508" name="テキスト ボックス 507"/>
        <xdr:cNvSpPr txBox="1"/>
      </xdr:nvSpPr>
      <xdr:spPr>
        <a:xfrm>
          <a:off x="12192000" y="6600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sp>
      <xdr:nvSpPr>
        <xdr:cNvPr id="509" name="直線コネクタ 508"/>
        <xdr:cNvSpPr/>
      </xdr:nvSpPr>
      <xdr:spPr>
        <a:xfrm>
          <a:off x="12449175"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38</xdr:row>
      <xdr:rowOff>76200</xdr:rowOff>
    </xdr:from>
    <xdr:ext cx="533400" cy="257175"/>
    <xdr:sp>
      <xdr:nvSpPr>
        <xdr:cNvPr id="510" name="テキスト ボックス 509"/>
        <xdr:cNvSpPr txBox="1"/>
      </xdr:nvSpPr>
      <xdr:spPr>
        <a:xfrm>
          <a:off x="11906250" y="6238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sp>
      <xdr:nvSpPr>
        <xdr:cNvPr id="511" name="直線コネクタ 510"/>
        <xdr:cNvSpPr/>
      </xdr:nvSpPr>
      <xdr:spPr>
        <a:xfrm>
          <a:off x="12449175"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36</xdr:row>
      <xdr:rowOff>38100</xdr:rowOff>
    </xdr:from>
    <xdr:ext cx="533400" cy="257175"/>
    <xdr:sp>
      <xdr:nvSpPr>
        <xdr:cNvPr id="512" name="テキスト ボックス 511"/>
        <xdr:cNvSpPr txBox="1"/>
      </xdr:nvSpPr>
      <xdr:spPr>
        <a:xfrm>
          <a:off x="1190625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sp>
      <xdr:nvSpPr>
        <xdr:cNvPr id="513" name="直線コネクタ 512"/>
        <xdr:cNvSpPr/>
      </xdr:nvSpPr>
      <xdr:spPr>
        <a:xfrm>
          <a:off x="1244917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33</xdr:row>
      <xdr:rowOff>171450</xdr:rowOff>
    </xdr:from>
    <xdr:ext cx="533400" cy="257175"/>
    <xdr:sp>
      <xdr:nvSpPr>
        <xdr:cNvPr id="514" name="テキスト ボックス 513"/>
        <xdr:cNvSpPr txBox="1"/>
      </xdr:nvSpPr>
      <xdr:spPr>
        <a:xfrm>
          <a:off x="1190625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sp>
      <xdr:nvSpPr>
        <xdr:cNvPr id="515" name="直線コネクタ 514"/>
        <xdr:cNvSpPr/>
      </xdr:nvSpPr>
      <xdr:spPr>
        <a:xfrm>
          <a:off x="12449175"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31</xdr:row>
      <xdr:rowOff>133350</xdr:rowOff>
    </xdr:from>
    <xdr:ext cx="533400" cy="257175"/>
    <xdr:sp>
      <xdr:nvSpPr>
        <xdr:cNvPr id="516" name="テキスト ボックス 515"/>
        <xdr:cNvSpPr txBox="1"/>
      </xdr:nvSpPr>
      <xdr:spPr>
        <a:xfrm>
          <a:off x="11906250" y="516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sp>
      <xdr:nvSpPr>
        <xdr:cNvPr id="517" name="直線コネクタ 516"/>
        <xdr:cNvSpPr/>
      </xdr:nvSpPr>
      <xdr:spPr>
        <a:xfrm>
          <a:off x="12449175"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95250</xdr:rowOff>
    </xdr:from>
    <xdr:ext cx="533400" cy="257175"/>
    <xdr:sp>
      <xdr:nvSpPr>
        <xdr:cNvPr id="518" name="テキスト ボックス 517"/>
        <xdr:cNvSpPr txBox="1"/>
      </xdr:nvSpPr>
      <xdr:spPr>
        <a:xfrm>
          <a:off x="11906250" y="480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9" name="直線コネクタ 518"/>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20" name="テキスト ボックス 519"/>
        <xdr:cNvSpPr txBox="1"/>
      </xdr:nvSpPr>
      <xdr:spPr>
        <a:xfrm>
          <a:off x="1190625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21" name="消防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sp>
      <xdr:nvSpPr>
        <xdr:cNvPr id="522" name="直線コネクタ 521"/>
        <xdr:cNvSpPr/>
      </xdr:nvSpPr>
      <xdr:spPr>
        <a:xfrm flipV="1">
          <a:off x="16316325" y="502920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39</xdr:row>
      <xdr:rowOff>123825</xdr:rowOff>
    </xdr:from>
    <xdr:ext cx="466725" cy="257175"/>
    <xdr:sp>
      <xdr:nvSpPr>
        <xdr:cNvPr id="523" name="消防費最小値テキスト"/>
        <xdr:cNvSpPr txBox="1"/>
      </xdr:nvSpPr>
      <xdr:spPr>
        <a:xfrm>
          <a:off x="16363950" y="6448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8,083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sp>
      <xdr:nvSpPr>
        <xdr:cNvPr id="524" name="直線コネクタ 523"/>
        <xdr:cNvSpPr/>
      </xdr:nvSpPr>
      <xdr:spPr>
        <a:xfrm>
          <a:off x="16230600" y="6438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29</xdr:row>
      <xdr:rowOff>114300</xdr:rowOff>
    </xdr:from>
    <xdr:ext cx="533400" cy="257175"/>
    <xdr:sp>
      <xdr:nvSpPr>
        <xdr:cNvPr id="525" name="消防費最大値テキスト"/>
        <xdr:cNvSpPr txBox="1"/>
      </xdr:nvSpPr>
      <xdr:spPr>
        <a:xfrm>
          <a:off x="16363950" y="4819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47,238</a:t>
          </a:r>
          <a:endParaRPr altLang="en-US" lang="ja-JP"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sp>
      <xdr:nvSpPr>
        <xdr:cNvPr id="526" name="直線コネクタ 525"/>
        <xdr:cNvSpPr/>
      </xdr:nvSpPr>
      <xdr:spPr>
        <a:xfrm>
          <a:off x="16230600" y="5029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38</xdr:row>
      <xdr:rowOff>71006</xdr:rowOff>
    </xdr:from>
    <xdr:to>
      <xdr:col>85</xdr:col>
      <xdr:colOff>127000</xdr:colOff>
      <xdr:row>38</xdr:row>
      <xdr:rowOff>86131</xdr:rowOff>
    </xdr:to>
    <xdr:sp>
      <xdr:nvSpPr>
        <xdr:cNvPr id="527" name="直線コネクタ 526"/>
        <xdr:cNvSpPr/>
      </xdr:nvSpPr>
      <xdr:spPr>
        <a:xfrm flipV="1">
          <a:off x="15478125" y="62293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36</xdr:row>
      <xdr:rowOff>133350</xdr:rowOff>
    </xdr:from>
    <xdr:ext cx="533400" cy="257175"/>
    <xdr:sp>
      <xdr:nvSpPr>
        <xdr:cNvPr id="528" name="消防費平均値テキスト"/>
        <xdr:cNvSpPr txBox="1"/>
      </xdr:nvSpPr>
      <xdr:spPr>
        <a:xfrm>
          <a:off x="16363950" y="5972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15,960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fLocksText="0">
      <xdr:nvSpPr>
        <xdr:cNvPr id="529" name="フローチャート: 判断 528"/>
        <xdr:cNvSpPr/>
      </xdr:nvSpPr>
      <xdr:spPr>
        <a:xfrm>
          <a:off x="16268700" y="6105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38</xdr:row>
      <xdr:rowOff>86131</xdr:rowOff>
    </xdr:from>
    <xdr:to>
      <xdr:col>81</xdr:col>
      <xdr:colOff>50800</xdr:colOff>
      <xdr:row>38</xdr:row>
      <xdr:rowOff>88150</xdr:rowOff>
    </xdr:to>
    <xdr:sp>
      <xdr:nvSpPr>
        <xdr:cNvPr id="530" name="直線コネクタ 529"/>
        <xdr:cNvSpPr/>
      </xdr:nvSpPr>
      <xdr:spPr>
        <a:xfrm flipV="1">
          <a:off x="14592300" y="62484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37</xdr:row>
      <xdr:rowOff>143878</xdr:rowOff>
    </xdr:from>
    <xdr:to>
      <xdr:col>81</xdr:col>
      <xdr:colOff>101600</xdr:colOff>
      <xdr:row>38</xdr:row>
      <xdr:rowOff>74028</xdr:rowOff>
    </xdr:to>
    <xdr:sp fLocksText="0">
      <xdr:nvSpPr>
        <xdr:cNvPr id="531" name="フローチャート: 判断 530"/>
        <xdr:cNvSpPr/>
      </xdr:nvSpPr>
      <xdr:spPr>
        <a:xfrm>
          <a:off x="15430500" y="61436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36</xdr:row>
      <xdr:rowOff>95250</xdr:rowOff>
    </xdr:from>
    <xdr:ext cx="533400" cy="257175"/>
    <xdr:sp>
      <xdr:nvSpPr>
        <xdr:cNvPr id="532" name="テキスト ボックス 531"/>
        <xdr:cNvSpPr txBox="1"/>
      </xdr:nvSpPr>
      <xdr:spPr>
        <a:xfrm>
          <a:off x="15211425" y="5934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48526</xdr:rowOff>
    </xdr:from>
    <xdr:to>
      <xdr:col>76</xdr:col>
      <xdr:colOff>114300</xdr:colOff>
      <xdr:row>38</xdr:row>
      <xdr:rowOff>88150</xdr:rowOff>
    </xdr:to>
    <xdr:sp>
      <xdr:nvSpPr>
        <xdr:cNvPr id="533" name="直線コネクタ 532"/>
        <xdr:cNvSpPr/>
      </xdr:nvSpPr>
      <xdr:spPr>
        <a:xfrm>
          <a:off x="13706475" y="62103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151041</xdr:rowOff>
    </xdr:from>
    <xdr:to>
      <xdr:col>76</xdr:col>
      <xdr:colOff>165100</xdr:colOff>
      <xdr:row>38</xdr:row>
      <xdr:rowOff>81191</xdr:rowOff>
    </xdr:to>
    <xdr:sp fLocksText="0">
      <xdr:nvSpPr>
        <xdr:cNvPr id="534" name="フローチャート: 判断 533"/>
        <xdr:cNvSpPr/>
      </xdr:nvSpPr>
      <xdr:spPr>
        <a:xfrm>
          <a:off x="14544675"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36</xdr:row>
      <xdr:rowOff>95250</xdr:rowOff>
    </xdr:from>
    <xdr:ext cx="533400" cy="257175"/>
    <xdr:sp>
      <xdr:nvSpPr>
        <xdr:cNvPr id="535" name="テキスト ボックス 534"/>
        <xdr:cNvSpPr txBox="1"/>
      </xdr:nvSpPr>
      <xdr:spPr>
        <a:xfrm>
          <a:off x="14316075" y="5934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14,869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48526</xdr:rowOff>
    </xdr:from>
    <xdr:to>
      <xdr:col>71</xdr:col>
      <xdr:colOff>177800</xdr:colOff>
      <xdr:row>38</xdr:row>
      <xdr:rowOff>83731</xdr:rowOff>
    </xdr:to>
    <xdr:sp>
      <xdr:nvSpPr>
        <xdr:cNvPr id="536" name="直線コネクタ 535"/>
        <xdr:cNvSpPr/>
      </xdr:nvSpPr>
      <xdr:spPr>
        <a:xfrm flipV="1">
          <a:off x="12811125" y="62103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132982</xdr:rowOff>
    </xdr:from>
    <xdr:to>
      <xdr:col>72</xdr:col>
      <xdr:colOff>38100</xdr:colOff>
      <xdr:row>38</xdr:row>
      <xdr:rowOff>63132</xdr:rowOff>
    </xdr:to>
    <xdr:sp fLocksText="0">
      <xdr:nvSpPr>
        <xdr:cNvPr id="537" name="フローチャート: 判断 536"/>
        <xdr:cNvSpPr/>
      </xdr:nvSpPr>
      <xdr:spPr>
        <a:xfrm>
          <a:off x="13649325" y="6134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36</xdr:row>
      <xdr:rowOff>76200</xdr:rowOff>
    </xdr:from>
    <xdr:ext cx="533400" cy="257175"/>
    <xdr:sp>
      <xdr:nvSpPr>
        <xdr:cNvPr id="538" name="テキスト ボックス 537"/>
        <xdr:cNvSpPr txBox="1"/>
      </xdr:nvSpPr>
      <xdr:spPr>
        <a:xfrm>
          <a:off x="13430250" y="5915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fLocksText="0">
      <xdr:nvSpPr>
        <xdr:cNvPr id="539" name="フローチャート: 判断 538"/>
        <xdr:cNvSpPr/>
      </xdr:nvSpPr>
      <xdr:spPr>
        <a:xfrm>
          <a:off x="12763500"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36</xdr:row>
      <xdr:rowOff>95250</xdr:rowOff>
    </xdr:from>
    <xdr:ext cx="533400" cy="257175"/>
    <xdr:sp>
      <xdr:nvSpPr>
        <xdr:cNvPr id="540" name="テキスト ボックス 539"/>
        <xdr:cNvSpPr txBox="1"/>
      </xdr:nvSpPr>
      <xdr:spPr>
        <a:xfrm>
          <a:off x="12544425" y="5934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41" name="テキスト ボックス 540"/>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42" name="テキスト ボックス 541"/>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43" name="テキスト ボックス 542"/>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44" name="テキスト ボックス 543"/>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45" name="テキスト ボックス 544"/>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20206</xdr:rowOff>
    </xdr:from>
    <xdr:to>
      <xdr:col>85</xdr:col>
      <xdr:colOff>177800</xdr:colOff>
      <xdr:row>38</xdr:row>
      <xdr:rowOff>121806</xdr:rowOff>
    </xdr:to>
    <xdr:sp fLocksText="0">
      <xdr:nvSpPr>
        <xdr:cNvPr id="546" name="楕円 545"/>
        <xdr:cNvSpPr/>
      </xdr:nvSpPr>
      <xdr:spPr>
        <a:xfrm>
          <a:off x="16268700" y="6181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37</xdr:row>
      <xdr:rowOff>171450</xdr:rowOff>
    </xdr:from>
    <xdr:ext cx="533400" cy="257175"/>
    <xdr:sp>
      <xdr:nvSpPr>
        <xdr:cNvPr id="547" name="消防費該当値テキスト"/>
        <xdr:cNvSpPr txBox="1"/>
      </xdr:nvSpPr>
      <xdr:spPr>
        <a:xfrm>
          <a:off x="16363950" y="6162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13,803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35331</xdr:rowOff>
    </xdr:from>
    <xdr:to>
      <xdr:col>81</xdr:col>
      <xdr:colOff>101600</xdr:colOff>
      <xdr:row>38</xdr:row>
      <xdr:rowOff>136931</xdr:rowOff>
    </xdr:to>
    <xdr:sp fLocksText="0">
      <xdr:nvSpPr>
        <xdr:cNvPr id="548" name="楕円 547"/>
        <xdr:cNvSpPr/>
      </xdr:nvSpPr>
      <xdr:spPr>
        <a:xfrm>
          <a:off x="15430500" y="620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38</xdr:row>
      <xdr:rowOff>123825</xdr:rowOff>
    </xdr:from>
    <xdr:ext cx="533400" cy="257175"/>
    <xdr:sp>
      <xdr:nvSpPr>
        <xdr:cNvPr id="549" name="テキスト ボックス 548"/>
        <xdr:cNvSpPr txBox="1"/>
      </xdr:nvSpPr>
      <xdr:spPr>
        <a:xfrm>
          <a:off x="15211425" y="6286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13,406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37350</xdr:rowOff>
    </xdr:from>
    <xdr:to>
      <xdr:col>76</xdr:col>
      <xdr:colOff>165100</xdr:colOff>
      <xdr:row>38</xdr:row>
      <xdr:rowOff>138950</xdr:rowOff>
    </xdr:to>
    <xdr:sp fLocksText="0">
      <xdr:nvSpPr>
        <xdr:cNvPr id="550" name="楕円 549"/>
        <xdr:cNvSpPr/>
      </xdr:nvSpPr>
      <xdr:spPr>
        <a:xfrm>
          <a:off x="14544675" y="620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38</xdr:row>
      <xdr:rowOff>133350</xdr:rowOff>
    </xdr:from>
    <xdr:ext cx="533400" cy="257175"/>
    <xdr:sp>
      <xdr:nvSpPr>
        <xdr:cNvPr id="551" name="テキスト ボックス 550"/>
        <xdr:cNvSpPr txBox="1"/>
      </xdr:nvSpPr>
      <xdr:spPr>
        <a:xfrm>
          <a:off x="14316075" y="6296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13,353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169176</xdr:rowOff>
    </xdr:from>
    <xdr:to>
      <xdr:col>72</xdr:col>
      <xdr:colOff>38100</xdr:colOff>
      <xdr:row>38</xdr:row>
      <xdr:rowOff>99326</xdr:rowOff>
    </xdr:to>
    <xdr:sp fLocksText="0">
      <xdr:nvSpPr>
        <xdr:cNvPr id="552" name="楕円 551"/>
        <xdr:cNvSpPr/>
      </xdr:nvSpPr>
      <xdr:spPr>
        <a:xfrm>
          <a:off x="13649325" y="61626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38</xdr:row>
      <xdr:rowOff>85725</xdr:rowOff>
    </xdr:from>
    <xdr:ext cx="533400" cy="257175"/>
    <xdr:sp>
      <xdr:nvSpPr>
        <xdr:cNvPr id="553" name="テキスト ボックス 552"/>
        <xdr:cNvSpPr txBox="1"/>
      </xdr:nvSpPr>
      <xdr:spPr>
        <a:xfrm>
          <a:off x="13430250" y="6248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32931</xdr:rowOff>
    </xdr:from>
    <xdr:to>
      <xdr:col>67</xdr:col>
      <xdr:colOff>101600</xdr:colOff>
      <xdr:row>38</xdr:row>
      <xdr:rowOff>134531</xdr:rowOff>
    </xdr:to>
    <xdr:sp fLocksText="0">
      <xdr:nvSpPr>
        <xdr:cNvPr id="554" name="楕円 553"/>
        <xdr:cNvSpPr/>
      </xdr:nvSpPr>
      <xdr:spPr>
        <a:xfrm>
          <a:off x="12763500" y="6191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38</xdr:row>
      <xdr:rowOff>123825</xdr:rowOff>
    </xdr:from>
    <xdr:ext cx="533400" cy="257175"/>
    <xdr:sp>
      <xdr:nvSpPr>
        <xdr:cNvPr id="555" name="テキスト ボックス 554"/>
        <xdr:cNvSpPr txBox="1"/>
      </xdr:nvSpPr>
      <xdr:spPr>
        <a:xfrm>
          <a:off x="12544425" y="6286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13,469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6" name="正方形/長方形 555"/>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7" name="正方形/長方形 556"/>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8" name="正方形/長方形 557"/>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9" name="正方形/長方形 558"/>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60" name="正方形/長方形 559"/>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65,502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61" name="正方形/長方形 560"/>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62" name="正方形/長方形 561"/>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71,178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63" name="正方形/長方形 562"/>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64" name="テキスト ボックス 563"/>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65" name="直線コネクタ 564"/>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60</xdr:row>
      <xdr:rowOff>114300</xdr:rowOff>
    </xdr:from>
    <xdr:ext cx="247650" cy="257175"/>
    <xdr:sp>
      <xdr:nvSpPr>
        <xdr:cNvPr id="566" name="テキスト ボックス 565"/>
        <xdr:cNvSpPr txBox="1"/>
      </xdr:nvSpPr>
      <xdr:spPr>
        <a:xfrm>
          <a:off x="12192000" y="9839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sp>
      <xdr:nvSpPr>
        <xdr:cNvPr id="567" name="直線コネクタ 566"/>
        <xdr:cNvSpPr/>
      </xdr:nvSpPr>
      <xdr:spPr>
        <a:xfrm>
          <a:off x="12449175" y="9658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58</xdr:row>
      <xdr:rowOff>123825</xdr:rowOff>
    </xdr:from>
    <xdr:ext cx="533400" cy="257175"/>
    <xdr:sp>
      <xdr:nvSpPr>
        <xdr:cNvPr id="568" name="テキスト ボックス 567"/>
        <xdr:cNvSpPr txBox="1"/>
      </xdr:nvSpPr>
      <xdr:spPr>
        <a:xfrm>
          <a:off x="11906250" y="952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sp>
      <xdr:nvSpPr>
        <xdr:cNvPr id="569" name="直線コネクタ 568"/>
        <xdr:cNvSpPr/>
      </xdr:nvSpPr>
      <xdr:spPr>
        <a:xfrm>
          <a:off x="12449175" y="9353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56</xdr:row>
      <xdr:rowOff>142875</xdr:rowOff>
    </xdr:from>
    <xdr:ext cx="533400" cy="257175"/>
    <xdr:sp>
      <xdr:nvSpPr>
        <xdr:cNvPr id="570" name="テキスト ボックス 569"/>
        <xdr:cNvSpPr txBox="1"/>
      </xdr:nvSpPr>
      <xdr:spPr>
        <a:xfrm>
          <a:off x="11906250" y="922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sp>
      <xdr:nvSpPr>
        <xdr:cNvPr id="571" name="直線コネクタ 570"/>
        <xdr:cNvSpPr/>
      </xdr:nvSpPr>
      <xdr:spPr>
        <a:xfrm>
          <a:off x="12449175" y="9048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54</xdr:row>
      <xdr:rowOff>161925</xdr:rowOff>
    </xdr:from>
    <xdr:ext cx="533400" cy="257175"/>
    <xdr:sp>
      <xdr:nvSpPr>
        <xdr:cNvPr id="572" name="テキスト ボックス 571"/>
        <xdr:cNvSpPr txBox="1"/>
      </xdr:nvSpPr>
      <xdr:spPr>
        <a:xfrm>
          <a:off x="11906250" y="891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sp>
      <xdr:nvSpPr>
        <xdr:cNvPr id="573" name="直線コネクタ 572"/>
        <xdr:cNvSpPr/>
      </xdr:nvSpPr>
      <xdr:spPr>
        <a:xfrm>
          <a:off x="12449175" y="874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53</xdr:row>
      <xdr:rowOff>9525</xdr:rowOff>
    </xdr:from>
    <xdr:ext cx="533400" cy="257175"/>
    <xdr:sp>
      <xdr:nvSpPr>
        <xdr:cNvPr id="574" name="テキスト ボックス 573"/>
        <xdr:cNvSpPr txBox="1"/>
      </xdr:nvSpPr>
      <xdr:spPr>
        <a:xfrm>
          <a:off x="11906250" y="8601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sp>
      <xdr:nvSpPr>
        <xdr:cNvPr id="575" name="直線コネクタ 574"/>
        <xdr:cNvSpPr/>
      </xdr:nvSpPr>
      <xdr:spPr>
        <a:xfrm>
          <a:off x="12449175" y="8429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51</xdr:row>
      <xdr:rowOff>19050</xdr:rowOff>
    </xdr:from>
    <xdr:ext cx="600075" cy="257175"/>
    <xdr:sp>
      <xdr:nvSpPr>
        <xdr:cNvPr id="576" name="テキスト ボックス 575"/>
        <xdr:cNvSpPr txBox="1"/>
      </xdr:nvSpPr>
      <xdr:spPr>
        <a:xfrm>
          <a:off x="11849100" y="8286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sp>
      <xdr:nvSpPr>
        <xdr:cNvPr id="577" name="直線コネクタ 576"/>
        <xdr:cNvSpPr/>
      </xdr:nvSpPr>
      <xdr:spPr>
        <a:xfrm>
          <a:off x="12449175" y="8115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49</xdr:row>
      <xdr:rowOff>38100</xdr:rowOff>
    </xdr:from>
    <xdr:ext cx="600075" cy="257175"/>
    <xdr:sp>
      <xdr:nvSpPr>
        <xdr:cNvPr id="578" name="テキスト ボックス 577"/>
        <xdr:cNvSpPr txBox="1"/>
      </xdr:nvSpPr>
      <xdr:spPr>
        <a:xfrm>
          <a:off x="11849100" y="7981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79" name="直線コネクタ 578"/>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47</xdr:row>
      <xdr:rowOff>57150</xdr:rowOff>
    </xdr:from>
    <xdr:ext cx="600075" cy="257175"/>
    <xdr:sp>
      <xdr:nvSpPr>
        <xdr:cNvPr id="580" name="テキスト ボックス 579"/>
        <xdr:cNvSpPr txBox="1"/>
      </xdr:nvSpPr>
      <xdr:spPr>
        <a:xfrm>
          <a:off x="1184910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81" name="教育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sp>
      <xdr:nvSpPr>
        <xdr:cNvPr id="582" name="直線コネクタ 581"/>
        <xdr:cNvSpPr/>
      </xdr:nvSpPr>
      <xdr:spPr>
        <a:xfrm flipV="1">
          <a:off x="16316325" y="8134350"/>
          <a:ext cx="0" cy="13906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58</xdr:row>
      <xdr:rowOff>133350</xdr:rowOff>
    </xdr:from>
    <xdr:ext cx="533400" cy="257175"/>
    <xdr:sp>
      <xdr:nvSpPr>
        <xdr:cNvPr id="583" name="教育費最小値テキスト"/>
        <xdr:cNvSpPr txBox="1"/>
      </xdr:nvSpPr>
      <xdr:spPr>
        <a:xfrm>
          <a:off x="16363950" y="9534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28,743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sp>
      <xdr:nvSpPr>
        <xdr:cNvPr id="584" name="直線コネクタ 583"/>
        <xdr:cNvSpPr/>
      </xdr:nvSpPr>
      <xdr:spPr>
        <a:xfrm>
          <a:off x="16230600" y="9525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48</xdr:row>
      <xdr:rowOff>152400</xdr:rowOff>
    </xdr:from>
    <xdr:ext cx="600075" cy="257175"/>
    <xdr:sp>
      <xdr:nvSpPr>
        <xdr:cNvPr id="585" name="教育費最大値テキスト"/>
        <xdr:cNvSpPr txBox="1"/>
      </xdr:nvSpPr>
      <xdr:spPr>
        <a:xfrm>
          <a:off x="16363950" y="79343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118,601</a:t>
          </a:r>
          <a:endParaRPr altLang="en-US" lang="ja-JP"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sp>
      <xdr:nvSpPr>
        <xdr:cNvPr id="586" name="直線コネクタ 585"/>
        <xdr:cNvSpPr/>
      </xdr:nvSpPr>
      <xdr:spPr>
        <a:xfrm>
          <a:off x="16230600" y="8134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58</xdr:row>
      <xdr:rowOff>34838</xdr:rowOff>
    </xdr:from>
    <xdr:to>
      <xdr:col>85</xdr:col>
      <xdr:colOff>127000</xdr:colOff>
      <xdr:row>58</xdr:row>
      <xdr:rowOff>35736</xdr:rowOff>
    </xdr:to>
    <xdr:sp>
      <xdr:nvSpPr>
        <xdr:cNvPr id="587" name="直線コネクタ 586"/>
        <xdr:cNvSpPr/>
      </xdr:nvSpPr>
      <xdr:spPr>
        <a:xfrm flipV="1">
          <a:off x="15478125" y="94392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66675</xdr:rowOff>
    </xdr:from>
    <xdr:ext cx="533400" cy="257175"/>
    <xdr:sp>
      <xdr:nvSpPr>
        <xdr:cNvPr id="588" name="教育費平均値テキスト"/>
        <xdr:cNvSpPr txBox="1"/>
      </xdr:nvSpPr>
      <xdr:spPr>
        <a:xfrm>
          <a:off x="16363950" y="89820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51,892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fLocksText="0">
      <xdr:nvSpPr>
        <xdr:cNvPr id="589" name="フローチャート: 判断 588"/>
        <xdr:cNvSpPr/>
      </xdr:nvSpPr>
      <xdr:spPr>
        <a:xfrm>
          <a:off x="16268700" y="911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57</xdr:row>
      <xdr:rowOff>152110</xdr:rowOff>
    </xdr:from>
    <xdr:to>
      <xdr:col>81</xdr:col>
      <xdr:colOff>50800</xdr:colOff>
      <xdr:row>58</xdr:row>
      <xdr:rowOff>35736</xdr:rowOff>
    </xdr:to>
    <xdr:sp>
      <xdr:nvSpPr>
        <xdr:cNvPr id="590" name="直線コネクタ 589"/>
        <xdr:cNvSpPr/>
      </xdr:nvSpPr>
      <xdr:spPr>
        <a:xfrm>
          <a:off x="14592300" y="93916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56</xdr:row>
      <xdr:rowOff>99579</xdr:rowOff>
    </xdr:from>
    <xdr:to>
      <xdr:col>81</xdr:col>
      <xdr:colOff>101600</xdr:colOff>
      <xdr:row>57</xdr:row>
      <xdr:rowOff>29729</xdr:rowOff>
    </xdr:to>
    <xdr:sp fLocksText="0">
      <xdr:nvSpPr>
        <xdr:cNvPr id="591" name="フローチャート: 判断 590"/>
        <xdr:cNvSpPr/>
      </xdr:nvSpPr>
      <xdr:spPr>
        <a:xfrm>
          <a:off x="15430500" y="9172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55</xdr:row>
      <xdr:rowOff>47625</xdr:rowOff>
    </xdr:from>
    <xdr:ext cx="533400" cy="257175"/>
    <xdr:sp>
      <xdr:nvSpPr>
        <xdr:cNvPr id="592" name="テキスト ボックス 591"/>
        <xdr:cNvSpPr txBox="1"/>
      </xdr:nvSpPr>
      <xdr:spPr>
        <a:xfrm>
          <a:off x="15211425" y="8963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48,346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67691</xdr:rowOff>
    </xdr:from>
    <xdr:to>
      <xdr:col>76</xdr:col>
      <xdr:colOff>114300</xdr:colOff>
      <xdr:row>57</xdr:row>
      <xdr:rowOff>152110</xdr:rowOff>
    </xdr:to>
    <xdr:sp>
      <xdr:nvSpPr>
        <xdr:cNvPr id="593" name="直線コネクタ 592"/>
        <xdr:cNvSpPr/>
      </xdr:nvSpPr>
      <xdr:spPr>
        <a:xfrm>
          <a:off x="13706475" y="930592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56</xdr:row>
      <xdr:rowOff>119304</xdr:rowOff>
    </xdr:from>
    <xdr:to>
      <xdr:col>76</xdr:col>
      <xdr:colOff>165100</xdr:colOff>
      <xdr:row>57</xdr:row>
      <xdr:rowOff>49454</xdr:rowOff>
    </xdr:to>
    <xdr:sp fLocksText="0">
      <xdr:nvSpPr>
        <xdr:cNvPr id="594" name="フローチャート: 判断 593"/>
        <xdr:cNvSpPr/>
      </xdr:nvSpPr>
      <xdr:spPr>
        <a:xfrm>
          <a:off x="14544675" y="9201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55</xdr:row>
      <xdr:rowOff>66675</xdr:rowOff>
    </xdr:from>
    <xdr:ext cx="533400" cy="257175"/>
    <xdr:sp>
      <xdr:nvSpPr>
        <xdr:cNvPr id="595" name="テキスト ボックス 594"/>
        <xdr:cNvSpPr txBox="1"/>
      </xdr:nvSpPr>
      <xdr:spPr>
        <a:xfrm>
          <a:off x="14316075" y="8982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47,138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131209</xdr:rowOff>
    </xdr:from>
    <xdr:to>
      <xdr:col>71</xdr:col>
      <xdr:colOff>177800</xdr:colOff>
      <xdr:row>57</xdr:row>
      <xdr:rowOff>67691</xdr:rowOff>
    </xdr:to>
    <xdr:sp>
      <xdr:nvSpPr>
        <xdr:cNvPr id="596" name="直線コネクタ 595"/>
        <xdr:cNvSpPr/>
      </xdr:nvSpPr>
      <xdr:spPr>
        <a:xfrm>
          <a:off x="12811125" y="921067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56</xdr:row>
      <xdr:rowOff>27815</xdr:rowOff>
    </xdr:from>
    <xdr:to>
      <xdr:col>72</xdr:col>
      <xdr:colOff>38100</xdr:colOff>
      <xdr:row>56</xdr:row>
      <xdr:rowOff>129415</xdr:rowOff>
    </xdr:to>
    <xdr:sp fLocksText="0">
      <xdr:nvSpPr>
        <xdr:cNvPr id="597" name="フローチャート: 判断 596"/>
        <xdr:cNvSpPr/>
      </xdr:nvSpPr>
      <xdr:spPr>
        <a:xfrm>
          <a:off x="13649325" y="910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54</xdr:row>
      <xdr:rowOff>142875</xdr:rowOff>
    </xdr:from>
    <xdr:ext cx="533400" cy="257175"/>
    <xdr:sp>
      <xdr:nvSpPr>
        <xdr:cNvPr id="598" name="テキスト ボックス 597"/>
        <xdr:cNvSpPr txBox="1"/>
      </xdr:nvSpPr>
      <xdr:spPr>
        <a:xfrm>
          <a:off x="13430250" y="8896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52,741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fLocksText="0">
      <xdr:nvSpPr>
        <xdr:cNvPr id="599" name="フローチャート: 判断 598"/>
        <xdr:cNvSpPr/>
      </xdr:nvSpPr>
      <xdr:spPr>
        <a:xfrm>
          <a:off x="12763500" y="9201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57</xdr:row>
      <xdr:rowOff>47625</xdr:rowOff>
    </xdr:from>
    <xdr:ext cx="533400" cy="257175"/>
    <xdr:sp>
      <xdr:nvSpPr>
        <xdr:cNvPr id="600" name="テキスト ボックス 599"/>
        <xdr:cNvSpPr txBox="1"/>
      </xdr:nvSpPr>
      <xdr:spPr>
        <a:xfrm>
          <a:off x="12544425" y="9286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46,573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601" name="テキスト ボックス 600"/>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602" name="テキスト ボックス 601"/>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603" name="テキスト ボックス 602"/>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604" name="テキスト ボックス 603"/>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605" name="テキスト ボックス 604"/>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155488</xdr:rowOff>
    </xdr:from>
    <xdr:to>
      <xdr:col>85</xdr:col>
      <xdr:colOff>177800</xdr:colOff>
      <xdr:row>58</xdr:row>
      <xdr:rowOff>85638</xdr:rowOff>
    </xdr:to>
    <xdr:sp fLocksText="0">
      <xdr:nvSpPr>
        <xdr:cNvPr id="606" name="楕円 605"/>
        <xdr:cNvSpPr/>
      </xdr:nvSpPr>
      <xdr:spPr>
        <a:xfrm>
          <a:off x="16268700" y="9391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57</xdr:row>
      <xdr:rowOff>66675</xdr:rowOff>
    </xdr:from>
    <xdr:ext cx="533400" cy="257175"/>
    <xdr:sp>
      <xdr:nvSpPr>
        <xdr:cNvPr id="607" name="教育費該当値テキスト"/>
        <xdr:cNvSpPr txBox="1"/>
      </xdr:nvSpPr>
      <xdr:spPr>
        <a:xfrm>
          <a:off x="16363950" y="9305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34,422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156386</xdr:rowOff>
    </xdr:from>
    <xdr:to>
      <xdr:col>81</xdr:col>
      <xdr:colOff>101600</xdr:colOff>
      <xdr:row>58</xdr:row>
      <xdr:rowOff>86536</xdr:rowOff>
    </xdr:to>
    <xdr:sp fLocksText="0">
      <xdr:nvSpPr>
        <xdr:cNvPr id="608" name="楕円 607"/>
        <xdr:cNvSpPr/>
      </xdr:nvSpPr>
      <xdr:spPr>
        <a:xfrm>
          <a:off x="15430500" y="9391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58</xdr:row>
      <xdr:rowOff>76200</xdr:rowOff>
    </xdr:from>
    <xdr:ext cx="533400" cy="257175"/>
    <xdr:sp>
      <xdr:nvSpPr>
        <xdr:cNvPr id="609" name="テキスト ボックス 608"/>
        <xdr:cNvSpPr txBox="1"/>
      </xdr:nvSpPr>
      <xdr:spPr>
        <a:xfrm>
          <a:off x="15211425" y="947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34,367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101310</xdr:rowOff>
    </xdr:from>
    <xdr:to>
      <xdr:col>76</xdr:col>
      <xdr:colOff>165100</xdr:colOff>
      <xdr:row>58</xdr:row>
      <xdr:rowOff>31460</xdr:rowOff>
    </xdr:to>
    <xdr:sp fLocksText="0">
      <xdr:nvSpPr>
        <xdr:cNvPr id="610" name="楕円 609"/>
        <xdr:cNvSpPr/>
      </xdr:nvSpPr>
      <xdr:spPr>
        <a:xfrm>
          <a:off x="14544675" y="9344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58</xdr:row>
      <xdr:rowOff>19050</xdr:rowOff>
    </xdr:from>
    <xdr:ext cx="533400" cy="257175"/>
    <xdr:sp>
      <xdr:nvSpPr>
        <xdr:cNvPr id="611" name="テキスト ボックス 610"/>
        <xdr:cNvSpPr txBox="1"/>
      </xdr:nvSpPr>
      <xdr:spPr>
        <a:xfrm>
          <a:off x="14316075" y="942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37,740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16891</xdr:rowOff>
    </xdr:from>
    <xdr:to>
      <xdr:col>72</xdr:col>
      <xdr:colOff>38100</xdr:colOff>
      <xdr:row>57</xdr:row>
      <xdr:rowOff>118491</xdr:rowOff>
    </xdr:to>
    <xdr:sp fLocksText="0">
      <xdr:nvSpPr>
        <xdr:cNvPr id="612" name="楕円 611"/>
        <xdr:cNvSpPr/>
      </xdr:nvSpPr>
      <xdr:spPr>
        <a:xfrm>
          <a:off x="13649325" y="925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57</xdr:row>
      <xdr:rowOff>114300</xdr:rowOff>
    </xdr:from>
    <xdr:ext cx="533400" cy="257175"/>
    <xdr:sp>
      <xdr:nvSpPr>
        <xdr:cNvPr id="613" name="テキスト ボックス 612"/>
        <xdr:cNvSpPr txBox="1"/>
      </xdr:nvSpPr>
      <xdr:spPr>
        <a:xfrm>
          <a:off x="13430250" y="9353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42,910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80409</xdr:rowOff>
    </xdr:from>
    <xdr:to>
      <xdr:col>67</xdr:col>
      <xdr:colOff>101600</xdr:colOff>
      <xdr:row>57</xdr:row>
      <xdr:rowOff>10559</xdr:rowOff>
    </xdr:to>
    <xdr:sp fLocksText="0">
      <xdr:nvSpPr>
        <xdr:cNvPr id="614" name="楕円 613"/>
        <xdr:cNvSpPr/>
      </xdr:nvSpPr>
      <xdr:spPr>
        <a:xfrm>
          <a:off x="12763500" y="91535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55</xdr:row>
      <xdr:rowOff>28575</xdr:rowOff>
    </xdr:from>
    <xdr:ext cx="533400" cy="257175"/>
    <xdr:sp>
      <xdr:nvSpPr>
        <xdr:cNvPr id="615" name="テキスト ボックス 614"/>
        <xdr:cNvSpPr txBox="1"/>
      </xdr:nvSpPr>
      <xdr:spPr>
        <a:xfrm>
          <a:off x="12544425" y="8943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49,520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16" name="正方形/長方形 615"/>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17" name="正方形/長方形 616"/>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18" name="正方形/長方形 617"/>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19" name="正方形/長方形 618"/>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20" name="正方形/長方形 619"/>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2,184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21" name="正方形/長方形 620"/>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22" name="正方形/長方形 621"/>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23" name="正方形/長方形 622"/>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24" name="テキスト ボックス 623"/>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25" name="直線コネクタ 624"/>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78</xdr:row>
      <xdr:rowOff>139700</xdr:rowOff>
    </xdr:from>
    <xdr:to>
      <xdr:col>89</xdr:col>
      <xdr:colOff>177800</xdr:colOff>
      <xdr:row>78</xdr:row>
      <xdr:rowOff>139700</xdr:rowOff>
    </xdr:to>
    <xdr:sp>
      <xdr:nvSpPr>
        <xdr:cNvPr id="626" name="直線コネクタ 625"/>
        <xdr:cNvSpPr/>
      </xdr:nvSpPr>
      <xdr:spPr>
        <a:xfrm>
          <a:off x="12449175" y="12782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77</xdr:row>
      <xdr:rowOff>171450</xdr:rowOff>
    </xdr:from>
    <xdr:ext cx="247650" cy="257175"/>
    <xdr:sp>
      <xdr:nvSpPr>
        <xdr:cNvPr id="627" name="テキスト ボックス 626"/>
        <xdr:cNvSpPr txBox="1"/>
      </xdr:nvSpPr>
      <xdr:spPr>
        <a:xfrm>
          <a:off x="12192000" y="12639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sp>
      <xdr:nvSpPr>
        <xdr:cNvPr id="628" name="直線コネクタ 627"/>
        <xdr:cNvSpPr/>
      </xdr:nvSpPr>
      <xdr:spPr>
        <a:xfrm>
          <a:off x="12449175" y="1234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75</xdr:row>
      <xdr:rowOff>57150</xdr:rowOff>
    </xdr:from>
    <xdr:ext cx="533400" cy="257175"/>
    <xdr:sp>
      <xdr:nvSpPr>
        <xdr:cNvPr id="629" name="テキスト ボックス 628"/>
        <xdr:cNvSpPr txBox="1"/>
      </xdr:nvSpPr>
      <xdr:spPr>
        <a:xfrm>
          <a:off x="11906250"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sp>
      <xdr:nvSpPr>
        <xdr:cNvPr id="630" name="直線コネクタ 629"/>
        <xdr:cNvSpPr/>
      </xdr:nvSpPr>
      <xdr:spPr>
        <a:xfrm>
          <a:off x="12449175" y="11915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72</xdr:row>
      <xdr:rowOff>114300</xdr:rowOff>
    </xdr:from>
    <xdr:ext cx="533400" cy="257175"/>
    <xdr:sp>
      <xdr:nvSpPr>
        <xdr:cNvPr id="631" name="テキスト ボックス 630"/>
        <xdr:cNvSpPr txBox="1"/>
      </xdr:nvSpPr>
      <xdr:spPr>
        <a:xfrm>
          <a:off x="11906250" y="11782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sp>
      <xdr:nvSpPr>
        <xdr:cNvPr id="632" name="直線コネクタ 631"/>
        <xdr:cNvSpPr/>
      </xdr:nvSpPr>
      <xdr:spPr>
        <a:xfrm>
          <a:off x="12449175" y="11487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69</xdr:row>
      <xdr:rowOff>171450</xdr:rowOff>
    </xdr:from>
    <xdr:ext cx="533400" cy="257175"/>
    <xdr:sp>
      <xdr:nvSpPr>
        <xdr:cNvPr id="633" name="テキスト ボックス 632"/>
        <xdr:cNvSpPr txBox="1"/>
      </xdr:nvSpPr>
      <xdr:spPr>
        <a:xfrm>
          <a:off x="11906250" y="11344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34" name="直線コネクタ 633"/>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67</xdr:row>
      <xdr:rowOff>57150</xdr:rowOff>
    </xdr:from>
    <xdr:ext cx="533400" cy="257175"/>
    <xdr:sp>
      <xdr:nvSpPr>
        <xdr:cNvPr id="635" name="テキスト ボックス 634"/>
        <xdr:cNvSpPr txBox="1"/>
      </xdr:nvSpPr>
      <xdr:spPr>
        <a:xfrm>
          <a:off x="1190625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36" name="災害復旧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sp>
      <xdr:nvSpPr>
        <xdr:cNvPr id="637" name="直線コネクタ 636"/>
        <xdr:cNvSpPr/>
      </xdr:nvSpPr>
      <xdr:spPr>
        <a:xfrm flipV="1">
          <a:off x="16316325" y="11753850"/>
          <a:ext cx="0" cy="1028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152400</xdr:rowOff>
    </xdr:from>
    <xdr:ext cx="247650" cy="257175"/>
    <xdr:sp>
      <xdr:nvSpPr>
        <xdr:cNvPr id="638" name="災害復旧費最小値テキスト"/>
        <xdr:cNvSpPr txBox="1"/>
      </xdr:nvSpPr>
      <xdr:spPr>
        <a:xfrm>
          <a:off x="16363950" y="12792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sp>
      <xdr:nvSpPr>
        <xdr:cNvPr id="639" name="直線コネクタ 638"/>
        <xdr:cNvSpPr/>
      </xdr:nvSpPr>
      <xdr:spPr>
        <a:xfrm>
          <a:off x="16230600" y="12782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71</xdr:row>
      <xdr:rowOff>28575</xdr:rowOff>
    </xdr:from>
    <xdr:ext cx="533400" cy="257175"/>
    <xdr:sp>
      <xdr:nvSpPr>
        <xdr:cNvPr id="640" name="災害復旧費最大値テキスト"/>
        <xdr:cNvSpPr txBox="1"/>
      </xdr:nvSpPr>
      <xdr:spPr>
        <a:xfrm>
          <a:off x="16363950" y="11534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23,687</a:t>
          </a:r>
          <a:endParaRPr altLang="en-US" lang="ja-JP"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sp>
      <xdr:nvSpPr>
        <xdr:cNvPr id="641" name="直線コネクタ 640"/>
        <xdr:cNvSpPr/>
      </xdr:nvSpPr>
      <xdr:spPr>
        <a:xfrm>
          <a:off x="16230600" y="11753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78</xdr:row>
      <xdr:rowOff>139700</xdr:rowOff>
    </xdr:from>
    <xdr:to>
      <xdr:col>85</xdr:col>
      <xdr:colOff>127000</xdr:colOff>
      <xdr:row>78</xdr:row>
      <xdr:rowOff>139700</xdr:rowOff>
    </xdr:to>
    <xdr:sp>
      <xdr:nvSpPr>
        <xdr:cNvPr id="642" name="直線コネクタ 641"/>
        <xdr:cNvSpPr/>
      </xdr:nvSpPr>
      <xdr:spPr>
        <a:xfrm>
          <a:off x="15478125" y="12782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77</xdr:row>
      <xdr:rowOff>66675</xdr:rowOff>
    </xdr:from>
    <xdr:ext cx="381000" cy="257175"/>
    <xdr:sp>
      <xdr:nvSpPr>
        <xdr:cNvPr id="643" name="災害復旧費平均値テキスト"/>
        <xdr:cNvSpPr txBox="1"/>
      </xdr:nvSpPr>
      <xdr:spPr>
        <a:xfrm>
          <a:off x="16363950" y="12544425"/>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fLocksText="0">
      <xdr:nvSpPr>
        <xdr:cNvPr id="644" name="フローチャート: 判断 643"/>
        <xdr:cNvSpPr/>
      </xdr:nvSpPr>
      <xdr:spPr>
        <a:xfrm>
          <a:off x="16268700" y="1268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sp>
      <xdr:nvSpPr>
        <xdr:cNvPr id="645" name="直線コネクタ 644"/>
        <xdr:cNvSpPr/>
      </xdr:nvSpPr>
      <xdr:spPr>
        <a:xfrm>
          <a:off x="14592300" y="1278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78</xdr:row>
      <xdr:rowOff>41625</xdr:rowOff>
    </xdr:from>
    <xdr:to>
      <xdr:col>81</xdr:col>
      <xdr:colOff>101600</xdr:colOff>
      <xdr:row>78</xdr:row>
      <xdr:rowOff>143225</xdr:rowOff>
    </xdr:to>
    <xdr:sp fLocksText="0">
      <xdr:nvSpPr>
        <xdr:cNvPr id="646" name="フローチャート: 判断 645"/>
        <xdr:cNvSpPr/>
      </xdr:nvSpPr>
      <xdr:spPr>
        <a:xfrm>
          <a:off x="15430500" y="1267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76</xdr:row>
      <xdr:rowOff>161925</xdr:rowOff>
    </xdr:from>
    <xdr:ext cx="466725" cy="257175"/>
    <xdr:sp>
      <xdr:nvSpPr>
        <xdr:cNvPr id="647" name="テキスト ボックス 646"/>
        <xdr:cNvSpPr txBox="1"/>
      </xdr:nvSpPr>
      <xdr:spPr>
        <a:xfrm>
          <a:off x="15240000" y="12477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sp>
      <xdr:nvSpPr>
        <xdr:cNvPr id="648" name="直線コネクタ 647"/>
        <xdr:cNvSpPr/>
      </xdr:nvSpPr>
      <xdr:spPr>
        <a:xfrm>
          <a:off x="13706475" y="1278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78</xdr:row>
      <xdr:rowOff>39660</xdr:rowOff>
    </xdr:from>
    <xdr:to>
      <xdr:col>76</xdr:col>
      <xdr:colOff>165100</xdr:colOff>
      <xdr:row>78</xdr:row>
      <xdr:rowOff>141260</xdr:rowOff>
    </xdr:to>
    <xdr:sp fLocksText="0">
      <xdr:nvSpPr>
        <xdr:cNvPr id="649" name="フローチャート: 判断 648"/>
        <xdr:cNvSpPr/>
      </xdr:nvSpPr>
      <xdr:spPr>
        <a:xfrm>
          <a:off x="14544675" y="1267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76</xdr:row>
      <xdr:rowOff>161925</xdr:rowOff>
    </xdr:from>
    <xdr:ext cx="466725" cy="257175"/>
    <xdr:sp>
      <xdr:nvSpPr>
        <xdr:cNvPr id="650" name="テキスト ボックス 649"/>
        <xdr:cNvSpPr txBox="1"/>
      </xdr:nvSpPr>
      <xdr:spPr>
        <a:xfrm>
          <a:off x="14354175" y="12477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sp>
      <xdr:nvSpPr>
        <xdr:cNvPr id="651" name="直線コネクタ 650"/>
        <xdr:cNvSpPr/>
      </xdr:nvSpPr>
      <xdr:spPr>
        <a:xfrm>
          <a:off x="12811125" y="1278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78</xdr:row>
      <xdr:rowOff>43363</xdr:rowOff>
    </xdr:from>
    <xdr:to>
      <xdr:col>72</xdr:col>
      <xdr:colOff>38100</xdr:colOff>
      <xdr:row>78</xdr:row>
      <xdr:rowOff>144963</xdr:rowOff>
    </xdr:to>
    <xdr:sp fLocksText="0">
      <xdr:nvSpPr>
        <xdr:cNvPr id="652" name="フローチャート: 判断 651"/>
        <xdr:cNvSpPr/>
      </xdr:nvSpPr>
      <xdr:spPr>
        <a:xfrm>
          <a:off x="13649325" y="12687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171450</xdr:colOff>
      <xdr:row>76</xdr:row>
      <xdr:rowOff>161925</xdr:rowOff>
    </xdr:from>
    <xdr:ext cx="381000" cy="257175"/>
    <xdr:sp>
      <xdr:nvSpPr>
        <xdr:cNvPr id="653" name="テキスト ボックス 652"/>
        <xdr:cNvSpPr txBox="1"/>
      </xdr:nvSpPr>
      <xdr:spPr>
        <a:xfrm>
          <a:off x="13506450" y="12477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fLocksText="0">
      <xdr:nvSpPr>
        <xdr:cNvPr id="654" name="フローチャート: 判断 653"/>
        <xdr:cNvSpPr/>
      </xdr:nvSpPr>
      <xdr:spPr>
        <a:xfrm>
          <a:off x="12763500" y="12668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76</xdr:row>
      <xdr:rowOff>152400</xdr:rowOff>
    </xdr:from>
    <xdr:ext cx="466725" cy="257175"/>
    <xdr:sp>
      <xdr:nvSpPr>
        <xdr:cNvPr id="655" name="テキスト ボックス 654"/>
        <xdr:cNvSpPr txBox="1"/>
      </xdr:nvSpPr>
      <xdr:spPr>
        <a:xfrm>
          <a:off x="12573000" y="12468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56" name="テキスト ボックス 655"/>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57" name="テキスト ボックス 656"/>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58" name="テキスト ボックス 657"/>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59" name="テキスト ボックス 658"/>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60" name="テキスト ボックス 659"/>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fLocksText="0">
      <xdr:nvSpPr>
        <xdr:cNvPr id="661" name="楕円 660"/>
        <xdr:cNvSpPr/>
      </xdr:nvSpPr>
      <xdr:spPr>
        <a:xfrm>
          <a:off x="162687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78</xdr:row>
      <xdr:rowOff>19050</xdr:rowOff>
    </xdr:from>
    <xdr:ext cx="247650" cy="257175"/>
    <xdr:sp>
      <xdr:nvSpPr>
        <xdr:cNvPr id="662" name="災害復旧費該当値テキスト"/>
        <xdr:cNvSpPr txBox="1"/>
      </xdr:nvSpPr>
      <xdr:spPr>
        <a:xfrm>
          <a:off x="16363950" y="126587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fLocksText="0">
      <xdr:nvSpPr>
        <xdr:cNvPr id="663" name="楕円 662"/>
        <xdr:cNvSpPr/>
      </xdr:nvSpPr>
      <xdr:spPr>
        <a:xfrm>
          <a:off x="154305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79</xdr:row>
      <xdr:rowOff>9525</xdr:rowOff>
    </xdr:from>
    <xdr:ext cx="247650" cy="257175"/>
    <xdr:sp>
      <xdr:nvSpPr>
        <xdr:cNvPr id="664" name="テキスト ボックス 663"/>
        <xdr:cNvSpPr txBox="1"/>
      </xdr:nvSpPr>
      <xdr:spPr>
        <a:xfrm>
          <a:off x="15354300"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fLocksText="0">
      <xdr:nvSpPr>
        <xdr:cNvPr id="665" name="楕円 664"/>
        <xdr:cNvSpPr/>
      </xdr:nvSpPr>
      <xdr:spPr>
        <a:xfrm>
          <a:off x="1454467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79</xdr:row>
      <xdr:rowOff>9525</xdr:rowOff>
    </xdr:from>
    <xdr:ext cx="247650" cy="257175"/>
    <xdr:sp>
      <xdr:nvSpPr>
        <xdr:cNvPr id="666" name="テキスト ボックス 665"/>
        <xdr:cNvSpPr txBox="1"/>
      </xdr:nvSpPr>
      <xdr:spPr>
        <a:xfrm>
          <a:off x="14458950"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fLocksText="0">
      <xdr:nvSpPr>
        <xdr:cNvPr id="667" name="楕円 666"/>
        <xdr:cNvSpPr/>
      </xdr:nvSpPr>
      <xdr:spPr>
        <a:xfrm>
          <a:off x="13649325"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79</xdr:row>
      <xdr:rowOff>9525</xdr:rowOff>
    </xdr:from>
    <xdr:ext cx="247650" cy="257175"/>
    <xdr:sp>
      <xdr:nvSpPr>
        <xdr:cNvPr id="668" name="テキスト ボックス 667"/>
        <xdr:cNvSpPr txBox="1"/>
      </xdr:nvSpPr>
      <xdr:spPr>
        <a:xfrm>
          <a:off x="13573125"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fLocksText="0">
      <xdr:nvSpPr>
        <xdr:cNvPr id="669" name="楕円 668"/>
        <xdr:cNvSpPr/>
      </xdr:nvSpPr>
      <xdr:spPr>
        <a:xfrm>
          <a:off x="127635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79</xdr:row>
      <xdr:rowOff>9525</xdr:rowOff>
    </xdr:from>
    <xdr:ext cx="247650" cy="257175"/>
    <xdr:sp>
      <xdr:nvSpPr>
        <xdr:cNvPr id="670" name="テキスト ボックス 669"/>
        <xdr:cNvSpPr txBox="1"/>
      </xdr:nvSpPr>
      <xdr:spPr>
        <a:xfrm>
          <a:off x="12687300" y="12811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71" name="正方形/長方形 670"/>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72" name="正方形/長方形 671"/>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73" name="正方形/長方形 672"/>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79/108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74" name="正方形/長方形 673"/>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75" name="正方形/長方形 674"/>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44,200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76" name="正方形/長方形 675"/>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77" name="正方形/長方形 676"/>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48,460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78" name="正方形/長方形 677"/>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79" name="テキスト ボックス 678"/>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80" name="直線コネクタ 679"/>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81" name="直線コネクタ 680"/>
        <xdr:cNvSpPr/>
      </xdr:nvSpPr>
      <xdr:spPr>
        <a:xfrm>
          <a:off x="1244917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82" name="テキスト ボックス 681"/>
        <xdr:cNvSpPr txBox="1"/>
      </xdr:nvSpPr>
      <xdr:spPr>
        <a:xfrm>
          <a:off x="12192000"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83" name="直線コネクタ 682"/>
        <xdr:cNvSpPr/>
      </xdr:nvSpPr>
      <xdr:spPr>
        <a:xfrm>
          <a:off x="1244917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84" name="テキスト ボックス 683"/>
        <xdr:cNvSpPr txBox="1"/>
      </xdr:nvSpPr>
      <xdr:spPr>
        <a:xfrm>
          <a:off x="1190625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85" name="直線コネクタ 684"/>
        <xdr:cNvSpPr/>
      </xdr:nvSpPr>
      <xdr:spPr>
        <a:xfrm>
          <a:off x="1244917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171450</xdr:rowOff>
    </xdr:from>
    <xdr:ext cx="533400" cy="257175"/>
    <xdr:sp>
      <xdr:nvSpPr>
        <xdr:cNvPr id="686" name="テキスト ボックス 685"/>
        <xdr:cNvSpPr txBox="1"/>
      </xdr:nvSpPr>
      <xdr:spPr>
        <a:xfrm>
          <a:off x="11906250"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87" name="直線コネクタ 686"/>
        <xdr:cNvSpPr/>
      </xdr:nvSpPr>
      <xdr:spPr>
        <a:xfrm>
          <a:off x="1244917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133350</xdr:rowOff>
    </xdr:from>
    <xdr:ext cx="533400" cy="257175"/>
    <xdr:sp>
      <xdr:nvSpPr>
        <xdr:cNvPr id="688" name="テキスト ボックス 687"/>
        <xdr:cNvSpPr txBox="1"/>
      </xdr:nvSpPr>
      <xdr:spPr>
        <a:xfrm>
          <a:off x="11906250"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89" name="直線コネクタ 688"/>
        <xdr:cNvSpPr/>
      </xdr:nvSpPr>
      <xdr:spPr>
        <a:xfrm>
          <a:off x="1244917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90" name="テキスト ボックス 689"/>
        <xdr:cNvSpPr txBox="1"/>
      </xdr:nvSpPr>
      <xdr:spPr>
        <a:xfrm>
          <a:off x="1184910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91" name="直線コネクタ 690"/>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92" name="テキスト ボックス 691"/>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93" name="公債費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sp>
      <xdr:nvSpPr>
        <xdr:cNvPr id="694" name="直線コネクタ 693"/>
        <xdr:cNvSpPr/>
      </xdr:nvSpPr>
      <xdr:spPr>
        <a:xfrm flipV="1">
          <a:off x="16316325" y="14658975"/>
          <a:ext cx="0" cy="13716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85725</xdr:rowOff>
    </xdr:from>
    <xdr:ext cx="533400" cy="257175"/>
    <xdr:sp>
      <xdr:nvSpPr>
        <xdr:cNvPr id="695" name="公債費最小値テキスト"/>
        <xdr:cNvSpPr txBox="1"/>
      </xdr:nvSpPr>
      <xdr:spPr>
        <a:xfrm>
          <a:off x="16363950" y="16030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10,449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sp>
      <xdr:nvSpPr>
        <xdr:cNvPr id="696" name="直線コネクタ 695"/>
        <xdr:cNvSpPr/>
      </xdr:nvSpPr>
      <xdr:spPr>
        <a:xfrm>
          <a:off x="16230600" y="16030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89</xdr:row>
      <xdr:rowOff>19050</xdr:rowOff>
    </xdr:from>
    <xdr:ext cx="600075" cy="257175"/>
    <xdr:sp>
      <xdr:nvSpPr>
        <xdr:cNvPr id="697" name="公債費最大値テキスト"/>
        <xdr:cNvSpPr txBox="1"/>
      </xdr:nvSpPr>
      <xdr:spPr>
        <a:xfrm>
          <a:off x="16363950" y="14439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119,250</a:t>
          </a:r>
          <a:endParaRPr altLang="en-US" lang="ja-JP"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sp>
      <xdr:nvSpPr>
        <xdr:cNvPr id="698" name="直線コネクタ 697"/>
        <xdr:cNvSpPr/>
      </xdr:nvSpPr>
      <xdr:spPr>
        <a:xfrm>
          <a:off x="16230600" y="14658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31572</xdr:rowOff>
    </xdr:from>
    <xdr:to>
      <xdr:col>85</xdr:col>
      <xdr:colOff>127000</xdr:colOff>
      <xdr:row>97</xdr:row>
      <xdr:rowOff>44856</xdr:rowOff>
    </xdr:to>
    <xdr:sp>
      <xdr:nvSpPr>
        <xdr:cNvPr id="699" name="直線コネクタ 698"/>
        <xdr:cNvSpPr/>
      </xdr:nvSpPr>
      <xdr:spPr>
        <a:xfrm>
          <a:off x="15478125" y="1580197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95</xdr:row>
      <xdr:rowOff>76200</xdr:rowOff>
    </xdr:from>
    <xdr:ext cx="533400" cy="257175"/>
    <xdr:sp>
      <xdr:nvSpPr>
        <xdr:cNvPr id="700" name="公債費平均値テキスト"/>
        <xdr:cNvSpPr txBox="1"/>
      </xdr:nvSpPr>
      <xdr:spPr>
        <a:xfrm>
          <a:off x="16363950" y="155067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35,592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fLocksText="0">
      <xdr:nvSpPr>
        <xdr:cNvPr id="701" name="フローチャート: 判断 700"/>
        <xdr:cNvSpPr/>
      </xdr:nvSpPr>
      <xdr:spPr>
        <a:xfrm>
          <a:off x="16268700"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97</xdr:row>
      <xdr:rowOff>31572</xdr:rowOff>
    </xdr:from>
    <xdr:to>
      <xdr:col>81</xdr:col>
      <xdr:colOff>50800</xdr:colOff>
      <xdr:row>97</xdr:row>
      <xdr:rowOff>50367</xdr:rowOff>
    </xdr:to>
    <xdr:sp>
      <xdr:nvSpPr>
        <xdr:cNvPr id="702" name="直線コネクタ 701"/>
        <xdr:cNvSpPr/>
      </xdr:nvSpPr>
      <xdr:spPr>
        <a:xfrm flipV="1">
          <a:off x="14592300" y="158019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96</xdr:row>
      <xdr:rowOff>48640</xdr:rowOff>
    </xdr:from>
    <xdr:to>
      <xdr:col>81</xdr:col>
      <xdr:colOff>101600</xdr:colOff>
      <xdr:row>96</xdr:row>
      <xdr:rowOff>150240</xdr:rowOff>
    </xdr:to>
    <xdr:sp fLocksText="0">
      <xdr:nvSpPr>
        <xdr:cNvPr id="703" name="フローチャート: 判断 702"/>
        <xdr:cNvSpPr/>
      </xdr:nvSpPr>
      <xdr:spPr>
        <a:xfrm>
          <a:off x="15430500" y="15649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94</xdr:row>
      <xdr:rowOff>171450</xdr:rowOff>
    </xdr:from>
    <xdr:ext cx="533400" cy="257175"/>
    <xdr:sp>
      <xdr:nvSpPr>
        <xdr:cNvPr id="704" name="テキスト ボックス 703"/>
        <xdr:cNvSpPr txBox="1"/>
      </xdr:nvSpPr>
      <xdr:spPr>
        <a:xfrm>
          <a:off x="15211425"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50367</xdr:rowOff>
    </xdr:from>
    <xdr:to>
      <xdr:col>76</xdr:col>
      <xdr:colOff>114300</xdr:colOff>
      <xdr:row>97</xdr:row>
      <xdr:rowOff>97168</xdr:rowOff>
    </xdr:to>
    <xdr:sp>
      <xdr:nvSpPr>
        <xdr:cNvPr id="705" name="直線コネクタ 704"/>
        <xdr:cNvSpPr/>
      </xdr:nvSpPr>
      <xdr:spPr>
        <a:xfrm flipV="1">
          <a:off x="13706475" y="158210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52921</xdr:rowOff>
    </xdr:from>
    <xdr:to>
      <xdr:col>76</xdr:col>
      <xdr:colOff>165100</xdr:colOff>
      <xdr:row>96</xdr:row>
      <xdr:rowOff>154521</xdr:rowOff>
    </xdr:to>
    <xdr:sp fLocksText="0">
      <xdr:nvSpPr>
        <xdr:cNvPr id="706" name="フローチャート: 判断 705"/>
        <xdr:cNvSpPr/>
      </xdr:nvSpPr>
      <xdr:spPr>
        <a:xfrm>
          <a:off x="14544675"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94</xdr:row>
      <xdr:rowOff>171450</xdr:rowOff>
    </xdr:from>
    <xdr:ext cx="533400" cy="257175"/>
    <xdr:sp>
      <xdr:nvSpPr>
        <xdr:cNvPr id="707" name="テキスト ボックス 706"/>
        <xdr:cNvSpPr txBox="1"/>
      </xdr:nvSpPr>
      <xdr:spPr>
        <a:xfrm>
          <a:off x="14316075"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35,833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97168</xdr:rowOff>
    </xdr:from>
    <xdr:to>
      <xdr:col>71</xdr:col>
      <xdr:colOff>177800</xdr:colOff>
      <xdr:row>97</xdr:row>
      <xdr:rowOff>118414</xdr:rowOff>
    </xdr:to>
    <xdr:sp>
      <xdr:nvSpPr>
        <xdr:cNvPr id="708" name="直線コネクタ 707"/>
        <xdr:cNvSpPr/>
      </xdr:nvSpPr>
      <xdr:spPr>
        <a:xfrm flipV="1">
          <a:off x="12811125" y="158686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96</xdr:row>
      <xdr:rowOff>49518</xdr:rowOff>
    </xdr:from>
    <xdr:to>
      <xdr:col>72</xdr:col>
      <xdr:colOff>38100</xdr:colOff>
      <xdr:row>96</xdr:row>
      <xdr:rowOff>151118</xdr:rowOff>
    </xdr:to>
    <xdr:sp fLocksText="0">
      <xdr:nvSpPr>
        <xdr:cNvPr id="709" name="フローチャート: 判断 708"/>
        <xdr:cNvSpPr/>
      </xdr:nvSpPr>
      <xdr:spPr>
        <a:xfrm>
          <a:off x="13649325" y="15649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94</xdr:row>
      <xdr:rowOff>171450</xdr:rowOff>
    </xdr:from>
    <xdr:ext cx="533400" cy="257175"/>
    <xdr:sp>
      <xdr:nvSpPr>
        <xdr:cNvPr id="710" name="テキスト ボックス 709"/>
        <xdr:cNvSpPr txBox="1"/>
      </xdr:nvSpPr>
      <xdr:spPr>
        <a:xfrm>
          <a:off x="13430250"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fLocksText="0">
      <xdr:nvSpPr>
        <xdr:cNvPr id="711" name="フローチャート: 判断 710"/>
        <xdr:cNvSpPr/>
      </xdr:nvSpPr>
      <xdr:spPr>
        <a:xfrm>
          <a:off x="12763500"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95</xdr:row>
      <xdr:rowOff>9525</xdr:rowOff>
    </xdr:from>
    <xdr:ext cx="533400" cy="257175"/>
    <xdr:sp>
      <xdr:nvSpPr>
        <xdr:cNvPr id="712" name="テキスト ボックス 711"/>
        <xdr:cNvSpPr txBox="1"/>
      </xdr:nvSpPr>
      <xdr:spPr>
        <a:xfrm>
          <a:off x="12544425" y="15440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13" name="テキスト ボックス 712"/>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14" name="テキスト ボックス 713"/>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15" name="テキスト ボックス 714"/>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16" name="テキスト ボックス 715"/>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17" name="テキスト ボックス 716"/>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165506</xdr:rowOff>
    </xdr:from>
    <xdr:to>
      <xdr:col>85</xdr:col>
      <xdr:colOff>177800</xdr:colOff>
      <xdr:row>97</xdr:row>
      <xdr:rowOff>95656</xdr:rowOff>
    </xdr:to>
    <xdr:sp fLocksText="0">
      <xdr:nvSpPr>
        <xdr:cNvPr id="718" name="楕円 717"/>
        <xdr:cNvSpPr/>
      </xdr:nvSpPr>
      <xdr:spPr>
        <a:xfrm>
          <a:off x="16268700" y="15763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96</xdr:row>
      <xdr:rowOff>142875</xdr:rowOff>
    </xdr:from>
    <xdr:ext cx="533400" cy="257175"/>
    <xdr:sp>
      <xdr:nvSpPr>
        <xdr:cNvPr id="719" name="公債費該当値テキスト"/>
        <xdr:cNvSpPr txBox="1"/>
      </xdr:nvSpPr>
      <xdr:spPr>
        <a:xfrm>
          <a:off x="1636395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26,968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152222</xdr:rowOff>
    </xdr:from>
    <xdr:to>
      <xdr:col>81</xdr:col>
      <xdr:colOff>101600</xdr:colOff>
      <xdr:row>97</xdr:row>
      <xdr:rowOff>82372</xdr:rowOff>
    </xdr:to>
    <xdr:sp fLocksText="0">
      <xdr:nvSpPr>
        <xdr:cNvPr id="720" name="楕円 719"/>
        <xdr:cNvSpPr/>
      </xdr:nvSpPr>
      <xdr:spPr>
        <a:xfrm>
          <a:off x="15430500" y="15754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97</xdr:row>
      <xdr:rowOff>76200</xdr:rowOff>
    </xdr:from>
    <xdr:ext cx="533400" cy="257175"/>
    <xdr:sp>
      <xdr:nvSpPr>
        <xdr:cNvPr id="721" name="テキスト ボックス 720"/>
        <xdr:cNvSpPr txBox="1"/>
      </xdr:nvSpPr>
      <xdr:spPr>
        <a:xfrm>
          <a:off x="15211425" y="15849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28,014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171017</xdr:rowOff>
    </xdr:from>
    <xdr:to>
      <xdr:col>76</xdr:col>
      <xdr:colOff>165100</xdr:colOff>
      <xdr:row>97</xdr:row>
      <xdr:rowOff>101167</xdr:rowOff>
    </xdr:to>
    <xdr:sp fLocksText="0">
      <xdr:nvSpPr>
        <xdr:cNvPr id="722" name="楕円 721"/>
        <xdr:cNvSpPr/>
      </xdr:nvSpPr>
      <xdr:spPr>
        <a:xfrm>
          <a:off x="14544675" y="15773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97</xdr:row>
      <xdr:rowOff>95250</xdr:rowOff>
    </xdr:from>
    <xdr:ext cx="533400" cy="257175"/>
    <xdr:sp>
      <xdr:nvSpPr>
        <xdr:cNvPr id="723" name="テキスト ボックス 722"/>
        <xdr:cNvSpPr txBox="1"/>
      </xdr:nvSpPr>
      <xdr:spPr>
        <a:xfrm>
          <a:off x="14316075"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26,534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46368</xdr:rowOff>
    </xdr:from>
    <xdr:to>
      <xdr:col>72</xdr:col>
      <xdr:colOff>38100</xdr:colOff>
      <xdr:row>97</xdr:row>
      <xdr:rowOff>147968</xdr:rowOff>
    </xdr:to>
    <xdr:sp fLocksText="0">
      <xdr:nvSpPr>
        <xdr:cNvPr id="724" name="楕円 723"/>
        <xdr:cNvSpPr/>
      </xdr:nvSpPr>
      <xdr:spPr>
        <a:xfrm>
          <a:off x="13649325" y="15821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97</xdr:row>
      <xdr:rowOff>142875</xdr:rowOff>
    </xdr:from>
    <xdr:ext cx="533400" cy="257175"/>
    <xdr:sp>
      <xdr:nvSpPr>
        <xdr:cNvPr id="725" name="テキスト ボックス 724"/>
        <xdr:cNvSpPr txBox="1"/>
      </xdr:nvSpPr>
      <xdr:spPr>
        <a:xfrm>
          <a:off x="13430250" y="15916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67614</xdr:rowOff>
    </xdr:from>
    <xdr:to>
      <xdr:col>67</xdr:col>
      <xdr:colOff>101600</xdr:colOff>
      <xdr:row>97</xdr:row>
      <xdr:rowOff>169214</xdr:rowOff>
    </xdr:to>
    <xdr:sp fLocksText="0">
      <xdr:nvSpPr>
        <xdr:cNvPr id="726" name="楕円 725"/>
        <xdr:cNvSpPr/>
      </xdr:nvSpPr>
      <xdr:spPr>
        <a:xfrm>
          <a:off x="12763500" y="15840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97</xdr:row>
      <xdr:rowOff>161925</xdr:rowOff>
    </xdr:from>
    <xdr:ext cx="533400" cy="257175"/>
    <xdr:sp>
      <xdr:nvSpPr>
        <xdr:cNvPr id="727" name="テキスト ボックス 726"/>
        <xdr:cNvSpPr txBox="1"/>
      </xdr:nvSpPr>
      <xdr:spPr>
        <a:xfrm>
          <a:off x="12544425" y="15935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28" name="正方形/長方形 727"/>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29" name="正方形/長方形 728"/>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30" name="正方形/長方形 729"/>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31" name="正方形/長方形 730"/>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32" name="正方形/長方形 731"/>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33" name="正方形/長方形 732"/>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34" name="正方形/長方形 733"/>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35" name="正方形/長方形 734"/>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36" name="テキスト ボックス 735"/>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37" name="直線コネクタ 736"/>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38</xdr:row>
      <xdr:rowOff>139700</xdr:rowOff>
    </xdr:from>
    <xdr:to>
      <xdr:col>120</xdr:col>
      <xdr:colOff>114300</xdr:colOff>
      <xdr:row>38</xdr:row>
      <xdr:rowOff>139700</xdr:rowOff>
    </xdr:to>
    <xdr:sp>
      <xdr:nvSpPr>
        <xdr:cNvPr id="738" name="直線コネクタ 737"/>
        <xdr:cNvSpPr/>
      </xdr:nvSpPr>
      <xdr:spPr>
        <a:xfrm>
          <a:off x="18288000"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37</xdr:row>
      <xdr:rowOff>171450</xdr:rowOff>
    </xdr:from>
    <xdr:ext cx="247650" cy="257175"/>
    <xdr:sp>
      <xdr:nvSpPr>
        <xdr:cNvPr id="739" name="テキスト ボックス 738"/>
        <xdr:cNvSpPr txBox="1"/>
      </xdr:nvSpPr>
      <xdr:spPr>
        <a:xfrm>
          <a:off x="18030825"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sp>
      <xdr:nvSpPr>
        <xdr:cNvPr id="740" name="直線コネクタ 739"/>
        <xdr:cNvSpPr/>
      </xdr:nvSpPr>
      <xdr:spPr>
        <a:xfrm>
          <a:off x="18288000"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35</xdr:row>
      <xdr:rowOff>57150</xdr:rowOff>
    </xdr:from>
    <xdr:ext cx="466725" cy="257175"/>
    <xdr:sp>
      <xdr:nvSpPr>
        <xdr:cNvPr id="741" name="テキスト ボックス 740"/>
        <xdr:cNvSpPr txBox="1"/>
      </xdr:nvSpPr>
      <xdr:spPr>
        <a:xfrm>
          <a:off x="17811750" y="573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sp>
      <xdr:nvSpPr>
        <xdr:cNvPr id="742" name="直線コネクタ 741"/>
        <xdr:cNvSpPr/>
      </xdr:nvSpPr>
      <xdr:spPr>
        <a:xfrm>
          <a:off x="18288000"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32</xdr:row>
      <xdr:rowOff>114300</xdr:rowOff>
    </xdr:from>
    <xdr:ext cx="466725" cy="257175"/>
    <xdr:sp>
      <xdr:nvSpPr>
        <xdr:cNvPr id="743" name="テキスト ボックス 742"/>
        <xdr:cNvSpPr txBox="1"/>
      </xdr:nvSpPr>
      <xdr:spPr>
        <a:xfrm>
          <a:off x="17811750" y="530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sp>
      <xdr:nvSpPr>
        <xdr:cNvPr id="744" name="直線コネクタ 743"/>
        <xdr:cNvSpPr/>
      </xdr:nvSpPr>
      <xdr:spPr>
        <a:xfrm>
          <a:off x="18288000"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29</xdr:row>
      <xdr:rowOff>171450</xdr:rowOff>
    </xdr:from>
    <xdr:ext cx="466725" cy="257175"/>
    <xdr:sp>
      <xdr:nvSpPr>
        <xdr:cNvPr id="745" name="テキスト ボックス 744"/>
        <xdr:cNvSpPr txBox="1"/>
      </xdr:nvSpPr>
      <xdr:spPr>
        <a:xfrm>
          <a:off x="1781175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46" name="直線コネクタ 745"/>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27</xdr:row>
      <xdr:rowOff>57150</xdr:rowOff>
    </xdr:from>
    <xdr:ext cx="466725" cy="257175"/>
    <xdr:sp>
      <xdr:nvSpPr>
        <xdr:cNvPr id="747" name="テキスト ボックス 746"/>
        <xdr:cNvSpPr txBox="1"/>
      </xdr:nvSpPr>
      <xdr:spPr>
        <a:xfrm>
          <a:off x="17811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8" name="諸支出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sp>
      <xdr:nvSpPr>
        <xdr:cNvPr id="749" name="直線コネクタ 748"/>
        <xdr:cNvSpPr/>
      </xdr:nvSpPr>
      <xdr:spPr>
        <a:xfrm flipV="1">
          <a:off x="22155150" y="5210175"/>
          <a:ext cx="0" cy="1095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38</xdr:row>
      <xdr:rowOff>161925</xdr:rowOff>
    </xdr:from>
    <xdr:ext cx="247650" cy="257175"/>
    <xdr:sp>
      <xdr:nvSpPr>
        <xdr:cNvPr id="750" name="諸支出金最小値テキスト"/>
        <xdr:cNvSpPr txBox="1"/>
      </xdr:nvSpPr>
      <xdr:spPr>
        <a:xfrm>
          <a:off x="22212300" y="63246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sp>
      <xdr:nvSpPr>
        <xdr:cNvPr id="751" name="直線コネクタ 750"/>
        <xdr:cNvSpPr/>
      </xdr:nvSpPr>
      <xdr:spPr>
        <a:xfrm>
          <a:off x="22069425" y="6305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30</xdr:row>
      <xdr:rowOff>133350</xdr:rowOff>
    </xdr:from>
    <xdr:ext cx="466725" cy="257175"/>
    <xdr:sp>
      <xdr:nvSpPr>
        <xdr:cNvPr id="752" name="諸支出金最大値テキスト"/>
        <xdr:cNvSpPr txBox="1"/>
      </xdr:nvSpPr>
      <xdr:spPr>
        <a:xfrm>
          <a:off x="22212300" y="50006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2,518</a:t>
          </a:r>
          <a:endParaRPr altLang="en-US" lang="ja-JP"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sp>
      <xdr:nvSpPr>
        <xdr:cNvPr id="753" name="直線コネクタ 752"/>
        <xdr:cNvSpPr/>
      </xdr:nvSpPr>
      <xdr:spPr>
        <a:xfrm>
          <a:off x="22069425" y="5210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38</xdr:row>
      <xdr:rowOff>139700</xdr:rowOff>
    </xdr:from>
    <xdr:to>
      <xdr:col>116</xdr:col>
      <xdr:colOff>63500</xdr:colOff>
      <xdr:row>38</xdr:row>
      <xdr:rowOff>139700</xdr:rowOff>
    </xdr:to>
    <xdr:sp>
      <xdr:nvSpPr>
        <xdr:cNvPr id="754" name="直線コネクタ 753"/>
        <xdr:cNvSpPr/>
      </xdr:nvSpPr>
      <xdr:spPr>
        <a:xfrm>
          <a:off x="21326475" y="6305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85725</xdr:rowOff>
    </xdr:from>
    <xdr:ext cx="314325" cy="257175"/>
    <xdr:sp>
      <xdr:nvSpPr>
        <xdr:cNvPr id="755" name="諸支出金平均値テキスト"/>
        <xdr:cNvSpPr txBox="1"/>
      </xdr:nvSpPr>
      <xdr:spPr>
        <a:xfrm>
          <a:off x="22212300" y="6086475"/>
          <a:ext cx="3143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fLocksText="0">
      <xdr:nvSpPr>
        <xdr:cNvPr id="756" name="フローチャート: 判断 755"/>
        <xdr:cNvSpPr/>
      </xdr:nvSpPr>
      <xdr:spPr>
        <a:xfrm>
          <a:off x="22107525"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sp>
      <xdr:nvSpPr>
        <xdr:cNvPr id="757" name="直線コネクタ 756"/>
        <xdr:cNvSpPr/>
      </xdr:nvSpPr>
      <xdr:spPr>
        <a:xfrm>
          <a:off x="2043112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71069</xdr:rowOff>
    </xdr:from>
    <xdr:to>
      <xdr:col>112</xdr:col>
      <xdr:colOff>38100</xdr:colOff>
      <xdr:row>39</xdr:row>
      <xdr:rowOff>1219</xdr:rowOff>
    </xdr:to>
    <xdr:sp fLocksText="0">
      <xdr:nvSpPr>
        <xdr:cNvPr id="758" name="フローチャート: 判断 757"/>
        <xdr:cNvSpPr/>
      </xdr:nvSpPr>
      <xdr:spPr>
        <a:xfrm>
          <a:off x="21269325" y="622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19050</xdr:colOff>
      <xdr:row>37</xdr:row>
      <xdr:rowOff>19050</xdr:rowOff>
    </xdr:from>
    <xdr:ext cx="314325" cy="257175"/>
    <xdr:sp>
      <xdr:nvSpPr>
        <xdr:cNvPr id="759" name="テキスト ボックス 758"/>
        <xdr:cNvSpPr txBox="1"/>
      </xdr:nvSpPr>
      <xdr:spPr>
        <a:xfrm>
          <a:off x="21164550" y="601980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sp>
      <xdr:nvSpPr>
        <xdr:cNvPr id="760" name="直線コネクタ 759"/>
        <xdr:cNvSpPr/>
      </xdr:nvSpPr>
      <xdr:spPr>
        <a:xfrm>
          <a:off x="19545300"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12091</xdr:rowOff>
    </xdr:from>
    <xdr:to>
      <xdr:col>107</xdr:col>
      <xdr:colOff>101600</xdr:colOff>
      <xdr:row>38</xdr:row>
      <xdr:rowOff>113691</xdr:rowOff>
    </xdr:to>
    <xdr:sp fLocksText="0">
      <xdr:nvSpPr>
        <xdr:cNvPr id="761" name="フローチャート: 判断 760"/>
        <xdr:cNvSpPr/>
      </xdr:nvSpPr>
      <xdr:spPr>
        <a:xfrm>
          <a:off x="20383500" y="617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47625</xdr:colOff>
      <xdr:row>36</xdr:row>
      <xdr:rowOff>133350</xdr:rowOff>
    </xdr:from>
    <xdr:ext cx="381000" cy="257175"/>
    <xdr:sp>
      <xdr:nvSpPr>
        <xdr:cNvPr id="762" name="テキスト ボックス 761"/>
        <xdr:cNvSpPr txBox="1"/>
      </xdr:nvSpPr>
      <xdr:spPr>
        <a:xfrm>
          <a:off x="20240625" y="59721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sp>
      <xdr:nvSpPr>
        <xdr:cNvPr id="763" name="直線コネクタ 762"/>
        <xdr:cNvSpPr/>
      </xdr:nvSpPr>
      <xdr:spPr>
        <a:xfrm>
          <a:off x="1865947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34036</xdr:rowOff>
    </xdr:from>
    <xdr:to>
      <xdr:col>102</xdr:col>
      <xdr:colOff>165100</xdr:colOff>
      <xdr:row>38</xdr:row>
      <xdr:rowOff>135636</xdr:rowOff>
    </xdr:to>
    <xdr:sp fLocksText="0">
      <xdr:nvSpPr>
        <xdr:cNvPr id="764" name="フローチャート: 判断 763"/>
        <xdr:cNvSpPr/>
      </xdr:nvSpPr>
      <xdr:spPr>
        <a:xfrm>
          <a:off x="1949767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36</xdr:row>
      <xdr:rowOff>152400</xdr:rowOff>
    </xdr:from>
    <xdr:ext cx="381000" cy="257175"/>
    <xdr:sp>
      <xdr:nvSpPr>
        <xdr:cNvPr id="765" name="テキスト ボックス 764"/>
        <xdr:cNvSpPr txBox="1"/>
      </xdr:nvSpPr>
      <xdr:spPr>
        <a:xfrm>
          <a:off x="19354800" y="59912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fLocksText="0">
      <xdr:nvSpPr>
        <xdr:cNvPr id="766" name="フローチャート: 判断 765"/>
        <xdr:cNvSpPr/>
      </xdr:nvSpPr>
      <xdr:spPr>
        <a:xfrm>
          <a:off x="18602325" y="620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36</xdr:row>
      <xdr:rowOff>161925</xdr:rowOff>
    </xdr:from>
    <xdr:ext cx="381000" cy="257175"/>
    <xdr:sp>
      <xdr:nvSpPr>
        <xdr:cNvPr id="767" name="テキスト ボックス 766"/>
        <xdr:cNvSpPr txBox="1"/>
      </xdr:nvSpPr>
      <xdr:spPr>
        <a:xfrm>
          <a:off x="18459450" y="60007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8" name="テキスト ボックス 767"/>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9" name="テキスト ボックス 768"/>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70" name="テキスト ボックス 769"/>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71" name="テキスト ボックス 770"/>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72" name="テキスト ボックス 771"/>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fLocksText="0">
      <xdr:nvSpPr>
        <xdr:cNvPr id="773" name="楕円 772"/>
        <xdr:cNvSpPr/>
      </xdr:nvSpPr>
      <xdr:spPr>
        <a:xfrm>
          <a:off x="221075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38100</xdr:rowOff>
    </xdr:from>
    <xdr:ext cx="247650" cy="257175"/>
    <xdr:sp>
      <xdr:nvSpPr>
        <xdr:cNvPr id="774" name="諸支出金該当値テキスト"/>
        <xdr:cNvSpPr txBox="1"/>
      </xdr:nvSpPr>
      <xdr:spPr>
        <a:xfrm>
          <a:off x="22212300" y="62007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fLocksText="0">
      <xdr:nvSpPr>
        <xdr:cNvPr id="775" name="楕円 774"/>
        <xdr:cNvSpPr/>
      </xdr:nvSpPr>
      <xdr:spPr>
        <a:xfrm>
          <a:off x="21269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9525</xdr:rowOff>
    </xdr:from>
    <xdr:ext cx="247650" cy="257175"/>
    <xdr:sp>
      <xdr:nvSpPr>
        <xdr:cNvPr id="776" name="テキスト ボックス 775"/>
        <xdr:cNvSpPr txBox="1"/>
      </xdr:nvSpPr>
      <xdr:spPr>
        <a:xfrm>
          <a:off x="21193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fLocksText="0">
      <xdr:nvSpPr>
        <xdr:cNvPr id="777" name="楕円 776"/>
        <xdr:cNvSpPr/>
      </xdr:nvSpPr>
      <xdr:spPr>
        <a:xfrm>
          <a:off x="203835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9525</xdr:rowOff>
    </xdr:from>
    <xdr:ext cx="247650" cy="257175"/>
    <xdr:sp>
      <xdr:nvSpPr>
        <xdr:cNvPr id="778" name="テキスト ボックス 777"/>
        <xdr:cNvSpPr txBox="1"/>
      </xdr:nvSpPr>
      <xdr:spPr>
        <a:xfrm>
          <a:off x="2030730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fLocksText="0">
      <xdr:nvSpPr>
        <xdr:cNvPr id="779" name="楕円 778"/>
        <xdr:cNvSpPr/>
      </xdr:nvSpPr>
      <xdr:spPr>
        <a:xfrm>
          <a:off x="194976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9525</xdr:rowOff>
    </xdr:from>
    <xdr:ext cx="247650" cy="257175"/>
    <xdr:sp>
      <xdr:nvSpPr>
        <xdr:cNvPr id="780" name="テキスト ボックス 779"/>
        <xdr:cNvSpPr txBox="1"/>
      </xdr:nvSpPr>
      <xdr:spPr>
        <a:xfrm>
          <a:off x="1941195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fLocksText="0">
      <xdr:nvSpPr>
        <xdr:cNvPr id="781" name="楕円 780"/>
        <xdr:cNvSpPr/>
      </xdr:nvSpPr>
      <xdr:spPr>
        <a:xfrm>
          <a:off x="18602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39</xdr:row>
      <xdr:rowOff>9525</xdr:rowOff>
    </xdr:from>
    <xdr:ext cx="247650" cy="257175"/>
    <xdr:sp>
      <xdr:nvSpPr>
        <xdr:cNvPr id="782" name="テキスト ボックス 781"/>
        <xdr:cNvSpPr txBox="1"/>
      </xdr:nvSpPr>
      <xdr:spPr>
        <a:xfrm>
          <a:off x="18526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83" name="正方形/長方形 782"/>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84" name="正方形/長方形 783"/>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85" name="正方形/長方形 784"/>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1/108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86" name="正方形/長方形 785"/>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7" name="正方形/長方形 786"/>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8" name="正方形/長方形 787"/>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9" name="正方形/長方形 788"/>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90" name="正方形/長方形 789"/>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91" name="テキスト ボックス 790"/>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92" name="直線コネクタ 791"/>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xdr:nvSpPr>
        <xdr:cNvPr id="793" name="直線コネクタ 792"/>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53</xdr:row>
      <xdr:rowOff>171450</xdr:rowOff>
    </xdr:from>
    <xdr:ext cx="247650" cy="257175"/>
    <xdr:sp>
      <xdr:nvSpPr>
        <xdr:cNvPr id="794" name="テキスト ボックス 793"/>
        <xdr:cNvSpPr txBox="1"/>
      </xdr:nvSpPr>
      <xdr:spPr>
        <a:xfrm>
          <a:off x="18030825"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95" name="直線コネクタ 794"/>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47</xdr:row>
      <xdr:rowOff>57150</xdr:rowOff>
    </xdr:from>
    <xdr:ext cx="247650" cy="257175"/>
    <xdr:sp>
      <xdr:nvSpPr>
        <xdr:cNvPr id="796" name="テキスト ボックス 795"/>
        <xdr:cNvSpPr txBox="1"/>
      </xdr:nvSpPr>
      <xdr:spPr>
        <a:xfrm>
          <a:off x="18030825"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7" name="前年度繰上充用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xdr:nvSpPr>
        <xdr:cNvPr id="798" name="直線コネクタ 797"/>
        <xdr:cNvSpPr/>
      </xdr:nvSpPr>
      <xdr:spPr>
        <a:xfrm>
          <a:off x="22155150"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55</xdr:row>
      <xdr:rowOff>9525</xdr:rowOff>
    </xdr:from>
    <xdr:ext cx="247650" cy="257175"/>
    <xdr:sp>
      <xdr:nvSpPr>
        <xdr:cNvPr id="799" name="前年度繰上充用金最小値テキスト"/>
        <xdr:cNvSpPr txBox="1"/>
      </xdr:nvSpPr>
      <xdr:spPr>
        <a:xfrm>
          <a:off x="22212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800" name="直線コネクタ 799"/>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53</xdr:row>
      <xdr:rowOff>9525</xdr:rowOff>
    </xdr:from>
    <xdr:ext cx="247650" cy="257175"/>
    <xdr:sp>
      <xdr:nvSpPr>
        <xdr:cNvPr id="801" name="前年度繰上充用金最大値テキスト"/>
        <xdr:cNvSpPr txBox="1"/>
      </xdr:nvSpPr>
      <xdr:spPr>
        <a:xfrm>
          <a:off x="2221230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802" name="直線コネクタ 801"/>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xdr:nvSpPr>
        <xdr:cNvPr id="803" name="直線コネクタ 802"/>
        <xdr:cNvSpPr/>
      </xdr:nvSpPr>
      <xdr:spPr>
        <a:xfrm>
          <a:off x="2132647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54</xdr:row>
      <xdr:rowOff>66675</xdr:rowOff>
    </xdr:from>
    <xdr:ext cx="247650" cy="257175"/>
    <xdr:sp>
      <xdr:nvSpPr>
        <xdr:cNvPr id="804" name="前年度繰上充用金平均値テキスト"/>
        <xdr:cNvSpPr txBox="1"/>
      </xdr:nvSpPr>
      <xdr:spPr>
        <a:xfrm>
          <a:off x="2221230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05" name="フローチャート: 判断 804"/>
        <xdr:cNvSpPr/>
      </xdr:nvSpPr>
      <xdr:spPr>
        <a:xfrm>
          <a:off x="221075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xdr:nvSpPr>
        <xdr:cNvPr id="806" name="直線コネクタ 805"/>
        <xdr:cNvSpPr/>
      </xdr:nvSpPr>
      <xdr:spPr>
        <a:xfrm>
          <a:off x="2043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fLocksText="0">
      <xdr:nvSpPr>
        <xdr:cNvPr id="807" name="フローチャート: 判断 806"/>
        <xdr:cNvSpPr/>
      </xdr:nvSpPr>
      <xdr:spPr>
        <a:xfrm>
          <a:off x="2126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808" name="テキスト ボックス 807"/>
        <xdr:cNvSpPr txBox="1"/>
      </xdr:nvSpPr>
      <xdr:spPr>
        <a:xfrm>
          <a:off x="2119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sp>
      <xdr:nvSpPr>
        <xdr:cNvPr id="809" name="直線コネクタ 808"/>
        <xdr:cNvSpPr/>
      </xdr:nvSpPr>
      <xdr:spPr>
        <a:xfrm>
          <a:off x="19545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fLocksText="0">
      <xdr:nvSpPr>
        <xdr:cNvPr id="810" name="フローチャート: 判断 809"/>
        <xdr:cNvSpPr/>
      </xdr:nvSpPr>
      <xdr:spPr>
        <a:xfrm>
          <a:off x="2038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11" name="テキスト ボックス 810"/>
        <xdr:cNvSpPr txBox="1"/>
      </xdr:nvSpPr>
      <xdr:spPr>
        <a:xfrm>
          <a:off x="2030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sp>
      <xdr:nvSpPr>
        <xdr:cNvPr id="812" name="直線コネクタ 811"/>
        <xdr:cNvSpPr/>
      </xdr:nvSpPr>
      <xdr:spPr>
        <a:xfrm>
          <a:off x="18659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fLocksText="0">
      <xdr:nvSpPr>
        <xdr:cNvPr id="813" name="フローチャート: 判断 812"/>
        <xdr:cNvSpPr/>
      </xdr:nvSpPr>
      <xdr:spPr>
        <a:xfrm>
          <a:off x="19497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14" name="テキスト ボックス 813"/>
        <xdr:cNvSpPr txBox="1"/>
      </xdr:nvSpPr>
      <xdr:spPr>
        <a:xfrm>
          <a:off x="19411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15" name="フローチャート: 判断 814"/>
        <xdr:cNvSpPr/>
      </xdr:nvSpPr>
      <xdr:spPr>
        <a:xfrm>
          <a:off x="18602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16" name="テキスト ボックス 815"/>
        <xdr:cNvSpPr txBox="1"/>
      </xdr:nvSpPr>
      <xdr:spPr>
        <a:xfrm>
          <a:off x="18526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7" name="テキスト ボックス 816"/>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8" name="テキスト ボックス 817"/>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9" name="テキスト ボックス 818"/>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20" name="テキスト ボックス 819"/>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21" name="テキスト ボックス 820"/>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22" name="楕円 821"/>
        <xdr:cNvSpPr/>
      </xdr:nvSpPr>
      <xdr:spPr>
        <a:xfrm>
          <a:off x="221075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23" name="前年度繰上充用金該当値テキスト"/>
        <xdr:cNvSpPr txBox="1"/>
      </xdr:nvSpPr>
      <xdr:spPr>
        <a:xfrm>
          <a:off x="2221230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24" name="楕円 823"/>
        <xdr:cNvSpPr/>
      </xdr:nvSpPr>
      <xdr:spPr>
        <a:xfrm>
          <a:off x="2126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25" name="テキスト ボックス 824"/>
        <xdr:cNvSpPr txBox="1"/>
      </xdr:nvSpPr>
      <xdr:spPr>
        <a:xfrm>
          <a:off x="2119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26" name="楕円 825"/>
        <xdr:cNvSpPr/>
      </xdr:nvSpPr>
      <xdr:spPr>
        <a:xfrm>
          <a:off x="2038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27" name="テキスト ボックス 826"/>
        <xdr:cNvSpPr txBox="1"/>
      </xdr:nvSpPr>
      <xdr:spPr>
        <a:xfrm>
          <a:off x="2030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28" name="楕円 827"/>
        <xdr:cNvSpPr/>
      </xdr:nvSpPr>
      <xdr:spPr>
        <a:xfrm>
          <a:off x="19497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29" name="テキスト ボックス 828"/>
        <xdr:cNvSpPr txBox="1"/>
      </xdr:nvSpPr>
      <xdr:spPr>
        <a:xfrm>
          <a:off x="19411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30" name="楕円 829"/>
        <xdr:cNvSpPr/>
      </xdr:nvSpPr>
      <xdr:spPr>
        <a:xfrm>
          <a:off x="18602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31" name="テキスト ボックス 830"/>
        <xdr:cNvSpPr txBox="1"/>
      </xdr:nvSpPr>
      <xdr:spPr>
        <a:xfrm>
          <a:off x="18526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32" name="正方形/長方形 831"/>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33" name="正方形/長方形 832"/>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34" name="テキスト ボックス 833"/>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a:r>
            <a:rPr altLang="en-US" lang="ja-JP" sz="1300">
              <a:latin typeface="ＭＳ Ｐゴシック" panose="020B0600070205080204" pitchFamily="50" charset="-128"/>
              <a:ea typeface="ＭＳ Ｐゴシック" panose="020B0600070205080204" pitchFamily="50" charset="-128"/>
            </a:rPr>
            <a:t>　総務費については、住民一人当たり</a:t>
          </a:r>
          <a:r>
            <a:rPr altLang="ja-JP" lang="en-US" sz="1300">
              <a:latin typeface="ＭＳ Ｐゴシック" panose="020B0600070205080204" pitchFamily="50" charset="-128"/>
              <a:ea typeface="ＭＳ Ｐゴシック" panose="020B0600070205080204" pitchFamily="50" charset="-128"/>
            </a:rPr>
            <a:t>40,811</a:t>
          </a:r>
          <a:r>
            <a:rPr altLang="en-US" lang="ja-JP" sz="1300">
              <a:latin typeface="ＭＳ Ｐゴシック" panose="020B0600070205080204" pitchFamily="50" charset="-128"/>
              <a:ea typeface="ＭＳ Ｐゴシック" panose="020B0600070205080204" pitchFamily="50" charset="-128"/>
            </a:rPr>
            <a:t>円となっており、前年度と比較して</a:t>
          </a:r>
          <a:r>
            <a:rPr altLang="ja-JP" lang="en-US" sz="1300">
              <a:latin typeface="ＭＳ Ｐゴシック" panose="020B0600070205080204" pitchFamily="50" charset="-128"/>
              <a:ea typeface="ＭＳ Ｐゴシック" panose="020B0600070205080204" pitchFamily="50" charset="-128"/>
            </a:rPr>
            <a:t>18.5%</a:t>
          </a:r>
          <a:r>
            <a:rPr altLang="en-US" lang="ja-JP" sz="1300">
              <a:latin typeface="ＭＳ Ｐゴシック" panose="020B0600070205080204" pitchFamily="50" charset="-128"/>
              <a:ea typeface="ＭＳ Ｐゴシック" panose="020B0600070205080204" pitchFamily="50" charset="-128"/>
            </a:rPr>
            <a:t>の増となった。これは人事院勧告に基づく給与水準の変動等により職員人件費が増加したことが要因である。</a:t>
          </a:r>
        </a:p>
        <a:p>
          <a:r>
            <a:rPr altLang="en-US" lang="ja-JP" sz="1300">
              <a:latin typeface="ＭＳ Ｐゴシック" panose="020B0600070205080204" pitchFamily="50" charset="-128"/>
              <a:ea typeface="ＭＳ Ｐゴシック" panose="020B0600070205080204" pitchFamily="50" charset="-128"/>
            </a:rPr>
            <a:t>　民生費については、住民一人当たり</a:t>
          </a:r>
          <a:r>
            <a:rPr altLang="ja-JP" lang="en-US" sz="1300">
              <a:latin typeface="ＭＳ Ｐゴシック" panose="020B0600070205080204" pitchFamily="50" charset="-128"/>
              <a:ea typeface="ＭＳ Ｐゴシック" panose="020B0600070205080204" pitchFamily="50" charset="-128"/>
            </a:rPr>
            <a:t>222,363</a:t>
          </a:r>
          <a:r>
            <a:rPr altLang="en-US" lang="ja-JP" sz="1300">
              <a:latin typeface="ＭＳ Ｐゴシック" panose="020B0600070205080204" pitchFamily="50" charset="-128"/>
              <a:ea typeface="ＭＳ Ｐゴシック" panose="020B0600070205080204" pitchFamily="50" charset="-128"/>
            </a:rPr>
            <a:t>円となっており、前年度と比較して</a:t>
          </a:r>
          <a:r>
            <a:rPr altLang="ja-JP" lang="en-US" sz="1300">
              <a:latin typeface="ＭＳ Ｐゴシック" panose="020B0600070205080204" pitchFamily="50" charset="-128"/>
              <a:ea typeface="ＭＳ Ｐゴシック" panose="020B0600070205080204" pitchFamily="50" charset="-128"/>
            </a:rPr>
            <a:t>8.4%</a:t>
          </a:r>
          <a:r>
            <a:rPr altLang="en-US" lang="ja-JP" sz="1300">
              <a:latin typeface="ＭＳ Ｐゴシック" panose="020B0600070205080204" pitchFamily="50" charset="-128"/>
              <a:ea typeface="ＭＳ Ｐゴシック" panose="020B0600070205080204" pitchFamily="50" charset="-128"/>
            </a:rPr>
            <a:t>の増となった。これは国施策である臨時的な給付金事業が前年度よりも多かったことや障害福祉サービス費が増加傾向にあることが要因である。</a:t>
          </a:r>
        </a:p>
        <a:p>
          <a:r>
            <a:rPr altLang="en-US" lang="ja-JP" sz="1300">
              <a:latin typeface="ＭＳ Ｐゴシック" panose="020B0600070205080204" pitchFamily="50" charset="-128"/>
              <a:ea typeface="ＭＳ Ｐゴシック" panose="020B0600070205080204" pitchFamily="50" charset="-128"/>
            </a:rPr>
            <a:t>　公債費については、住民一人当たり</a:t>
          </a:r>
          <a:r>
            <a:rPr altLang="ja-JP" lang="en-US" sz="1300">
              <a:latin typeface="ＭＳ Ｐゴシック" panose="020B0600070205080204" pitchFamily="50" charset="-128"/>
              <a:ea typeface="ＭＳ Ｐゴシック" panose="020B0600070205080204" pitchFamily="50" charset="-128"/>
            </a:rPr>
            <a:t>26,968</a:t>
          </a:r>
          <a:r>
            <a:rPr altLang="en-US" lang="ja-JP" sz="1300">
              <a:latin typeface="ＭＳ Ｐゴシック" panose="020B0600070205080204" pitchFamily="50" charset="-128"/>
              <a:ea typeface="ＭＳ Ｐゴシック" panose="020B0600070205080204" pitchFamily="50" charset="-128"/>
            </a:rPr>
            <a:t>円であり、過去に借入した市債の償還が終了したことで前年度より減少した。類似団体内平均値を下回っているが、今後の公債費の動向に注視していく必要がある。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a:xfrm>
          <a:off x="10982325" y="9601200"/>
          <a:ext cx="895350" cy="314325"/>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a:xfrm>
          <a:off x="10172700" y="285750"/>
          <a:ext cx="253365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a:xfrm>
          <a:off x="13106400" y="285750"/>
          <a:ext cx="381000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一般会計において、令和元年度では基金を取り崩しての決算となったが、令和</a:t>
          </a:r>
          <a:r>
            <a:rPr altLang="ja-JP" lang="en-US" sz="1400">
              <a:latin typeface="ＭＳ ゴシック" pitchFamily="49" charset="-128"/>
              <a:ea typeface="ＭＳ ゴシック" pitchFamily="49" charset="-128"/>
            </a:rPr>
            <a:t>2</a:t>
          </a:r>
          <a:r>
            <a:rPr altLang="en-US" lang="ja-JP" sz="1400">
              <a:latin typeface="ＭＳ ゴシック" pitchFamily="49" charset="-128"/>
              <a:ea typeface="ＭＳ ゴシック" pitchFamily="49" charset="-128"/>
            </a:rPr>
            <a:t>年度以降は基金を取り崩すことなく実質収支黒字の確保ができた。しかしながら、令和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年度決算では再び財政調整基金を取り崩しての決算となった。</a:t>
          </a:r>
        </a:p>
        <a:p>
          <a:r>
            <a:rPr altLang="en-US" lang="ja-JP" sz="1400">
              <a:latin typeface="ＭＳ ゴシック" pitchFamily="49" charset="-128"/>
              <a:ea typeface="ＭＳ ゴシック" pitchFamily="49" charset="-128"/>
            </a:rPr>
            <a:t>　依然として地方交付税などの依存財源に頼る脆弱な財政構造は続いており、安定的な財政運営に向けて引き続き行財政改革の推進が必要である。</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noFill/>
        <a:ln w="9525">
          <a:noFill/>
          <a:miter lim="800000"/>
        </a:ln>
      </xdr:spPr>
      <xdr:txBody>
        <a:bodyPr lIns="36576" tIns="22860" rIns="0" bIns="0" vertOverflow="clip" wrap="square" anchor="t" upright="1"/>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xdr:nvSpPr>
        <xdr:cNvPr id="5" name="直線コネクタ 4"/>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a:xfrm>
          <a:off x="142875" y="142875"/>
          <a:ext cx="103251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a:xfrm>
          <a:off x="1383030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年度決算は病院事業会計を除き、黒字となっている。</a:t>
          </a:r>
        </a:p>
        <a:p>
          <a:r>
            <a:rPr altLang="en-US" lang="ja-JP" sz="1400">
              <a:latin typeface="ＭＳ ゴシック" pitchFamily="49" charset="-128"/>
              <a:ea typeface="ＭＳ ゴシック" pitchFamily="49" charset="-128"/>
            </a:rPr>
            <a:t>　なお、病院事業会計は令和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年度末での事業終了に伴う影響もあり、赤字となった。</a:t>
          </a:r>
        </a:p>
        <a:p>
          <a:r>
            <a:rPr altLang="en-US" lang="ja-JP" sz="1400">
              <a:latin typeface="ＭＳ ゴシック" pitchFamily="49" charset="-128"/>
              <a:ea typeface="ＭＳ ゴシック" pitchFamily="49" charset="-128"/>
            </a:rPr>
            <a:t>　一般会計においては、令和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年度は財政調整基金を取り崩すことなく黒字を確保できたが、令和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年度は財政調整基金を取り崩しての黒字となったため、標準財政規模比で</a:t>
          </a:r>
          <a:r>
            <a:rPr altLang="ja-JP" lang="en-US" sz="1400">
              <a:latin typeface="ＭＳ ゴシック" pitchFamily="49" charset="-128"/>
              <a:ea typeface="ＭＳ ゴシック" pitchFamily="49" charset="-128"/>
            </a:rPr>
            <a:t>2.48</a:t>
          </a:r>
          <a:r>
            <a:rPr altLang="en-US" lang="ja-JP" sz="1400">
              <a:latin typeface="ＭＳ ゴシック" pitchFamily="49" charset="-128"/>
              <a:ea typeface="ＭＳ ゴシック" pitchFamily="49" charset="-128"/>
            </a:rPr>
            <a:t>ポイント減少し</a:t>
          </a:r>
          <a:r>
            <a:rPr altLang="ja-JP" lang="en-US" sz="1400">
              <a:latin typeface="ＭＳ ゴシック" pitchFamily="49" charset="-128"/>
              <a:ea typeface="ＭＳ ゴシック" pitchFamily="49" charset="-128"/>
            </a:rPr>
            <a:t>0.10%</a:t>
          </a:r>
          <a:r>
            <a:rPr altLang="en-US" lang="ja-JP" sz="1400">
              <a:latin typeface="ＭＳ ゴシック" pitchFamily="49" charset="-128"/>
              <a:ea typeface="ＭＳ ゴシック" pitchFamily="49" charset="-128"/>
            </a:rPr>
            <a:t>となった。</a:t>
          </a:r>
        </a:p>
        <a:p>
          <a:r>
            <a:rPr altLang="en-US" lang="ja-JP" sz="1400">
              <a:latin typeface="ＭＳ ゴシック" pitchFamily="49" charset="-128"/>
              <a:ea typeface="ＭＳ ゴシック" pitchFamily="49" charset="-128"/>
            </a:rPr>
            <a:t>　公共下水道事業会計や特別会計においても黒字は維持しているものの、厳しい経営状態であることは変わらず、今後も連結実質収支の黒字を維持していくため、引き続き健全な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sp>
      <xdr:nvSpPr>
        <xdr:cNvPr id="11" name="直線コネクタ 10"/>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fLocksText="0">
      <xdr:nvSpPr>
        <xdr:cNvPr id="17" name="凡例6"/>
        <xdr:cNvSpPr/>
      </xdr:nvSpPr>
      <xdr:spPr>
        <a:xfrm>
          <a:off x="638175" y="9953625"/>
          <a:ext cx="504825" cy="285750"/>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8" name="凡例9"/>
        <xdr:cNvSpPr/>
      </xdr:nvSpPr>
      <xdr:spPr>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19" name="凡例10"/>
        <xdr:cNvSpPr/>
      </xdr:nvSpPr>
      <xdr:spPr>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a:xfrm>
          <a:off x="10791825" y="190500"/>
          <a:ext cx="253365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a:xfrm>
          <a:off x="13716000" y="190500"/>
          <a:ext cx="381000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a:xfrm>
          <a:off x="13106400" y="7591425"/>
          <a:ext cx="885825" cy="323850"/>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a:xfrm>
          <a:off x="314325" y="752475"/>
          <a:ext cx="1438275" cy="32385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一般会計の元利償還金については令和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年度まで増加傾向にあったが、臨時財政対策債に係る元利償還金が減になったことに伴い、令和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年度より減少に転じた。</a:t>
          </a:r>
        </a:p>
        <a:p>
          <a:r>
            <a:rPr altLang="en-US" lang="ja-JP" sz="1400">
              <a:latin typeface="ＭＳ ゴシック" pitchFamily="49" charset="-128"/>
              <a:ea typeface="ＭＳ ゴシック" pitchFamily="49" charset="-128"/>
            </a:rPr>
            <a:t>　また、公営企業について、元利償還金に対する繰入金は減少傾向にあり、令和</a:t>
          </a:r>
          <a:r>
            <a:rPr altLang="ja-JP" lang="en-US" sz="1400">
              <a:latin typeface="ＭＳ ゴシック" pitchFamily="49" charset="-128"/>
              <a:ea typeface="ＭＳ ゴシック" pitchFamily="49" charset="-128"/>
            </a:rPr>
            <a:t>5</a:t>
          </a:r>
          <a:r>
            <a:rPr altLang="en-US" lang="ja-JP" sz="1400">
              <a:latin typeface="ＭＳ ゴシック" pitchFamily="49" charset="-128"/>
              <a:ea typeface="ＭＳ ゴシック" pitchFamily="49" charset="-128"/>
            </a:rPr>
            <a:t>年度は</a:t>
          </a:r>
          <a:r>
            <a:rPr altLang="ja-JP" lang="en-US" sz="1400">
              <a:latin typeface="ＭＳ ゴシック" pitchFamily="49" charset="-128"/>
              <a:ea typeface="ＭＳ ゴシック" pitchFamily="49" charset="-128"/>
            </a:rPr>
            <a:t>11</a:t>
          </a:r>
          <a:r>
            <a:rPr altLang="en-US" lang="ja-JP" sz="1400">
              <a:latin typeface="ＭＳ ゴシック" pitchFamily="49" charset="-128"/>
              <a:ea typeface="ＭＳ ゴシック" pitchFamily="49" charset="-128"/>
            </a:rPr>
            <a:t>百万円の減となった。</a:t>
          </a:r>
        </a:p>
        <a:p>
          <a:r>
            <a:rPr altLang="en-US" lang="ja-JP" sz="1400">
              <a:latin typeface="ＭＳ ゴシック" pitchFamily="49" charset="-128"/>
              <a:ea typeface="ＭＳ ゴシック" pitchFamily="49" charset="-128"/>
            </a:rPr>
            <a:t>　今後も引き続き、事業の精査や過度な後年度負担が生じないように考慮する必要がある。</a:t>
          </a: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a:xfrm>
          <a:off x="504825" y="12411075"/>
          <a:ext cx="7448550" cy="400050"/>
        </a:xfrm>
        <a:prstGeom prst="line"/>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a:xfrm>
          <a:off x="13106400" y="12420600"/>
          <a:ext cx="4457700" cy="1571625"/>
        </a:xfrm>
        <a:prstGeom prst="rect"/>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fLocksText="0">
      <xdr:nvSpPr>
        <xdr:cNvPr id="23" name="Rectangle 88"/>
        <xdr:cNvSpPr>
          <a:spLocks noChangeArrowheads="1"/>
        </xdr:cNvSpPr>
      </xdr:nvSpPr>
      <xdr:spPr>
        <a:xfrm>
          <a:off x="13134975" y="12411075"/>
          <a:ext cx="819150" cy="257175"/>
        </a:xfrm>
        <a:prstGeom prst="rect"/>
        <a:noFill/>
        <a:ln w="9525">
          <a:noFill/>
          <a:miter lim="800000"/>
        </a:ln>
      </xdr:spPr>
      <xdr:txBody>
        <a:bodyPr lIns="36576" tIns="22860" rIns="0" bIns="0" vertOverflow="clip" wrap="square" anchor="t" upright="1"/>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fLocksText="0">
      <xdr:nvSpPr>
        <xdr:cNvPr id="24" name="テキスト ボックス 23"/>
        <xdr:cNvSpPr txBox="1"/>
      </xdr:nvSpPr>
      <xdr:spPr>
        <a:xfrm>
          <a:off x="13211175" y="12630150"/>
          <a:ext cx="4248150" cy="13144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該当なし。</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xdr:nvSpPr>
        <xdr:cNvPr id="16" name="直線コネクタ 20"/>
        <xdr:cNvSpPr>
          <a:spLocks noChangeShapeType="1"/>
        </xdr:cNvSpPr>
      </xdr:nvSpPr>
      <xdr:spPr>
        <a:xfrm>
          <a:off x="2619375" y="12334875"/>
          <a:ext cx="476250" cy="0"/>
        </a:xfrm>
        <a:prstGeom prst="line"/>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a:xfrm>
          <a:off x="142875" y="142875"/>
          <a:ext cx="9229725" cy="647700"/>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a:xfrm>
          <a:off x="1384935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400">
              <a:latin typeface="ＭＳ ゴシック" pitchFamily="49" charset="-128"/>
              <a:ea typeface="ＭＳ ゴシック" pitchFamily="49" charset="-128"/>
            </a:rPr>
            <a:t>　一般会計等の市債残高については、令和</a:t>
          </a:r>
          <a:r>
            <a:rPr altLang="ja-JP" lang="en-US" sz="1400">
              <a:latin typeface="ＭＳ ゴシック" pitchFamily="49" charset="-128"/>
              <a:ea typeface="ＭＳ ゴシック" pitchFamily="49" charset="-128"/>
            </a:rPr>
            <a:t>4</a:t>
          </a:r>
          <a:r>
            <a:rPr altLang="en-US" lang="ja-JP" sz="1400">
              <a:latin typeface="ＭＳ ゴシック" pitchFamily="49" charset="-128"/>
              <a:ea typeface="ＭＳ ゴシック" pitchFamily="49" charset="-128"/>
            </a:rPr>
            <a:t>年度から</a:t>
          </a:r>
          <a:r>
            <a:rPr altLang="ja-JP" lang="en-US" sz="1400">
              <a:latin typeface="ＭＳ ゴシック" pitchFamily="49" charset="-128"/>
              <a:ea typeface="ＭＳ ゴシック" pitchFamily="49" charset="-128"/>
            </a:rPr>
            <a:t>1,206</a:t>
          </a:r>
          <a:r>
            <a:rPr altLang="en-US" lang="ja-JP" sz="1400">
              <a:latin typeface="ＭＳ ゴシック" pitchFamily="49" charset="-128"/>
              <a:ea typeface="ＭＳ ゴシック" pitchFamily="49" charset="-128"/>
            </a:rPr>
            <a:t>百万円減少し、</a:t>
          </a:r>
          <a:r>
            <a:rPr altLang="ja-JP" lang="en-US" sz="1400">
              <a:latin typeface="ＭＳ ゴシック" pitchFamily="49" charset="-128"/>
              <a:ea typeface="ＭＳ ゴシック" pitchFamily="49" charset="-128"/>
            </a:rPr>
            <a:t>16,179</a:t>
          </a:r>
          <a:r>
            <a:rPr altLang="en-US" lang="ja-JP" sz="1400">
              <a:latin typeface="ＭＳ ゴシック" pitchFamily="49" charset="-128"/>
              <a:ea typeface="ＭＳ ゴシック" pitchFamily="49" charset="-128"/>
            </a:rPr>
            <a:t>百万円となった。</a:t>
          </a:r>
        </a:p>
        <a:p>
          <a:r>
            <a:rPr altLang="en-US" lang="ja-JP" sz="1400">
              <a:latin typeface="ＭＳ ゴシック" pitchFamily="49" charset="-128"/>
              <a:ea typeface="ＭＳ ゴシック" pitchFamily="49" charset="-128"/>
            </a:rPr>
            <a:t>　近年は減少傾向にあるが、今後も公共施設等の改修事業等において、起債発行が予想され、事業の実施に当たっては、慎重に内容の精査等を行う必要がある。</a:t>
          </a:r>
        </a:p>
        <a:p>
          <a:r>
            <a:rPr altLang="en-US" lang="ja-JP"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altLang="en-US" lang="ja-JP"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a:xfrm>
          <a:off x="123825" y="123825"/>
          <a:ext cx="13439775" cy="638175"/>
        </a:xfrm>
        <a:prstGeom prst="rect"/>
        <a:noFill/>
        <a:ln w="9525">
          <a:noFill/>
          <a:miter lim="800000"/>
        </a:ln>
      </xdr:spPr>
      <xdr:txBody>
        <a:bodyPr lIns="54864" tIns="32004" rIns="0" bIns="32004" vertOverflow="clip" wrap="square" anchor="ctr" upright="1"/>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a:xfrm>
          <a:off x="13763625" y="161925"/>
          <a:ext cx="3990975" cy="419100"/>
        </a:xfrm>
        <a:prstGeom prst="rect"/>
        <a:noFill/>
        <a:ln w="25400">
          <a:solidFill>
            <a:srgbClr val="000000"/>
          </a:solidFill>
          <a:miter lim="800000"/>
        </a:ln>
      </xdr:spPr>
      <xdr:txBody>
        <a:bodyPr anchor="ctr"/>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5</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a:xfrm>
          <a:off x="17945100" y="161925"/>
          <a:ext cx="7448550" cy="419100"/>
        </a:xfrm>
        <a:prstGeom prst="rect"/>
        <a:noFill/>
        <a:ln w="25400">
          <a:solidFill>
            <a:srgbClr val="000000"/>
          </a:solidFill>
          <a:miter lim="800000"/>
        </a:ln>
      </xdr:spPr>
      <xdr:txBody>
        <a:bodyPr anchor="ctr"/>
        <a:p>
          <a:pPr algn="ctr"/>
          <a:r>
            <a:rPr altLang="en-US" lang="ja-JP"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2500"/>
          <a:ext cx="2352675"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・令和</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年度決算は財政調整基金を取り崩しての黒字であったため、基金残高が減少となった。</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19</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百万円積み立てたことなどに</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よって、その他特定目的基金が</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100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百万円増となった。</a:t>
          </a: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・歳出の抑制と財源の確保により、基金を取り崩さない財政運営をめざす。</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a:xfrm>
          <a:off x="13839825" y="914400"/>
          <a:ext cx="1257300" cy="35242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・ふるさとまちづくり応援基金：ふるさと納税等による寄附金を積み立て、各事業の財源として充当する。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・古代史料整備基金：市立図書館における古代史料の整備を図る資金に充てる。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・森林環境譲与税基金：森林の整備及びその促進に関する施策の資金に充てる。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・福祉基金：福祉事業の推進を図る資金に充てる。</a:t>
          </a: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・公共施設整備基金：一般財源を</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19</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・ふるさとまちづくり応援基金：寄附対象事業へ</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59</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百万円取り崩した一方、</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180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・森林環境譲与税基金：一般財源を</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7</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百万円積み立てた一方、対象事業に</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8</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百万円取り崩したことによる減少となっている。</a:t>
          </a: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・ふるさとまちづくり応援基金：ふるさと納税の受入れを増加させ、積み立てを行うことで財源確保をめざす。</a:t>
          </a: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a:xfrm>
          <a:off x="13839825" y="12563475"/>
          <a:ext cx="2514600" cy="33337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・歳計剰余金を</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190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百万円積み立てたが、決算の黒字を確保するため</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380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百万円取り崩したことで</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190</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・自主財源の確保や新規事業の抑制に努め、計画的に財政調整基金への積み立てがが可能な運営をめざす。</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a:xfrm>
          <a:off x="13839825" y="5372100"/>
          <a:ext cx="2047875"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・一般財源を</a:t>
          </a:r>
          <a:r>
            <a:rPr altLang="ja-JP" lang="en-US" sz="1300">
              <a:solidFill>
                <a:schemeClr val="tx1"/>
              </a:solidFill>
              <a:effectLst/>
              <a:latin typeface="ＭＳ ゴシック" panose="020B0609070205080204" pitchFamily="49" charset="-128"/>
              <a:ea typeface="ＭＳ ゴシック" panose="020B0609070205080204" pitchFamily="49" charset="-128"/>
              <a:cs typeface="+mn-cs"/>
            </a:rPr>
            <a:t>71</a:t>
          </a: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en-US" 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・老朽化した公共施設の改修に係る市債残高の増に備え、積み立てと運用の検討が必要である。</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a:xfrm>
          <a:off x="13839825" y="8972550"/>
          <a:ext cx="1257300"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a52fc-7bdc-4c6d-b994-64f95851d71a}">
  <sheetPr>
    <pageSetUpPr fitToPage="1"/>
  </sheetPr>
  <dimension ref="A1:DO53"/>
  <sheetViews>
    <sheetView showGridLines="0" tabSelected="1" workbookViewId="0" topLeftCell="A1"/>
  </sheetViews>
  <sheetFormatPr defaultColWidth="0" defaultRowHeight="11"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2: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2:4" ht="24" thickBot="1">
      <c r="B2" s="182" t="s">
        <v>77</v>
      </c>
      <c r="C2" s="182"/>
      <c r="D2" s="183"/>
    </row>
    <row r="3" spans="1:113"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3"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25995883</v>
      </c>
      <c r="BO4" s="449"/>
      <c r="BP4" s="449"/>
      <c r="BQ4" s="449"/>
      <c r="BR4" s="449"/>
      <c r="BS4" s="449"/>
      <c r="BT4" s="449"/>
      <c r="BU4" s="450"/>
      <c r="BV4" s="448">
        <v>25444441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0.10000000000000001</v>
      </c>
      <c r="CU4" s="589"/>
      <c r="CV4" s="589"/>
      <c r="CW4" s="589"/>
      <c r="CX4" s="589"/>
      <c r="CY4" s="589"/>
      <c r="CZ4" s="589"/>
      <c r="DA4" s="590"/>
      <c r="DB4" s="588">
        <v>2.6000000000000001</v>
      </c>
      <c r="DC4" s="589"/>
      <c r="DD4" s="589"/>
      <c r="DE4" s="589"/>
      <c r="DF4" s="589"/>
      <c r="DG4" s="589"/>
      <c r="DH4" s="589"/>
      <c r="DI4" s="590"/>
    </row>
    <row r="5" spans="1:113"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25961804</v>
      </c>
      <c r="BO5" s="420"/>
      <c r="BP5" s="420"/>
      <c r="BQ5" s="420"/>
      <c r="BR5" s="420"/>
      <c r="BS5" s="420"/>
      <c r="BT5" s="420"/>
      <c r="BU5" s="421"/>
      <c r="BV5" s="419">
        <v>25049099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100.2</v>
      </c>
      <c r="CU5" s="417"/>
      <c r="CV5" s="417"/>
      <c r="CW5" s="417"/>
      <c r="CX5" s="417"/>
      <c r="CY5" s="417"/>
      <c r="CZ5" s="417"/>
      <c r="DA5" s="418"/>
      <c r="DB5" s="416">
        <v>96.599999999999994</v>
      </c>
      <c r="DC5" s="417"/>
      <c r="DD5" s="417"/>
      <c r="DE5" s="417"/>
      <c r="DF5" s="417"/>
      <c r="DG5" s="417"/>
      <c r="DH5" s="417"/>
      <c r="DI5" s="418"/>
    </row>
    <row r="6" spans="1:113"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34079</v>
      </c>
      <c r="BO6" s="420"/>
      <c r="BP6" s="420"/>
      <c r="BQ6" s="420"/>
      <c r="BR6" s="420"/>
      <c r="BS6" s="420"/>
      <c r="BT6" s="420"/>
      <c r="BU6" s="421"/>
      <c r="BV6" s="419">
        <v>395342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101.3</v>
      </c>
      <c r="CU6" s="563"/>
      <c r="CV6" s="563"/>
      <c r="CW6" s="563"/>
      <c r="CX6" s="563"/>
      <c r="CY6" s="563"/>
      <c r="CZ6" s="563"/>
      <c r="DA6" s="564"/>
      <c r="DB6" s="562">
        <v>98.400000000000006</v>
      </c>
      <c r="DC6" s="563"/>
      <c r="DD6" s="563"/>
      <c r="DE6" s="563"/>
      <c r="DF6" s="563"/>
      <c r="DG6" s="563"/>
      <c r="DH6" s="563"/>
      <c r="DI6" s="564"/>
    </row>
    <row r="7" spans="1:113"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18892</v>
      </c>
      <c r="BO7" s="420"/>
      <c r="BP7" s="420"/>
      <c r="BQ7" s="420"/>
      <c r="BR7" s="420"/>
      <c r="BS7" s="420"/>
      <c r="BT7" s="420"/>
      <c r="BU7" s="421"/>
      <c r="BV7" s="419">
        <v>16388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14917416</v>
      </c>
      <c r="CU7" s="420"/>
      <c r="CV7" s="420"/>
      <c r="CW7" s="420"/>
      <c r="CX7" s="420"/>
      <c r="CY7" s="420"/>
      <c r="CZ7" s="420"/>
      <c r="DA7" s="421"/>
      <c r="DB7" s="419">
        <v>14684339</v>
      </c>
      <c r="DC7" s="420"/>
      <c r="DD7" s="420"/>
      <c r="DE7" s="420"/>
      <c r="DF7" s="420"/>
      <c r="DG7" s="420"/>
      <c r="DH7" s="420"/>
      <c r="DI7" s="421"/>
    </row>
    <row r="8" spans="1:113"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15187</v>
      </c>
      <c r="BO8" s="420"/>
      <c r="BP8" s="420"/>
      <c r="BQ8" s="420"/>
      <c r="BR8" s="420"/>
      <c r="BS8" s="420"/>
      <c r="BT8" s="420"/>
      <c r="BU8" s="421"/>
      <c r="BV8" s="419">
        <v>378954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0.59999999999999998</v>
      </c>
      <c r="CU8" s="523"/>
      <c r="CV8" s="523"/>
      <c r="CW8" s="523"/>
      <c r="CX8" s="523"/>
      <c r="CY8" s="523"/>
      <c r="CZ8" s="523"/>
      <c r="DA8" s="524"/>
      <c r="DB8" s="522">
        <v>0.60999999999999999</v>
      </c>
      <c r="DC8" s="523"/>
      <c r="DD8" s="523"/>
      <c r="DE8" s="523"/>
      <c r="DF8" s="523"/>
      <c r="DG8" s="523"/>
      <c r="DH8" s="523"/>
      <c r="DI8" s="524"/>
    </row>
    <row r="9" spans="1:113" ht="18.75" customHeight="1" thickBot="1">
      <c r="A9" s="181"/>
      <c r="B9" s="551" t="s">
        <v>107</v>
      </c>
      <c r="C9" s="552"/>
      <c r="D9" s="552"/>
      <c r="E9" s="552"/>
      <c r="F9" s="552"/>
      <c r="G9" s="552"/>
      <c r="H9" s="552"/>
      <c r="I9" s="552"/>
      <c r="J9" s="552"/>
      <c r="K9" s="470"/>
      <c r="L9" s="553" t="s">
        <v>108</v>
      </c>
      <c r="M9" s="554"/>
      <c r="N9" s="554"/>
      <c r="O9" s="554"/>
      <c r="P9" s="554"/>
      <c r="Q9" s="555"/>
      <c r="R9" s="556">
        <v>63688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-363767</v>
      </c>
      <c r="BO9" s="420"/>
      <c r="BP9" s="420"/>
      <c r="BQ9" s="420"/>
      <c r="BR9" s="420"/>
      <c r="BS9" s="420"/>
      <c r="BT9" s="420"/>
      <c r="BU9" s="421"/>
      <c r="BV9" s="419">
        <v>-38185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8.9000000000000004</v>
      </c>
      <c r="CU9" s="417"/>
      <c r="CV9" s="417"/>
      <c r="CW9" s="417"/>
      <c r="CX9" s="417"/>
      <c r="CY9" s="417"/>
      <c r="CZ9" s="417"/>
      <c r="DA9" s="418"/>
      <c r="DB9" s="416">
        <v>9.8000000000000007</v>
      </c>
      <c r="DC9" s="417"/>
      <c r="DD9" s="417"/>
      <c r="DE9" s="417"/>
      <c r="DF9" s="417"/>
      <c r="DG9" s="417"/>
      <c r="DH9" s="417"/>
      <c r="DI9" s="418"/>
    </row>
    <row r="10" spans="1:113" ht="18.75" customHeight="1" thickBot="1">
      <c r="A10" s="181"/>
      <c r="B10" s="551"/>
      <c r="C10" s="552"/>
      <c r="D10" s="552"/>
      <c r="E10" s="552"/>
      <c r="F10" s="552"/>
      <c r="G10" s="552"/>
      <c r="H10" s="552"/>
      <c r="I10" s="552"/>
      <c r="J10" s="552"/>
      <c r="K10" s="470"/>
      <c r="L10" s="375" t="s">
        <v>113</v>
      </c>
      <c r="M10" s="376"/>
      <c r="N10" s="376"/>
      <c r="O10" s="376"/>
      <c r="P10" s="376"/>
      <c r="Q10" s="377"/>
      <c r="R10" s="372">
        <v>65438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v>
      </c>
      <c r="BO10" s="420"/>
      <c r="BP10" s="420"/>
      <c r="BQ10" s="420"/>
      <c r="BR10" s="420"/>
      <c r="BS10" s="420"/>
      <c r="BT10" s="420"/>
      <c r="BU10" s="421"/>
      <c r="BV10" s="419">
        <v>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3"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38</v>
      </c>
      <c r="BO11" s="420"/>
      <c r="BP11" s="420"/>
      <c r="BQ11" s="420"/>
      <c r="BR11" s="420"/>
      <c r="BS11" s="420"/>
      <c r="BT11" s="420"/>
      <c r="BU11" s="421"/>
      <c r="BV11" s="419">
        <v>2379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3" ht="18.75" customHeight="1">
      <c r="A12" s="181"/>
      <c r="B12" s="525" t="s">
        <v>123</v>
      </c>
      <c r="C12" s="526"/>
      <c r="D12" s="526"/>
      <c r="E12" s="526"/>
      <c r="F12" s="526"/>
      <c r="G12" s="526"/>
      <c r="H12" s="526"/>
      <c r="I12" s="526"/>
      <c r="J12" s="526"/>
      <c r="K12" s="527"/>
      <c r="L12" s="534" t="s">
        <v>124</v>
      </c>
      <c r="M12" s="535"/>
      <c r="N12" s="535"/>
      <c r="O12" s="535"/>
      <c r="P12" s="535"/>
      <c r="Q12" s="536"/>
      <c r="R12" s="537">
        <v>62700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3" ht="18.75" customHeight="1">
      <c r="A13" s="181"/>
      <c r="B13" s="528"/>
      <c r="C13" s="529"/>
      <c r="D13" s="529"/>
      <c r="E13" s="529"/>
      <c r="F13" s="529"/>
      <c r="G13" s="529"/>
      <c r="H13" s="529"/>
      <c r="I13" s="529"/>
      <c r="J13" s="529"/>
      <c r="K13" s="530"/>
      <c r="L13" s="190"/>
      <c r="M13" s="503" t="s">
        <v>130</v>
      </c>
      <c r="N13" s="504"/>
      <c r="O13" s="504"/>
      <c r="P13" s="504"/>
      <c r="Q13" s="505"/>
      <c r="R13" s="506">
        <v>61604</v>
      </c>
      <c r="S13" s="507"/>
      <c r="T13" s="507"/>
      <c r="U13" s="507"/>
      <c r="V13" s="508"/>
      <c r="W13" s="509" t="s">
        <v>131</v>
      </c>
      <c r="X13" s="405"/>
      <c r="Y13" s="405"/>
      <c r="Z13" s="405"/>
      <c r="AA13" s="405"/>
      <c r="AB13" s="406"/>
      <c r="AC13" s="372">
        <v>133</v>
      </c>
      <c r="AD13" s="373"/>
      <c r="AE13" s="373"/>
      <c r="AF13" s="373"/>
      <c r="AG13" s="374"/>
      <c r="AH13" s="372">
        <v>137</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-743629</v>
      </c>
      <c r="BO13" s="420"/>
      <c r="BP13" s="420"/>
      <c r="BQ13" s="420"/>
      <c r="BR13" s="420"/>
      <c r="BS13" s="420"/>
      <c r="BT13" s="420"/>
      <c r="BU13" s="421"/>
      <c r="BV13" s="419">
        <v>-35788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3.2000000000000002</v>
      </c>
      <c r="CU13" s="417"/>
      <c r="CV13" s="417"/>
      <c r="CW13" s="417"/>
      <c r="CX13" s="417"/>
      <c r="CY13" s="417"/>
      <c r="CZ13" s="417"/>
      <c r="DA13" s="418"/>
      <c r="DB13" s="416">
        <v>2.5</v>
      </c>
      <c r="DC13" s="417"/>
      <c r="DD13" s="417"/>
      <c r="DE13" s="417"/>
      <c r="DF13" s="417"/>
      <c r="DG13" s="417"/>
      <c r="DH13" s="417"/>
      <c r="DI13" s="418"/>
    </row>
    <row r="14" spans="1:113" ht="18.75" customHeight="1" thickBot="1">
      <c r="A14" s="181"/>
      <c r="B14" s="528"/>
      <c r="C14" s="529"/>
      <c r="D14" s="529"/>
      <c r="E14" s="529"/>
      <c r="F14" s="529"/>
      <c r="G14" s="529"/>
      <c r="H14" s="529"/>
      <c r="I14" s="529"/>
      <c r="J14" s="529"/>
      <c r="K14" s="530"/>
      <c r="L14" s="493" t="s">
        <v>135</v>
      </c>
      <c r="M14" s="546"/>
      <c r="N14" s="546"/>
      <c r="O14" s="546"/>
      <c r="P14" s="546"/>
      <c r="Q14" s="547"/>
      <c r="R14" s="506">
        <v>63336</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43</v>
      </c>
      <c r="CU14" s="517"/>
      <c r="CV14" s="517"/>
      <c r="CW14" s="517"/>
      <c r="CX14" s="517"/>
      <c r="CY14" s="517"/>
      <c r="CZ14" s="517"/>
      <c r="DA14" s="518"/>
      <c r="DB14" s="516">
        <v>45.399999999999999</v>
      </c>
      <c r="DC14" s="517"/>
      <c r="DD14" s="517"/>
      <c r="DE14" s="517"/>
      <c r="DF14" s="517"/>
      <c r="DG14" s="517"/>
      <c r="DH14" s="517"/>
      <c r="DI14" s="518"/>
    </row>
    <row r="15" spans="1:113" ht="18.75" customHeight="1">
      <c r="A15" s="181"/>
      <c r="B15" s="528"/>
      <c r="C15" s="529"/>
      <c r="D15" s="529"/>
      <c r="E15" s="529"/>
      <c r="F15" s="529"/>
      <c r="G15" s="529"/>
      <c r="H15" s="529"/>
      <c r="I15" s="529"/>
      <c r="J15" s="529"/>
      <c r="K15" s="530"/>
      <c r="L15" s="190"/>
      <c r="M15" s="503" t="s">
        <v>130</v>
      </c>
      <c r="N15" s="504"/>
      <c r="O15" s="504"/>
      <c r="P15" s="504"/>
      <c r="Q15" s="505"/>
      <c r="R15" s="506">
        <v>62407</v>
      </c>
      <c r="S15" s="507"/>
      <c r="T15" s="507"/>
      <c r="U15" s="507"/>
      <c r="V15" s="508"/>
      <c r="W15" s="509" t="s">
        <v>137</v>
      </c>
      <c r="X15" s="405"/>
      <c r="Y15" s="405"/>
      <c r="Z15" s="405"/>
      <c r="AA15" s="405"/>
      <c r="AB15" s="406"/>
      <c r="AC15" s="372">
        <v>6934</v>
      </c>
      <c r="AD15" s="373"/>
      <c r="AE15" s="373"/>
      <c r="AF15" s="373"/>
      <c r="AG15" s="374"/>
      <c r="AH15" s="372">
        <v>7377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7605288</v>
      </c>
      <c r="BO15" s="449"/>
      <c r="BP15" s="449"/>
      <c r="BQ15" s="449"/>
      <c r="BR15" s="449"/>
      <c r="BS15" s="449"/>
      <c r="BT15" s="449"/>
      <c r="BU15" s="450"/>
      <c r="BV15" s="448">
        <v>7395390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3"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25.5</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12698448</v>
      </c>
      <c r="BO16" s="420"/>
      <c r="BP16" s="420"/>
      <c r="BQ16" s="420"/>
      <c r="BR16" s="420"/>
      <c r="BS16" s="420"/>
      <c r="BT16" s="420"/>
      <c r="BU16" s="421"/>
      <c r="BV16" s="419">
        <v>12387343</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0.5</v>
      </c>
      <c r="CU16" s="417"/>
      <c r="CV16" s="417"/>
      <c r="CW16" s="417"/>
      <c r="CX16" s="417"/>
      <c r="CY16" s="417"/>
      <c r="CZ16" s="417"/>
      <c r="DA16" s="418"/>
      <c r="DB16" s="416" t="s">
        <v>122</v>
      </c>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20076</v>
      </c>
      <c r="AD17" s="373"/>
      <c r="AE17" s="373"/>
      <c r="AF17" s="373"/>
      <c r="AG17" s="374"/>
      <c r="AH17" s="372">
        <v>19348</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9678896</v>
      </c>
      <c r="BO17" s="420"/>
      <c r="BP17" s="420"/>
      <c r="BQ17" s="420"/>
      <c r="BR17" s="420"/>
      <c r="BS17" s="420"/>
      <c r="BT17" s="420"/>
      <c r="BU17" s="421"/>
      <c r="BV17" s="419">
        <v>9419772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148</v>
      </c>
      <c r="C18" s="470"/>
      <c r="D18" s="470"/>
      <c r="E18" s="471"/>
      <c r="F18" s="471"/>
      <c r="G18" s="471"/>
      <c r="H18" s="471"/>
      <c r="I18" s="471"/>
      <c r="J18" s="471"/>
      <c r="K18" s="471"/>
      <c r="L18" s="472">
        <v>8.8900000000000006</v>
      </c>
      <c r="M18" s="472"/>
      <c r="N18" s="472"/>
      <c r="O18" s="472"/>
      <c r="P18" s="472"/>
      <c r="Q18" s="472"/>
      <c r="R18" s="473"/>
      <c r="S18" s="473"/>
      <c r="T18" s="473"/>
      <c r="U18" s="473"/>
      <c r="V18" s="474"/>
      <c r="W18" s="490"/>
      <c r="X18" s="491"/>
      <c r="Y18" s="491"/>
      <c r="Z18" s="491"/>
      <c r="AA18" s="491"/>
      <c r="AB18" s="515"/>
      <c r="AC18" s="389">
        <v>74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15159600</v>
      </c>
      <c r="BO18" s="420"/>
      <c r="BP18" s="420"/>
      <c r="BQ18" s="420"/>
      <c r="BR18" s="420"/>
      <c r="BS18" s="420"/>
      <c r="BT18" s="420"/>
      <c r="BU18" s="421"/>
      <c r="BV18" s="419">
        <v>14621029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150</v>
      </c>
      <c r="C19" s="470"/>
      <c r="D19" s="470"/>
      <c r="E19" s="471"/>
      <c r="F19" s="471"/>
      <c r="G19" s="471"/>
      <c r="H19" s="471"/>
      <c r="I19" s="471"/>
      <c r="J19" s="471"/>
      <c r="K19" s="471"/>
      <c r="L19" s="479">
        <v>7164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18095194</v>
      </c>
      <c r="BO19" s="420"/>
      <c r="BP19" s="420"/>
      <c r="BQ19" s="420"/>
      <c r="BR19" s="420"/>
      <c r="BS19" s="420"/>
      <c r="BT19" s="420"/>
      <c r="BU19" s="421"/>
      <c r="BV19" s="419">
        <v>17260377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152</v>
      </c>
      <c r="C20" s="470"/>
      <c r="D20" s="470"/>
      <c r="E20" s="471"/>
      <c r="F20" s="471"/>
      <c r="G20" s="471"/>
      <c r="H20" s="471"/>
      <c r="I20" s="471"/>
      <c r="J20" s="471"/>
      <c r="K20" s="471"/>
      <c r="L20" s="479">
        <v>27814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16179013</v>
      </c>
      <c r="BO22" s="449"/>
      <c r="BP22" s="449"/>
      <c r="BQ22" s="449"/>
      <c r="BR22" s="449"/>
      <c r="BS22" s="449"/>
      <c r="BT22" s="449"/>
      <c r="BU22" s="450"/>
      <c r="BV22" s="448">
        <v>17385493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13688504</v>
      </c>
      <c r="BO23" s="420"/>
      <c r="BP23" s="420"/>
      <c r="BQ23" s="420"/>
      <c r="BR23" s="420"/>
      <c r="BS23" s="420"/>
      <c r="BT23" s="420"/>
      <c r="BU23" s="421"/>
      <c r="BV23" s="419">
        <v>14508946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162</v>
      </c>
      <c r="F24" s="376"/>
      <c r="G24" s="376"/>
      <c r="H24" s="376"/>
      <c r="I24" s="376"/>
      <c r="J24" s="376"/>
      <c r="K24" s="377"/>
      <c r="L24" s="372">
        <v>1</v>
      </c>
      <c r="M24" s="373"/>
      <c r="N24" s="373"/>
      <c r="O24" s="373"/>
      <c r="P24" s="374"/>
      <c r="Q24" s="372">
        <v>7520</v>
      </c>
      <c r="R24" s="373"/>
      <c r="S24" s="373"/>
      <c r="T24" s="373"/>
      <c r="U24" s="373"/>
      <c r="V24" s="374"/>
      <c r="W24" s="462"/>
      <c r="X24" s="399"/>
      <c r="Y24" s="400"/>
      <c r="Z24" s="375" t="s">
        <v>163</v>
      </c>
      <c r="AA24" s="376"/>
      <c r="AB24" s="376"/>
      <c r="AC24" s="376"/>
      <c r="AD24" s="376"/>
      <c r="AE24" s="376"/>
      <c r="AF24" s="376"/>
      <c r="AG24" s="377"/>
      <c r="AH24" s="372">
        <v>445</v>
      </c>
      <c r="AI24" s="373"/>
      <c r="AJ24" s="373"/>
      <c r="AK24" s="373"/>
      <c r="AL24" s="374"/>
      <c r="AM24" s="372">
        <v>1299400</v>
      </c>
      <c r="AN24" s="373"/>
      <c r="AO24" s="373"/>
      <c r="AP24" s="373"/>
      <c r="AQ24" s="373"/>
      <c r="AR24" s="374"/>
      <c r="AS24" s="372">
        <v>2920</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6879703</v>
      </c>
      <c r="BO24" s="420"/>
      <c r="BP24" s="420"/>
      <c r="BQ24" s="420"/>
      <c r="BR24" s="420"/>
      <c r="BS24" s="420"/>
      <c r="BT24" s="420"/>
      <c r="BU24" s="421"/>
      <c r="BV24" s="419">
        <v>7307868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165</v>
      </c>
      <c r="F25" s="376"/>
      <c r="G25" s="376"/>
      <c r="H25" s="376"/>
      <c r="I25" s="376"/>
      <c r="J25" s="376"/>
      <c r="K25" s="377"/>
      <c r="L25" s="372">
        <v>2</v>
      </c>
      <c r="M25" s="373"/>
      <c r="N25" s="373"/>
      <c r="O25" s="373"/>
      <c r="P25" s="374"/>
      <c r="Q25" s="372">
        <v>6560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2423673</v>
      </c>
      <c r="BO25" s="449"/>
      <c r="BP25" s="449"/>
      <c r="BQ25" s="449"/>
      <c r="BR25" s="449"/>
      <c r="BS25" s="449"/>
      <c r="BT25" s="449"/>
      <c r="BU25" s="450"/>
      <c r="BV25" s="448">
        <v>2752329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168</v>
      </c>
      <c r="F26" s="376"/>
      <c r="G26" s="376"/>
      <c r="H26" s="376"/>
      <c r="I26" s="376"/>
      <c r="J26" s="376"/>
      <c r="K26" s="377"/>
      <c r="L26" s="372">
        <v>1</v>
      </c>
      <c r="M26" s="373"/>
      <c r="N26" s="373"/>
      <c r="O26" s="373"/>
      <c r="P26" s="374"/>
      <c r="Q26" s="372">
        <v>5840</v>
      </c>
      <c r="R26" s="373"/>
      <c r="S26" s="373"/>
      <c r="T26" s="373"/>
      <c r="U26" s="373"/>
      <c r="V26" s="374"/>
      <c r="W26" s="462"/>
      <c r="X26" s="399"/>
      <c r="Y26" s="400"/>
      <c r="Z26" s="375" t="s">
        <v>169</v>
      </c>
      <c r="AA26" s="430"/>
      <c r="AB26" s="430"/>
      <c r="AC26" s="430"/>
      <c r="AD26" s="430"/>
      <c r="AE26" s="430"/>
      <c r="AF26" s="430"/>
      <c r="AG26" s="431"/>
      <c r="AH26" s="372">
        <v>43</v>
      </c>
      <c r="AI26" s="373"/>
      <c r="AJ26" s="373"/>
      <c r="AK26" s="373"/>
      <c r="AL26" s="374"/>
      <c r="AM26" s="372">
        <v>138374</v>
      </c>
      <c r="AN26" s="373"/>
      <c r="AO26" s="373"/>
      <c r="AP26" s="373"/>
      <c r="AQ26" s="373"/>
      <c r="AR26" s="374"/>
      <c r="AS26" s="372">
        <v>3218</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171</v>
      </c>
      <c r="F27" s="376"/>
      <c r="G27" s="376"/>
      <c r="H27" s="376"/>
      <c r="I27" s="376"/>
      <c r="J27" s="376"/>
      <c r="K27" s="377"/>
      <c r="L27" s="372">
        <v>1</v>
      </c>
      <c r="M27" s="373"/>
      <c r="N27" s="373"/>
      <c r="O27" s="373"/>
      <c r="P27" s="374"/>
      <c r="Q27" s="372">
        <v>5800</v>
      </c>
      <c r="R27" s="373"/>
      <c r="S27" s="373"/>
      <c r="T27" s="373"/>
      <c r="U27" s="373"/>
      <c r="V27" s="374"/>
      <c r="W27" s="462"/>
      <c r="X27" s="399"/>
      <c r="Y27" s="400"/>
      <c r="Z27" s="375" t="s">
        <v>172</v>
      </c>
      <c r="AA27" s="376"/>
      <c r="AB27" s="376"/>
      <c r="AC27" s="376"/>
      <c r="AD27" s="376"/>
      <c r="AE27" s="376"/>
      <c r="AF27" s="376"/>
      <c r="AG27" s="377"/>
      <c r="AH27" s="372">
        <v>31</v>
      </c>
      <c r="AI27" s="373"/>
      <c r="AJ27" s="373"/>
      <c r="AK27" s="373"/>
      <c r="AL27" s="374"/>
      <c r="AM27" s="372">
        <v>110673</v>
      </c>
      <c r="AN27" s="373"/>
      <c r="AO27" s="373"/>
      <c r="AP27" s="373"/>
      <c r="AQ27" s="373"/>
      <c r="AR27" s="374"/>
      <c r="AS27" s="372">
        <v>3570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5400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1605065</v>
      </c>
      <c r="BO28" s="449"/>
      <c r="BP28" s="449"/>
      <c r="BQ28" s="449"/>
      <c r="BR28" s="449"/>
      <c r="BS28" s="449"/>
      <c r="BT28" s="449"/>
      <c r="BU28" s="450"/>
      <c r="BV28" s="448">
        <v>1794965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12</v>
      </c>
      <c r="M29" s="373"/>
      <c r="N29" s="373"/>
      <c r="O29" s="373"/>
      <c r="P29" s="374"/>
      <c r="Q29" s="372">
        <v>5200</v>
      </c>
      <c r="R29" s="373"/>
      <c r="S29" s="373"/>
      <c r="T29" s="373"/>
      <c r="U29" s="373"/>
      <c r="V29" s="374"/>
      <c r="W29" s="463"/>
      <c r="X29" s="464"/>
      <c r="Y29" s="465"/>
      <c r="Z29" s="375" t="s">
        <v>178</v>
      </c>
      <c r="AA29" s="376"/>
      <c r="AB29" s="376"/>
      <c r="AC29" s="376"/>
      <c r="AD29" s="376"/>
      <c r="AE29" s="376"/>
      <c r="AF29" s="376"/>
      <c r="AG29" s="377"/>
      <c r="AH29" s="372">
        <v>476</v>
      </c>
      <c r="AI29" s="373"/>
      <c r="AJ29" s="373"/>
      <c r="AK29" s="373"/>
      <c r="AL29" s="374"/>
      <c r="AM29" s="372">
        <v>1410073</v>
      </c>
      <c r="AN29" s="373"/>
      <c r="AO29" s="373"/>
      <c r="AP29" s="373"/>
      <c r="AQ29" s="373"/>
      <c r="AR29" s="374"/>
      <c r="AS29" s="372">
        <v>2962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755328</v>
      </c>
      <c r="BO29" s="420"/>
      <c r="BP29" s="420"/>
      <c r="BQ29" s="420"/>
      <c r="BR29" s="420"/>
      <c r="BS29" s="420"/>
      <c r="BT29" s="420"/>
      <c r="BU29" s="421"/>
      <c r="BV29" s="419">
        <v>684235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94.799999999999997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679020</v>
      </c>
      <c r="BO30" s="454"/>
      <c r="BP30" s="454"/>
      <c r="BQ30" s="454"/>
      <c r="BR30" s="454"/>
      <c r="BS30" s="454"/>
      <c r="BT30" s="454"/>
      <c r="BU30" s="455"/>
      <c r="BV30" s="453">
        <v>578863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2 113: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藤井寺市柏原市学校給食組合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藤井寺市地域サービス公社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si="0" ref="AM35:AM43">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si="1" ref="BE35:BE43">IF(BG35="","",BE34+1)</f>
        <v/>
      </c>
      <c r="BF35" s="367"/>
      <c r="BG35" s="368"/>
      <c r="BH35" s="368"/>
      <c r="BI35" s="368"/>
      <c r="BJ35" s="368"/>
      <c r="BK35" s="368"/>
      <c r="BL35" s="368"/>
      <c r="BM35" s="368"/>
      <c r="BN35" s="368"/>
      <c r="BO35" s="368"/>
      <c r="BP35" s="368"/>
      <c r="BQ35" s="368"/>
      <c r="BR35" s="368"/>
      <c r="BS35" s="368"/>
      <c r="BT35" s="368"/>
      <c r="BU35" s="368"/>
      <c r="BV35" s="181"/>
      <c r="BW35" s="367">
        <f t="shared" si="2" ref="BW35:BW43">IF(BY35="","",BW34+1)</f>
        <v>8</v>
      </c>
      <c r="BX35" s="367"/>
      <c r="BY35" s="368" t="str">
        <f>IF('各会計、関係団体の財政状況及び健全化判断比率'!B69="","",'各会計、関係団体の財政状況及び健全化判断比率'!B69)</f>
        <v>柏原羽曳野藤井寺消防組合</v>
      </c>
      <c r="BZ35" s="368"/>
      <c r="CA35" s="368"/>
      <c r="CB35" s="368"/>
      <c r="CC35" s="368"/>
      <c r="CD35" s="368"/>
      <c r="CE35" s="368"/>
      <c r="CF35" s="368"/>
      <c r="CG35" s="368"/>
      <c r="CH35" s="368"/>
      <c r="CI35" s="368"/>
      <c r="CJ35" s="368"/>
      <c r="CK35" s="368"/>
      <c r="CL35" s="368"/>
      <c r="CM35" s="368"/>
      <c r="CN35" s="181"/>
      <c r="CO35" s="367">
        <f t="shared" si="3" ref="CO35:CO43">IF(CQ35="","",CO34+1)</f>
        <v>17</v>
      </c>
      <c r="CP35" s="367"/>
      <c r="CQ35" s="368" t="str">
        <f>IF('各会計、関係団体の財政状況及び健全化判断比率'!BS8="","",'各会計、関係団体の財政状況及び健全化判断比率'!BS8)</f>
        <v>藤井寺市勤労者互助会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si="4" ref="U36:U43">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柏羽藤環境事業組合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大和川右岸水防事務組合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si="5" ref="C38:C43">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2: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藤井寺水道事業会計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2: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2: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ht="11"/>
    <row r="46" spans="2:113" ht="11">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5:113" ht="11">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5:113" ht="11">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ht="11">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ht="11">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ht="11">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ht="11">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ht="11">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ht="11"/>
    <row r="55" ht="11"/>
    <row r="56" ht="11"/>
  </sheetData>
  <sheetProtection algorithmName="SHA-512" hashValue="+SFTE6WcdQxRBKvaKZEoke/T8QYVDskXSxJZE9QUj0/oqrGKfk2Q8Mwtn5EfKDCrf9z/v/BIvmMkonoyC51n8A==" saltValue="gme/aLAkPJV1ZndISdpT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rintOptions horizontalCentered="1"/>
  <pageMargins left="0" right="0" top="0.393700787401575" bottom="0.393700787401575" header="0.196850393700787" footer="0.196850393700787"/>
  <pageSetup cellComments="asDisplayed" horizontalDpi="300" verticalDpi="300" orientation="landscape" paperSize="9" scale="55"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fc110a-7bd7-4e96-bc90-8cb117204fcd}">
  <sheetPr>
    <pageSetUpPr fitToPage="1"/>
  </sheetPr>
  <dimension ref="B1:EM49"/>
  <sheetViews>
    <sheetView showGridLines="0" workbookViewId="0" topLeftCell="A1"/>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42 82:13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3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3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33" ht="11.25" customHeight="1">
      <c r="B5" s="679" t="s">
        <v>216</v>
      </c>
      <c r="C5" s="680"/>
      <c r="D5" s="680"/>
      <c r="E5" s="680"/>
      <c r="F5" s="680"/>
      <c r="G5" s="680"/>
      <c r="H5" s="680"/>
      <c r="I5" s="680"/>
      <c r="J5" s="680"/>
      <c r="K5" s="680"/>
      <c r="L5" s="680"/>
      <c r="M5" s="680"/>
      <c r="N5" s="680"/>
      <c r="O5" s="680"/>
      <c r="P5" s="680"/>
      <c r="Q5" s="681"/>
      <c r="R5" s="676">
        <v>8515060</v>
      </c>
      <c r="S5" s="677"/>
      <c r="T5" s="677"/>
      <c r="U5" s="677"/>
      <c r="V5" s="677"/>
      <c r="W5" s="677"/>
      <c r="X5" s="677"/>
      <c r="Y5" s="702"/>
      <c r="Z5" s="715">
        <v>32.799999999999997</v>
      </c>
      <c r="AA5" s="715"/>
      <c r="AB5" s="715"/>
      <c r="AC5" s="715"/>
      <c r="AD5" s="716">
        <v>7788196</v>
      </c>
      <c r="AE5" s="716"/>
      <c r="AF5" s="716"/>
      <c r="AG5" s="716"/>
      <c r="AH5" s="716"/>
      <c r="AI5" s="716"/>
      <c r="AJ5" s="716"/>
      <c r="AK5" s="716"/>
      <c r="AL5" s="703">
        <v>52.100000000000001</v>
      </c>
      <c r="AM5" s="685"/>
      <c r="AN5" s="685"/>
      <c r="AO5" s="704"/>
      <c r="AP5" s="679" t="s">
        <v>217</v>
      </c>
      <c r="AQ5" s="680"/>
      <c r="AR5" s="680"/>
      <c r="AS5" s="680"/>
      <c r="AT5" s="680"/>
      <c r="AU5" s="680"/>
      <c r="AV5" s="680"/>
      <c r="AW5" s="680"/>
      <c r="AX5" s="680"/>
      <c r="AY5" s="680"/>
      <c r="AZ5" s="680"/>
      <c r="BA5" s="680"/>
      <c r="BB5" s="680"/>
      <c r="BC5" s="680"/>
      <c r="BD5" s="680"/>
      <c r="BE5" s="680"/>
      <c r="BF5" s="681"/>
      <c r="BG5" s="621">
        <v>7788196</v>
      </c>
      <c r="BH5" s="622"/>
      <c r="BI5" s="622"/>
      <c r="BJ5" s="622"/>
      <c r="BK5" s="622"/>
      <c r="BL5" s="622"/>
      <c r="BM5" s="622"/>
      <c r="BN5" s="623"/>
      <c r="BO5" s="659">
        <v>91.5</v>
      </c>
      <c r="BP5" s="659"/>
      <c r="BQ5" s="659"/>
      <c r="BR5" s="659"/>
      <c r="BS5" s="660">
        <v>64981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33" ht="11.25" customHeight="1">
      <c r="B6" s="618" t="s">
        <v>221</v>
      </c>
      <c r="C6" s="619"/>
      <c r="D6" s="619"/>
      <c r="E6" s="619"/>
      <c r="F6" s="619"/>
      <c r="G6" s="619"/>
      <c r="H6" s="619"/>
      <c r="I6" s="619"/>
      <c r="J6" s="619"/>
      <c r="K6" s="619"/>
      <c r="L6" s="619"/>
      <c r="M6" s="619"/>
      <c r="N6" s="619"/>
      <c r="O6" s="619"/>
      <c r="P6" s="619"/>
      <c r="Q6" s="620"/>
      <c r="R6" s="621">
        <v>107119</v>
      </c>
      <c r="S6" s="622"/>
      <c r="T6" s="622"/>
      <c r="U6" s="622"/>
      <c r="V6" s="622"/>
      <c r="W6" s="622"/>
      <c r="X6" s="622"/>
      <c r="Y6" s="623"/>
      <c r="Z6" s="659">
        <v>0.40000000000000002</v>
      </c>
      <c r="AA6" s="659"/>
      <c r="AB6" s="659"/>
      <c r="AC6" s="659"/>
      <c r="AD6" s="660">
        <v>107119</v>
      </c>
      <c r="AE6" s="660"/>
      <c r="AF6" s="660"/>
      <c r="AG6" s="660"/>
      <c r="AH6" s="660"/>
      <c r="AI6" s="660"/>
      <c r="AJ6" s="660"/>
      <c r="AK6" s="660"/>
      <c r="AL6" s="624">
        <v>0.69999999999999996</v>
      </c>
      <c r="AM6" s="625"/>
      <c r="AN6" s="625"/>
      <c r="AO6" s="661"/>
      <c r="AP6" s="618" t="s">
        <v>222</v>
      </c>
      <c r="AQ6" s="619"/>
      <c r="AR6" s="619"/>
      <c r="AS6" s="619"/>
      <c r="AT6" s="619"/>
      <c r="AU6" s="619"/>
      <c r="AV6" s="619"/>
      <c r="AW6" s="619"/>
      <c r="AX6" s="619"/>
      <c r="AY6" s="619"/>
      <c r="AZ6" s="619"/>
      <c r="BA6" s="619"/>
      <c r="BB6" s="619"/>
      <c r="BC6" s="619"/>
      <c r="BD6" s="619"/>
      <c r="BE6" s="619"/>
      <c r="BF6" s="620"/>
      <c r="BG6" s="621">
        <v>7788196</v>
      </c>
      <c r="BH6" s="622"/>
      <c r="BI6" s="622"/>
      <c r="BJ6" s="622"/>
      <c r="BK6" s="622"/>
      <c r="BL6" s="622"/>
      <c r="BM6" s="622"/>
      <c r="BN6" s="623"/>
      <c r="BO6" s="659">
        <v>91.5</v>
      </c>
      <c r="BP6" s="659"/>
      <c r="BQ6" s="659"/>
      <c r="BR6" s="659"/>
      <c r="BS6" s="660">
        <v>64981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198375</v>
      </c>
      <c r="CS6" s="622"/>
      <c r="CT6" s="622"/>
      <c r="CU6" s="622"/>
      <c r="CV6" s="622"/>
      <c r="CW6" s="622"/>
      <c r="CX6" s="622"/>
      <c r="CY6" s="623"/>
      <c r="CZ6" s="703">
        <v>0.80000000000000004</v>
      </c>
      <c r="DA6" s="685"/>
      <c r="DB6" s="685"/>
      <c r="DC6" s="705"/>
      <c r="DD6" s="627" t="s">
        <v>122</v>
      </c>
      <c r="DE6" s="622"/>
      <c r="DF6" s="622"/>
      <c r="DG6" s="622"/>
      <c r="DH6" s="622"/>
      <c r="DI6" s="622"/>
      <c r="DJ6" s="622"/>
      <c r="DK6" s="622"/>
      <c r="DL6" s="622"/>
      <c r="DM6" s="622"/>
      <c r="DN6" s="622"/>
      <c r="DO6" s="622"/>
      <c r="DP6" s="623"/>
      <c r="DQ6" s="627">
        <v>198375</v>
      </c>
      <c r="DR6" s="622"/>
      <c r="DS6" s="622"/>
      <c r="DT6" s="622"/>
      <c r="DU6" s="622"/>
      <c r="DV6" s="622"/>
      <c r="DW6" s="622"/>
      <c r="DX6" s="622"/>
      <c r="DY6" s="622"/>
      <c r="DZ6" s="622"/>
      <c r="EA6" s="622"/>
      <c r="EB6" s="622"/>
      <c r="EC6" s="658"/>
    </row>
    <row r="7" spans="2:133" ht="11.25" customHeight="1">
      <c r="B7" s="618" t="s">
        <v>224</v>
      </c>
      <c r="C7" s="619"/>
      <c r="D7" s="619"/>
      <c r="E7" s="619"/>
      <c r="F7" s="619"/>
      <c r="G7" s="619"/>
      <c r="H7" s="619"/>
      <c r="I7" s="619"/>
      <c r="J7" s="619"/>
      <c r="K7" s="619"/>
      <c r="L7" s="619"/>
      <c r="M7" s="619"/>
      <c r="N7" s="619"/>
      <c r="O7" s="619"/>
      <c r="P7" s="619"/>
      <c r="Q7" s="620"/>
      <c r="R7" s="621">
        <v>8166</v>
      </c>
      <c r="S7" s="622"/>
      <c r="T7" s="622"/>
      <c r="U7" s="622"/>
      <c r="V7" s="622"/>
      <c r="W7" s="622"/>
      <c r="X7" s="622"/>
      <c r="Y7" s="623"/>
      <c r="Z7" s="659">
        <v>0</v>
      </c>
      <c r="AA7" s="659"/>
      <c r="AB7" s="659"/>
      <c r="AC7" s="659"/>
      <c r="AD7" s="660">
        <v>8166</v>
      </c>
      <c r="AE7" s="660"/>
      <c r="AF7" s="660"/>
      <c r="AG7" s="660"/>
      <c r="AH7" s="660"/>
      <c r="AI7" s="660"/>
      <c r="AJ7" s="660"/>
      <c r="AK7" s="660"/>
      <c r="AL7" s="624">
        <v>0.10000000000000001</v>
      </c>
      <c r="AM7" s="625"/>
      <c r="AN7" s="625"/>
      <c r="AO7" s="661"/>
      <c r="AP7" s="618" t="s">
        <v>225</v>
      </c>
      <c r="AQ7" s="619"/>
      <c r="AR7" s="619"/>
      <c r="AS7" s="619"/>
      <c r="AT7" s="619"/>
      <c r="AU7" s="619"/>
      <c r="AV7" s="619"/>
      <c r="AW7" s="619"/>
      <c r="AX7" s="619"/>
      <c r="AY7" s="619"/>
      <c r="AZ7" s="619"/>
      <c r="BA7" s="619"/>
      <c r="BB7" s="619"/>
      <c r="BC7" s="619"/>
      <c r="BD7" s="619"/>
      <c r="BE7" s="619"/>
      <c r="BF7" s="620"/>
      <c r="BG7" s="621">
        <v>3973380</v>
      </c>
      <c r="BH7" s="622"/>
      <c r="BI7" s="622"/>
      <c r="BJ7" s="622"/>
      <c r="BK7" s="622"/>
      <c r="BL7" s="622"/>
      <c r="BM7" s="622"/>
      <c r="BN7" s="623"/>
      <c r="BO7" s="659">
        <v>46.700000000000003</v>
      </c>
      <c r="BP7" s="659"/>
      <c r="BQ7" s="659"/>
      <c r="BR7" s="659"/>
      <c r="BS7" s="660">
        <v>64981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2558856</v>
      </c>
      <c r="CS7" s="622"/>
      <c r="CT7" s="622"/>
      <c r="CU7" s="622"/>
      <c r="CV7" s="622"/>
      <c r="CW7" s="622"/>
      <c r="CX7" s="622"/>
      <c r="CY7" s="623"/>
      <c r="CZ7" s="659">
        <v>9.9000000000000004</v>
      </c>
      <c r="DA7" s="659"/>
      <c r="DB7" s="659"/>
      <c r="DC7" s="659"/>
      <c r="DD7" s="627">
        <v>44649</v>
      </c>
      <c r="DE7" s="622"/>
      <c r="DF7" s="622"/>
      <c r="DG7" s="622"/>
      <c r="DH7" s="622"/>
      <c r="DI7" s="622"/>
      <c r="DJ7" s="622"/>
      <c r="DK7" s="622"/>
      <c r="DL7" s="622"/>
      <c r="DM7" s="622"/>
      <c r="DN7" s="622"/>
      <c r="DO7" s="622"/>
      <c r="DP7" s="623"/>
      <c r="DQ7" s="627">
        <v>2025626</v>
      </c>
      <c r="DR7" s="622"/>
      <c r="DS7" s="622"/>
      <c r="DT7" s="622"/>
      <c r="DU7" s="622"/>
      <c r="DV7" s="622"/>
      <c r="DW7" s="622"/>
      <c r="DX7" s="622"/>
      <c r="DY7" s="622"/>
      <c r="DZ7" s="622"/>
      <c r="EA7" s="622"/>
      <c r="EB7" s="622"/>
      <c r="EC7" s="658"/>
    </row>
    <row r="8" spans="2:133" ht="11.25" customHeight="1">
      <c r="B8" s="618" t="s">
        <v>227</v>
      </c>
      <c r="C8" s="619"/>
      <c r="D8" s="619"/>
      <c r="E8" s="619"/>
      <c r="F8" s="619"/>
      <c r="G8" s="619"/>
      <c r="H8" s="619"/>
      <c r="I8" s="619"/>
      <c r="J8" s="619"/>
      <c r="K8" s="619"/>
      <c r="L8" s="619"/>
      <c r="M8" s="619"/>
      <c r="N8" s="619"/>
      <c r="O8" s="619"/>
      <c r="P8" s="619"/>
      <c r="Q8" s="620"/>
      <c r="R8" s="621">
        <v>81623</v>
      </c>
      <c r="S8" s="622"/>
      <c r="T8" s="622"/>
      <c r="U8" s="622"/>
      <c r="V8" s="622"/>
      <c r="W8" s="622"/>
      <c r="X8" s="622"/>
      <c r="Y8" s="623"/>
      <c r="Z8" s="659">
        <v>0.29999999999999999</v>
      </c>
      <c r="AA8" s="659"/>
      <c r="AB8" s="659"/>
      <c r="AC8" s="659"/>
      <c r="AD8" s="660">
        <v>81623</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97893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13942131</v>
      </c>
      <c r="CS8" s="622"/>
      <c r="CT8" s="622"/>
      <c r="CU8" s="622"/>
      <c r="CV8" s="622"/>
      <c r="CW8" s="622"/>
      <c r="CX8" s="622"/>
      <c r="CY8" s="623"/>
      <c r="CZ8" s="659">
        <v>53.700000000000003</v>
      </c>
      <c r="DA8" s="659"/>
      <c r="DB8" s="659"/>
      <c r="DC8" s="659"/>
      <c r="DD8" s="627">
        <v>111292</v>
      </c>
      <c r="DE8" s="622"/>
      <c r="DF8" s="622"/>
      <c r="DG8" s="622"/>
      <c r="DH8" s="622"/>
      <c r="DI8" s="622"/>
      <c r="DJ8" s="622"/>
      <c r="DK8" s="622"/>
      <c r="DL8" s="622"/>
      <c r="DM8" s="622"/>
      <c r="DN8" s="622"/>
      <c r="DO8" s="622"/>
      <c r="DP8" s="623"/>
      <c r="DQ8" s="627">
        <v>7499121</v>
      </c>
      <c r="DR8" s="622"/>
      <c r="DS8" s="622"/>
      <c r="DT8" s="622"/>
      <c r="DU8" s="622"/>
      <c r="DV8" s="622"/>
      <c r="DW8" s="622"/>
      <c r="DX8" s="622"/>
      <c r="DY8" s="622"/>
      <c r="DZ8" s="622"/>
      <c r="EA8" s="622"/>
      <c r="EB8" s="622"/>
      <c r="EC8" s="658"/>
    </row>
    <row r="9" spans="2:133" ht="11.25" customHeight="1">
      <c r="B9" s="618" t="s">
        <v>230</v>
      </c>
      <c r="C9" s="619"/>
      <c r="D9" s="619"/>
      <c r="E9" s="619"/>
      <c r="F9" s="619"/>
      <c r="G9" s="619"/>
      <c r="H9" s="619"/>
      <c r="I9" s="619"/>
      <c r="J9" s="619"/>
      <c r="K9" s="619"/>
      <c r="L9" s="619"/>
      <c r="M9" s="619"/>
      <c r="N9" s="619"/>
      <c r="O9" s="619"/>
      <c r="P9" s="619"/>
      <c r="Q9" s="620"/>
      <c r="R9" s="621">
        <v>87792</v>
      </c>
      <c r="S9" s="622"/>
      <c r="T9" s="622"/>
      <c r="U9" s="622"/>
      <c r="V9" s="622"/>
      <c r="W9" s="622"/>
      <c r="X9" s="622"/>
      <c r="Y9" s="623"/>
      <c r="Z9" s="659">
        <v>0.29999999999999999</v>
      </c>
      <c r="AA9" s="659"/>
      <c r="AB9" s="659"/>
      <c r="AC9" s="659"/>
      <c r="AD9" s="660">
        <v>87792</v>
      </c>
      <c r="AE9" s="660"/>
      <c r="AF9" s="660"/>
      <c r="AG9" s="660"/>
      <c r="AH9" s="660"/>
      <c r="AI9" s="660"/>
      <c r="AJ9" s="660"/>
      <c r="AK9" s="660"/>
      <c r="AL9" s="624">
        <v>0.59999999999999998</v>
      </c>
      <c r="AM9" s="625"/>
      <c r="AN9" s="625"/>
      <c r="AO9" s="661"/>
      <c r="AP9" s="618" t="s">
        <v>231</v>
      </c>
      <c r="AQ9" s="619"/>
      <c r="AR9" s="619"/>
      <c r="AS9" s="619"/>
      <c r="AT9" s="619"/>
      <c r="AU9" s="619"/>
      <c r="AV9" s="619"/>
      <c r="AW9" s="619"/>
      <c r="AX9" s="619"/>
      <c r="AY9" s="619"/>
      <c r="AZ9" s="619"/>
      <c r="BA9" s="619"/>
      <c r="BB9" s="619"/>
      <c r="BC9" s="619"/>
      <c r="BD9" s="619"/>
      <c r="BE9" s="619"/>
      <c r="BF9" s="620"/>
      <c r="BG9" s="621">
        <v>3478959</v>
      </c>
      <c r="BH9" s="622"/>
      <c r="BI9" s="622"/>
      <c r="BJ9" s="622"/>
      <c r="BK9" s="622"/>
      <c r="BL9" s="622"/>
      <c r="BM9" s="622"/>
      <c r="BN9" s="623"/>
      <c r="BO9" s="659">
        <v>40.899999999999999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2304123</v>
      </c>
      <c r="CS9" s="622"/>
      <c r="CT9" s="622"/>
      <c r="CU9" s="622"/>
      <c r="CV9" s="622"/>
      <c r="CW9" s="622"/>
      <c r="CX9" s="622"/>
      <c r="CY9" s="623"/>
      <c r="CZ9" s="659">
        <v>8.9000000000000004</v>
      </c>
      <c r="DA9" s="659"/>
      <c r="DB9" s="659"/>
      <c r="DC9" s="659"/>
      <c r="DD9" s="627" t="s">
        <v>122</v>
      </c>
      <c r="DE9" s="622"/>
      <c r="DF9" s="622"/>
      <c r="DG9" s="622"/>
      <c r="DH9" s="622"/>
      <c r="DI9" s="622"/>
      <c r="DJ9" s="622"/>
      <c r="DK9" s="622"/>
      <c r="DL9" s="622"/>
      <c r="DM9" s="622"/>
      <c r="DN9" s="622"/>
      <c r="DO9" s="622"/>
      <c r="DP9" s="623"/>
      <c r="DQ9" s="627">
        <v>1906016</v>
      </c>
      <c r="DR9" s="622"/>
      <c r="DS9" s="622"/>
      <c r="DT9" s="622"/>
      <c r="DU9" s="622"/>
      <c r="DV9" s="622"/>
      <c r="DW9" s="622"/>
      <c r="DX9" s="622"/>
      <c r="DY9" s="622"/>
      <c r="DZ9" s="622"/>
      <c r="EA9" s="622"/>
      <c r="EB9" s="622"/>
      <c r="EC9" s="658"/>
    </row>
    <row r="10" spans="2:13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155661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23967</v>
      </c>
      <c r="CS10" s="622"/>
      <c r="CT10" s="622"/>
      <c r="CU10" s="622"/>
      <c r="CV10" s="622"/>
      <c r="CW10" s="622"/>
      <c r="CX10" s="622"/>
      <c r="CY10" s="623"/>
      <c r="CZ10" s="659">
        <v>0.10000000000000001</v>
      </c>
      <c r="DA10" s="659"/>
      <c r="DB10" s="659"/>
      <c r="DC10" s="659"/>
      <c r="DD10" s="627" t="s">
        <v>122</v>
      </c>
      <c r="DE10" s="622"/>
      <c r="DF10" s="622"/>
      <c r="DG10" s="622"/>
      <c r="DH10" s="622"/>
      <c r="DI10" s="622"/>
      <c r="DJ10" s="622"/>
      <c r="DK10" s="622"/>
      <c r="DL10" s="622"/>
      <c r="DM10" s="622"/>
      <c r="DN10" s="622"/>
      <c r="DO10" s="622"/>
      <c r="DP10" s="623"/>
      <c r="DQ10" s="627">
        <v>23967</v>
      </c>
      <c r="DR10" s="622"/>
      <c r="DS10" s="622"/>
      <c r="DT10" s="622"/>
      <c r="DU10" s="622"/>
      <c r="DV10" s="622"/>
      <c r="DW10" s="622"/>
      <c r="DX10" s="622"/>
      <c r="DY10" s="622"/>
      <c r="DZ10" s="622"/>
      <c r="EA10" s="622"/>
      <c r="EB10" s="622"/>
      <c r="EC10" s="658"/>
    </row>
    <row r="11" spans="2:133" ht="11.25" customHeight="1">
      <c r="B11" s="618" t="s">
        <v>236</v>
      </c>
      <c r="C11" s="619"/>
      <c r="D11" s="619"/>
      <c r="E11" s="619"/>
      <c r="F11" s="619"/>
      <c r="G11" s="619"/>
      <c r="H11" s="619"/>
      <c r="I11" s="619"/>
      <c r="J11" s="619"/>
      <c r="K11" s="619"/>
      <c r="L11" s="619"/>
      <c r="M11" s="619"/>
      <c r="N11" s="619"/>
      <c r="O11" s="619"/>
      <c r="P11" s="619"/>
      <c r="Q11" s="620"/>
      <c r="R11" s="621">
        <v>1435037</v>
      </c>
      <c r="S11" s="622"/>
      <c r="T11" s="622"/>
      <c r="U11" s="622"/>
      <c r="V11" s="622"/>
      <c r="W11" s="622"/>
      <c r="X11" s="622"/>
      <c r="Y11" s="623"/>
      <c r="Z11" s="624">
        <v>5.5</v>
      </c>
      <c r="AA11" s="625"/>
      <c r="AB11" s="625"/>
      <c r="AC11" s="626"/>
      <c r="AD11" s="627">
        <v>1435037</v>
      </c>
      <c r="AE11" s="622"/>
      <c r="AF11" s="622"/>
      <c r="AG11" s="622"/>
      <c r="AH11" s="622"/>
      <c r="AI11" s="622"/>
      <c r="AJ11" s="622"/>
      <c r="AK11" s="623"/>
      <c r="AL11" s="624">
        <v>9.5999999999999996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240867</v>
      </c>
      <c r="BH11" s="622"/>
      <c r="BI11" s="622"/>
      <c r="BJ11" s="622"/>
      <c r="BK11" s="622"/>
      <c r="BL11" s="622"/>
      <c r="BM11" s="622"/>
      <c r="BN11" s="623"/>
      <c r="BO11" s="659">
        <v>2.7999999999999998</v>
      </c>
      <c r="BP11" s="659"/>
      <c r="BQ11" s="659"/>
      <c r="BR11" s="659"/>
      <c r="BS11" s="660">
        <v>64981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22640</v>
      </c>
      <c r="CS11" s="622"/>
      <c r="CT11" s="622"/>
      <c r="CU11" s="622"/>
      <c r="CV11" s="622"/>
      <c r="CW11" s="622"/>
      <c r="CX11" s="622"/>
      <c r="CY11" s="623"/>
      <c r="CZ11" s="659">
        <v>0.10000000000000001</v>
      </c>
      <c r="DA11" s="659"/>
      <c r="DB11" s="659"/>
      <c r="DC11" s="659"/>
      <c r="DD11" s="627" t="s">
        <v>122</v>
      </c>
      <c r="DE11" s="622"/>
      <c r="DF11" s="622"/>
      <c r="DG11" s="622"/>
      <c r="DH11" s="622"/>
      <c r="DI11" s="622"/>
      <c r="DJ11" s="622"/>
      <c r="DK11" s="622"/>
      <c r="DL11" s="622"/>
      <c r="DM11" s="622"/>
      <c r="DN11" s="622"/>
      <c r="DO11" s="622"/>
      <c r="DP11" s="623"/>
      <c r="DQ11" s="627">
        <v>21760</v>
      </c>
      <c r="DR11" s="622"/>
      <c r="DS11" s="622"/>
      <c r="DT11" s="622"/>
      <c r="DU11" s="622"/>
      <c r="DV11" s="622"/>
      <c r="DW11" s="622"/>
      <c r="DX11" s="622"/>
      <c r="DY11" s="622"/>
      <c r="DZ11" s="622"/>
      <c r="EA11" s="622"/>
      <c r="EB11" s="622"/>
      <c r="EC11" s="658"/>
    </row>
    <row r="12" spans="2:133" ht="11.25" customHeight="1">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3249344</v>
      </c>
      <c r="BH12" s="622"/>
      <c r="BI12" s="622"/>
      <c r="BJ12" s="622"/>
      <c r="BK12" s="622"/>
      <c r="BL12" s="622"/>
      <c r="BM12" s="622"/>
      <c r="BN12" s="623"/>
      <c r="BO12" s="659">
        <v>38.200000000000003</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408118</v>
      </c>
      <c r="CS12" s="622"/>
      <c r="CT12" s="622"/>
      <c r="CU12" s="622"/>
      <c r="CV12" s="622"/>
      <c r="CW12" s="622"/>
      <c r="CX12" s="622"/>
      <c r="CY12" s="623"/>
      <c r="CZ12" s="659">
        <v>1.6000000000000001</v>
      </c>
      <c r="DA12" s="659"/>
      <c r="DB12" s="659"/>
      <c r="DC12" s="659"/>
      <c r="DD12" s="627">
        <v>13200</v>
      </c>
      <c r="DE12" s="622"/>
      <c r="DF12" s="622"/>
      <c r="DG12" s="622"/>
      <c r="DH12" s="622"/>
      <c r="DI12" s="622"/>
      <c r="DJ12" s="622"/>
      <c r="DK12" s="622"/>
      <c r="DL12" s="622"/>
      <c r="DM12" s="622"/>
      <c r="DN12" s="622"/>
      <c r="DO12" s="622"/>
      <c r="DP12" s="623"/>
      <c r="DQ12" s="627">
        <v>390988</v>
      </c>
      <c r="DR12" s="622"/>
      <c r="DS12" s="622"/>
      <c r="DT12" s="622"/>
      <c r="DU12" s="622"/>
      <c r="DV12" s="622"/>
      <c r="DW12" s="622"/>
      <c r="DX12" s="622"/>
      <c r="DY12" s="622"/>
      <c r="DZ12" s="622"/>
      <c r="EA12" s="622"/>
      <c r="EB12" s="622"/>
      <c r="EC12" s="658"/>
    </row>
    <row r="13" spans="2:13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3216337</v>
      </c>
      <c r="BH13" s="622"/>
      <c r="BI13" s="622"/>
      <c r="BJ13" s="622"/>
      <c r="BK13" s="622"/>
      <c r="BL13" s="622"/>
      <c r="BM13" s="622"/>
      <c r="BN13" s="623"/>
      <c r="BO13" s="659">
        <v>37.799999999999997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1789022</v>
      </c>
      <c r="CS13" s="622"/>
      <c r="CT13" s="622"/>
      <c r="CU13" s="622"/>
      <c r="CV13" s="622"/>
      <c r="CW13" s="622"/>
      <c r="CX13" s="622"/>
      <c r="CY13" s="623"/>
      <c r="CZ13" s="659">
        <v>6.9000000000000004</v>
      </c>
      <c r="DA13" s="659"/>
      <c r="DB13" s="659"/>
      <c r="DC13" s="659"/>
      <c r="DD13" s="627">
        <v>88638</v>
      </c>
      <c r="DE13" s="622"/>
      <c r="DF13" s="622"/>
      <c r="DG13" s="622"/>
      <c r="DH13" s="622"/>
      <c r="DI13" s="622"/>
      <c r="DJ13" s="622"/>
      <c r="DK13" s="622"/>
      <c r="DL13" s="622"/>
      <c r="DM13" s="622"/>
      <c r="DN13" s="622"/>
      <c r="DO13" s="622"/>
      <c r="DP13" s="623"/>
      <c r="DQ13" s="627">
        <v>1646271</v>
      </c>
      <c r="DR13" s="622"/>
      <c r="DS13" s="622"/>
      <c r="DT13" s="622"/>
      <c r="DU13" s="622"/>
      <c r="DV13" s="622"/>
      <c r="DW13" s="622"/>
      <c r="DX13" s="622"/>
      <c r="DY13" s="622"/>
      <c r="DZ13" s="622"/>
      <c r="EA13" s="622"/>
      <c r="EB13" s="622"/>
      <c r="EC13" s="658"/>
    </row>
    <row r="14" spans="2:133" ht="11.25" customHeight="1">
      <c r="B14" s="618" t="s">
        <v>245</v>
      </c>
      <c r="C14" s="619"/>
      <c r="D14" s="619"/>
      <c r="E14" s="619"/>
      <c r="F14" s="619"/>
      <c r="G14" s="619"/>
      <c r="H14" s="619"/>
      <c r="I14" s="619"/>
      <c r="J14" s="619"/>
      <c r="K14" s="619"/>
      <c r="L14" s="619"/>
      <c r="M14" s="619"/>
      <c r="N14" s="619"/>
      <c r="O14" s="619"/>
      <c r="P14" s="619"/>
      <c r="Q14" s="620"/>
      <c r="R14" s="621">
        <v>1288</v>
      </c>
      <c r="S14" s="622"/>
      <c r="T14" s="622"/>
      <c r="U14" s="622"/>
      <c r="V14" s="622"/>
      <c r="W14" s="622"/>
      <c r="X14" s="622"/>
      <c r="Y14" s="623"/>
      <c r="Z14" s="659">
        <v>0</v>
      </c>
      <c r="AA14" s="659"/>
      <c r="AB14" s="659"/>
      <c r="AC14" s="659"/>
      <c r="AD14" s="660">
        <v>1288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116210</v>
      </c>
      <c r="BH14" s="622"/>
      <c r="BI14" s="622"/>
      <c r="BJ14" s="622"/>
      <c r="BK14" s="622"/>
      <c r="BL14" s="622"/>
      <c r="BM14" s="622"/>
      <c r="BN14" s="623"/>
      <c r="BO14" s="659">
        <v>1.3999999999999999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865425</v>
      </c>
      <c r="CS14" s="622"/>
      <c r="CT14" s="622"/>
      <c r="CU14" s="622"/>
      <c r="CV14" s="622"/>
      <c r="CW14" s="622"/>
      <c r="CX14" s="622"/>
      <c r="CY14" s="623"/>
      <c r="CZ14" s="659">
        <v>3.2999999999999998</v>
      </c>
      <c r="DA14" s="659"/>
      <c r="DB14" s="659"/>
      <c r="DC14" s="659"/>
      <c r="DD14" s="627" t="s">
        <v>122</v>
      </c>
      <c r="DE14" s="622"/>
      <c r="DF14" s="622"/>
      <c r="DG14" s="622"/>
      <c r="DH14" s="622"/>
      <c r="DI14" s="622"/>
      <c r="DJ14" s="622"/>
      <c r="DK14" s="622"/>
      <c r="DL14" s="622"/>
      <c r="DM14" s="622"/>
      <c r="DN14" s="622"/>
      <c r="DO14" s="622"/>
      <c r="DP14" s="623"/>
      <c r="DQ14" s="627">
        <v>856528</v>
      </c>
      <c r="DR14" s="622"/>
      <c r="DS14" s="622"/>
      <c r="DT14" s="622"/>
      <c r="DU14" s="622"/>
      <c r="DV14" s="622"/>
      <c r="DW14" s="622"/>
      <c r="DX14" s="622"/>
      <c r="DY14" s="622"/>
      <c r="DZ14" s="622"/>
      <c r="EA14" s="622"/>
      <c r="EB14" s="622"/>
      <c r="EC14" s="658"/>
    </row>
    <row r="15" spans="2:13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449262</v>
      </c>
      <c r="BH15" s="622"/>
      <c r="BI15" s="622"/>
      <c r="BJ15" s="622"/>
      <c r="BK15" s="622"/>
      <c r="BL15" s="622"/>
      <c r="BM15" s="622"/>
      <c r="BN15" s="623"/>
      <c r="BO15" s="659">
        <v>5.2999999999999998</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2158272</v>
      </c>
      <c r="CS15" s="622"/>
      <c r="CT15" s="622"/>
      <c r="CU15" s="622"/>
      <c r="CV15" s="622"/>
      <c r="CW15" s="622"/>
      <c r="CX15" s="622"/>
      <c r="CY15" s="623"/>
      <c r="CZ15" s="659">
        <v>8.3000000000000007</v>
      </c>
      <c r="DA15" s="659"/>
      <c r="DB15" s="659"/>
      <c r="DC15" s="659"/>
      <c r="DD15" s="627">
        <v>119710</v>
      </c>
      <c r="DE15" s="622"/>
      <c r="DF15" s="622"/>
      <c r="DG15" s="622"/>
      <c r="DH15" s="622"/>
      <c r="DI15" s="622"/>
      <c r="DJ15" s="622"/>
      <c r="DK15" s="622"/>
      <c r="DL15" s="622"/>
      <c r="DM15" s="622"/>
      <c r="DN15" s="622"/>
      <c r="DO15" s="622"/>
      <c r="DP15" s="623"/>
      <c r="DQ15" s="627">
        <v>1878474</v>
      </c>
      <c r="DR15" s="622"/>
      <c r="DS15" s="622"/>
      <c r="DT15" s="622"/>
      <c r="DU15" s="622"/>
      <c r="DV15" s="622"/>
      <c r="DW15" s="622"/>
      <c r="DX15" s="622"/>
      <c r="DY15" s="622"/>
      <c r="DZ15" s="622"/>
      <c r="EA15" s="622"/>
      <c r="EB15" s="622"/>
      <c r="EC15" s="658"/>
    </row>
    <row r="16" spans="2:133" ht="11.25" customHeight="1">
      <c r="B16" s="618" t="s">
        <v>251</v>
      </c>
      <c r="C16" s="619"/>
      <c r="D16" s="619"/>
      <c r="E16" s="619"/>
      <c r="F16" s="619"/>
      <c r="G16" s="619"/>
      <c r="H16" s="619"/>
      <c r="I16" s="619"/>
      <c r="J16" s="619"/>
      <c r="K16" s="619"/>
      <c r="L16" s="619"/>
      <c r="M16" s="619"/>
      <c r="N16" s="619"/>
      <c r="O16" s="619"/>
      <c r="P16" s="619"/>
      <c r="Q16" s="620"/>
      <c r="R16" s="621">
        <v>28298</v>
      </c>
      <c r="S16" s="622"/>
      <c r="T16" s="622"/>
      <c r="U16" s="622"/>
      <c r="V16" s="622"/>
      <c r="W16" s="622"/>
      <c r="X16" s="622"/>
      <c r="Y16" s="623"/>
      <c r="Z16" s="659">
        <v>0.10000000000000001</v>
      </c>
      <c r="AA16" s="659"/>
      <c r="AB16" s="659"/>
      <c r="AC16" s="659"/>
      <c r="AD16" s="660">
        <v>28298</v>
      </c>
      <c r="AE16" s="660"/>
      <c r="AF16" s="660"/>
      <c r="AG16" s="660"/>
      <c r="AH16" s="660"/>
      <c r="AI16" s="660"/>
      <c r="AJ16" s="660"/>
      <c r="AK16" s="660"/>
      <c r="AL16" s="624">
        <v>0.20000000000000001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150413</v>
      </c>
      <c r="S17" s="622"/>
      <c r="T17" s="622"/>
      <c r="U17" s="622"/>
      <c r="V17" s="622"/>
      <c r="W17" s="622"/>
      <c r="X17" s="622"/>
      <c r="Y17" s="623"/>
      <c r="Z17" s="659">
        <v>0.59999999999999998</v>
      </c>
      <c r="AA17" s="659"/>
      <c r="AB17" s="659"/>
      <c r="AC17" s="659"/>
      <c r="AD17" s="660">
        <v>150413</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1690875</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1613989</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56303</v>
      </c>
      <c r="S18" s="622"/>
      <c r="T18" s="622"/>
      <c r="U18" s="622"/>
      <c r="V18" s="622"/>
      <c r="W18" s="622"/>
      <c r="X18" s="622"/>
      <c r="Y18" s="623"/>
      <c r="Z18" s="659">
        <v>0.20000000000000001</v>
      </c>
      <c r="AA18" s="659"/>
      <c r="AB18" s="659"/>
      <c r="AC18" s="659"/>
      <c r="AD18" s="660">
        <v>56303</v>
      </c>
      <c r="AE18" s="660"/>
      <c r="AF18" s="660"/>
      <c r="AG18" s="660"/>
      <c r="AH18" s="660"/>
      <c r="AI18" s="660"/>
      <c r="AJ18" s="660"/>
      <c r="AK18" s="660"/>
      <c r="AL18" s="624">
        <v>0.40000000000000002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55546</v>
      </c>
      <c r="S19" s="622"/>
      <c r="T19" s="622"/>
      <c r="U19" s="622"/>
      <c r="V19" s="622"/>
      <c r="W19" s="622"/>
      <c r="X19" s="622"/>
      <c r="Y19" s="623"/>
      <c r="Z19" s="659">
        <v>0.20000000000000001</v>
      </c>
      <c r="AA19" s="659"/>
      <c r="AB19" s="659"/>
      <c r="AC19" s="659"/>
      <c r="AD19" s="660">
        <v>55546</v>
      </c>
      <c r="AE19" s="660"/>
      <c r="AF19" s="660"/>
      <c r="AG19" s="660"/>
      <c r="AH19" s="660"/>
      <c r="AI19" s="660"/>
      <c r="AJ19" s="660"/>
      <c r="AK19" s="660"/>
      <c r="AL19" s="624">
        <v>0.40000000000000002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726864</v>
      </c>
      <c r="BH19" s="622"/>
      <c r="BI19" s="622"/>
      <c r="BJ19" s="622"/>
      <c r="BK19" s="622"/>
      <c r="BL19" s="622"/>
      <c r="BM19" s="622"/>
      <c r="BN19" s="623"/>
      <c r="BO19" s="659">
        <v>8.5</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757</v>
      </c>
      <c r="S20" s="622"/>
      <c r="T20" s="622"/>
      <c r="U20" s="622"/>
      <c r="V20" s="622"/>
      <c r="W20" s="622"/>
      <c r="X20" s="622"/>
      <c r="Y20" s="623"/>
      <c r="Z20" s="659">
        <v>0</v>
      </c>
      <c r="AA20" s="659"/>
      <c r="AB20" s="659"/>
      <c r="AC20" s="659"/>
      <c r="AD20" s="660">
        <v>757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726864</v>
      </c>
      <c r="BH20" s="622"/>
      <c r="BI20" s="622"/>
      <c r="BJ20" s="622"/>
      <c r="BK20" s="622"/>
      <c r="BL20" s="622"/>
      <c r="BM20" s="622"/>
      <c r="BN20" s="623"/>
      <c r="BO20" s="659">
        <v>8.5</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25961804</v>
      </c>
      <c r="CS20" s="622"/>
      <c r="CT20" s="622"/>
      <c r="CU20" s="622"/>
      <c r="CV20" s="622"/>
      <c r="CW20" s="622"/>
      <c r="CX20" s="622"/>
      <c r="CY20" s="623"/>
      <c r="CZ20" s="659">
        <v>100</v>
      </c>
      <c r="DA20" s="659"/>
      <c r="DB20" s="659"/>
      <c r="DC20" s="659"/>
      <c r="DD20" s="627">
        <v>377489</v>
      </c>
      <c r="DE20" s="622"/>
      <c r="DF20" s="622"/>
      <c r="DG20" s="622"/>
      <c r="DH20" s="622"/>
      <c r="DI20" s="622"/>
      <c r="DJ20" s="622"/>
      <c r="DK20" s="622"/>
      <c r="DL20" s="622"/>
      <c r="DM20" s="622"/>
      <c r="DN20" s="622"/>
      <c r="DO20" s="622"/>
      <c r="DP20" s="623"/>
      <c r="DQ20" s="627">
        <v>18061115</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5284768</v>
      </c>
      <c r="S21" s="622"/>
      <c r="T21" s="622"/>
      <c r="U21" s="622"/>
      <c r="V21" s="622"/>
      <c r="W21" s="622"/>
      <c r="X21" s="622"/>
      <c r="Y21" s="623"/>
      <c r="Z21" s="659">
        <v>20.300000000000001</v>
      </c>
      <c r="AA21" s="659"/>
      <c r="AB21" s="659"/>
      <c r="AC21" s="659"/>
      <c r="AD21" s="660">
        <v>5111083</v>
      </c>
      <c r="AE21" s="660"/>
      <c r="AF21" s="660"/>
      <c r="AG21" s="660"/>
      <c r="AH21" s="660"/>
      <c r="AI21" s="660"/>
      <c r="AJ21" s="660"/>
      <c r="AK21" s="660"/>
      <c r="AL21" s="624">
        <v>34.200000000000003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5111083</v>
      </c>
      <c r="S22" s="622"/>
      <c r="T22" s="622"/>
      <c r="U22" s="622"/>
      <c r="V22" s="622"/>
      <c r="W22" s="622"/>
      <c r="X22" s="622"/>
      <c r="Y22" s="623"/>
      <c r="Z22" s="659">
        <v>19.699999999999999</v>
      </c>
      <c r="AA22" s="659"/>
      <c r="AB22" s="659"/>
      <c r="AC22" s="659"/>
      <c r="AD22" s="660">
        <v>5111083</v>
      </c>
      <c r="AE22" s="660"/>
      <c r="AF22" s="660"/>
      <c r="AG22" s="660"/>
      <c r="AH22" s="660"/>
      <c r="AI22" s="660"/>
      <c r="AJ22" s="660"/>
      <c r="AK22" s="660"/>
      <c r="AL22" s="624">
        <v>34.200000000000003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173685</v>
      </c>
      <c r="S23" s="622"/>
      <c r="T23" s="622"/>
      <c r="U23" s="622"/>
      <c r="V23" s="622"/>
      <c r="W23" s="622"/>
      <c r="X23" s="622"/>
      <c r="Y23" s="623"/>
      <c r="Z23" s="659">
        <v>0.69999999999999996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726864</v>
      </c>
      <c r="BH23" s="622"/>
      <c r="BI23" s="622"/>
      <c r="BJ23" s="622"/>
      <c r="BK23" s="622"/>
      <c r="BL23" s="622"/>
      <c r="BM23" s="622"/>
      <c r="BN23" s="623"/>
      <c r="BO23" s="659">
        <v>8.5</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14873000</v>
      </c>
      <c r="CS24" s="677"/>
      <c r="CT24" s="677"/>
      <c r="CU24" s="677"/>
      <c r="CV24" s="677"/>
      <c r="CW24" s="677"/>
      <c r="CX24" s="677"/>
      <c r="CY24" s="702"/>
      <c r="CZ24" s="703">
        <v>57.299999999999997</v>
      </c>
      <c r="DA24" s="685"/>
      <c r="DB24" s="685"/>
      <c r="DC24" s="705"/>
      <c r="DD24" s="701">
        <v>8965425</v>
      </c>
      <c r="DE24" s="677"/>
      <c r="DF24" s="677"/>
      <c r="DG24" s="677"/>
      <c r="DH24" s="677"/>
      <c r="DI24" s="677"/>
      <c r="DJ24" s="677"/>
      <c r="DK24" s="702"/>
      <c r="DL24" s="701">
        <v>7882190</v>
      </c>
      <c r="DM24" s="677"/>
      <c r="DN24" s="677"/>
      <c r="DO24" s="677"/>
      <c r="DP24" s="677"/>
      <c r="DQ24" s="677"/>
      <c r="DR24" s="677"/>
      <c r="DS24" s="677"/>
      <c r="DT24" s="677"/>
      <c r="DU24" s="677"/>
      <c r="DV24" s="702"/>
      <c r="DW24" s="703">
        <v>52.100000000000001</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15755867</v>
      </c>
      <c r="S25" s="622"/>
      <c r="T25" s="622"/>
      <c r="U25" s="622"/>
      <c r="V25" s="622"/>
      <c r="W25" s="622"/>
      <c r="X25" s="622"/>
      <c r="Y25" s="623"/>
      <c r="Z25" s="659">
        <v>60.600000000000001</v>
      </c>
      <c r="AA25" s="659"/>
      <c r="AB25" s="659"/>
      <c r="AC25" s="659"/>
      <c r="AD25" s="660">
        <v>14855318</v>
      </c>
      <c r="AE25" s="660"/>
      <c r="AF25" s="660"/>
      <c r="AG25" s="660"/>
      <c r="AH25" s="660"/>
      <c r="AI25" s="660"/>
      <c r="AJ25" s="660"/>
      <c r="AK25" s="660"/>
      <c r="AL25" s="624">
        <v>99.299999999999997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4629142</v>
      </c>
      <c r="CS25" s="634"/>
      <c r="CT25" s="634"/>
      <c r="CU25" s="634"/>
      <c r="CV25" s="634"/>
      <c r="CW25" s="634"/>
      <c r="CX25" s="634"/>
      <c r="CY25" s="635"/>
      <c r="CZ25" s="624">
        <v>17.800000000000001</v>
      </c>
      <c r="DA25" s="636"/>
      <c r="DB25" s="636"/>
      <c r="DC25" s="637"/>
      <c r="DD25" s="627">
        <v>4101738</v>
      </c>
      <c r="DE25" s="634"/>
      <c r="DF25" s="634"/>
      <c r="DG25" s="634"/>
      <c r="DH25" s="634"/>
      <c r="DI25" s="634"/>
      <c r="DJ25" s="634"/>
      <c r="DK25" s="635"/>
      <c r="DL25" s="627">
        <v>3893073</v>
      </c>
      <c r="DM25" s="634"/>
      <c r="DN25" s="634"/>
      <c r="DO25" s="634"/>
      <c r="DP25" s="634"/>
      <c r="DQ25" s="634"/>
      <c r="DR25" s="634"/>
      <c r="DS25" s="634"/>
      <c r="DT25" s="634"/>
      <c r="DU25" s="634"/>
      <c r="DV25" s="635"/>
      <c r="DW25" s="624">
        <v>25.699999999999999</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7083</v>
      </c>
      <c r="S26" s="622"/>
      <c r="T26" s="622"/>
      <c r="U26" s="622"/>
      <c r="V26" s="622"/>
      <c r="W26" s="622"/>
      <c r="X26" s="622"/>
      <c r="Y26" s="623"/>
      <c r="Z26" s="659">
        <v>0</v>
      </c>
      <c r="AA26" s="659"/>
      <c r="AB26" s="659"/>
      <c r="AC26" s="659"/>
      <c r="AD26" s="660">
        <v>7083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2713353</v>
      </c>
      <c r="CS26" s="622"/>
      <c r="CT26" s="622"/>
      <c r="CU26" s="622"/>
      <c r="CV26" s="622"/>
      <c r="CW26" s="622"/>
      <c r="CX26" s="622"/>
      <c r="CY26" s="623"/>
      <c r="CZ26" s="624">
        <v>10.5</v>
      </c>
      <c r="DA26" s="636"/>
      <c r="DB26" s="636"/>
      <c r="DC26" s="637"/>
      <c r="DD26" s="627">
        <v>2467123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96375</v>
      </c>
      <c r="S27" s="622"/>
      <c r="T27" s="622"/>
      <c r="U27" s="622"/>
      <c r="V27" s="622"/>
      <c r="W27" s="622"/>
      <c r="X27" s="622"/>
      <c r="Y27" s="623"/>
      <c r="Z27" s="659">
        <v>0.40000000000000002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8515060</v>
      </c>
      <c r="BH27" s="622"/>
      <c r="BI27" s="622"/>
      <c r="BJ27" s="622"/>
      <c r="BK27" s="622"/>
      <c r="BL27" s="622"/>
      <c r="BM27" s="622"/>
      <c r="BN27" s="623"/>
      <c r="BO27" s="659">
        <v>100</v>
      </c>
      <c r="BP27" s="659"/>
      <c r="BQ27" s="659"/>
      <c r="BR27" s="659"/>
      <c r="BS27" s="660">
        <v>64981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8552983</v>
      </c>
      <c r="CS27" s="634"/>
      <c r="CT27" s="634"/>
      <c r="CU27" s="634"/>
      <c r="CV27" s="634"/>
      <c r="CW27" s="634"/>
      <c r="CX27" s="634"/>
      <c r="CY27" s="635"/>
      <c r="CZ27" s="624">
        <v>32.899999999999999</v>
      </c>
      <c r="DA27" s="636"/>
      <c r="DB27" s="636"/>
      <c r="DC27" s="637"/>
      <c r="DD27" s="627">
        <v>3249698</v>
      </c>
      <c r="DE27" s="634"/>
      <c r="DF27" s="634"/>
      <c r="DG27" s="634"/>
      <c r="DH27" s="634"/>
      <c r="DI27" s="634"/>
      <c r="DJ27" s="634"/>
      <c r="DK27" s="635"/>
      <c r="DL27" s="627">
        <v>2375166</v>
      </c>
      <c r="DM27" s="634"/>
      <c r="DN27" s="634"/>
      <c r="DO27" s="634"/>
      <c r="DP27" s="634"/>
      <c r="DQ27" s="634"/>
      <c r="DR27" s="634"/>
      <c r="DS27" s="634"/>
      <c r="DT27" s="634"/>
      <c r="DU27" s="634"/>
      <c r="DV27" s="635"/>
      <c r="DW27" s="624">
        <v>15.699999999999999</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310006</v>
      </c>
      <c r="S28" s="622"/>
      <c r="T28" s="622"/>
      <c r="U28" s="622"/>
      <c r="V28" s="622"/>
      <c r="W28" s="622"/>
      <c r="X28" s="622"/>
      <c r="Y28" s="623"/>
      <c r="Z28" s="659">
        <v>1.2</v>
      </c>
      <c r="AA28" s="659"/>
      <c r="AB28" s="659"/>
      <c r="AC28" s="659"/>
      <c r="AD28" s="660">
        <v>78206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1690875</v>
      </c>
      <c r="CS28" s="622"/>
      <c r="CT28" s="622"/>
      <c r="CU28" s="622"/>
      <c r="CV28" s="622"/>
      <c r="CW28" s="622"/>
      <c r="CX28" s="622"/>
      <c r="CY28" s="623"/>
      <c r="CZ28" s="624">
        <v>6.5</v>
      </c>
      <c r="DA28" s="636"/>
      <c r="DB28" s="636"/>
      <c r="DC28" s="637"/>
      <c r="DD28" s="627">
        <v>1613989</v>
      </c>
      <c r="DE28" s="622"/>
      <c r="DF28" s="622"/>
      <c r="DG28" s="622"/>
      <c r="DH28" s="622"/>
      <c r="DI28" s="622"/>
      <c r="DJ28" s="622"/>
      <c r="DK28" s="623"/>
      <c r="DL28" s="627">
        <v>1613951</v>
      </c>
      <c r="DM28" s="622"/>
      <c r="DN28" s="622"/>
      <c r="DO28" s="622"/>
      <c r="DP28" s="622"/>
      <c r="DQ28" s="622"/>
      <c r="DR28" s="622"/>
      <c r="DS28" s="622"/>
      <c r="DT28" s="622"/>
      <c r="DU28" s="622"/>
      <c r="DV28" s="623"/>
      <c r="DW28" s="624">
        <v>10.699999999999999</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39186</v>
      </c>
      <c r="S29" s="622"/>
      <c r="T29" s="622"/>
      <c r="U29" s="622"/>
      <c r="V29" s="622"/>
      <c r="W29" s="622"/>
      <c r="X29" s="622"/>
      <c r="Y29" s="623"/>
      <c r="Z29" s="659">
        <v>0.20000000000000001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10</v>
      </c>
      <c r="CG29" s="619"/>
      <c r="CH29" s="619"/>
      <c r="CI29" s="619"/>
      <c r="CJ29" s="619"/>
      <c r="CK29" s="619"/>
      <c r="CL29" s="619"/>
      <c r="CM29" s="619"/>
      <c r="CN29" s="619"/>
      <c r="CO29" s="619"/>
      <c r="CP29" s="619"/>
      <c r="CQ29" s="620"/>
      <c r="CR29" s="621">
        <v>1690301</v>
      </c>
      <c r="CS29" s="634"/>
      <c r="CT29" s="634"/>
      <c r="CU29" s="634"/>
      <c r="CV29" s="634"/>
      <c r="CW29" s="634"/>
      <c r="CX29" s="634"/>
      <c r="CY29" s="635"/>
      <c r="CZ29" s="624">
        <v>6.5</v>
      </c>
      <c r="DA29" s="636"/>
      <c r="DB29" s="636"/>
      <c r="DC29" s="637"/>
      <c r="DD29" s="627">
        <v>1613415</v>
      </c>
      <c r="DE29" s="634"/>
      <c r="DF29" s="634"/>
      <c r="DG29" s="634"/>
      <c r="DH29" s="634"/>
      <c r="DI29" s="634"/>
      <c r="DJ29" s="634"/>
      <c r="DK29" s="635"/>
      <c r="DL29" s="627">
        <v>1613377</v>
      </c>
      <c r="DM29" s="634"/>
      <c r="DN29" s="634"/>
      <c r="DO29" s="634"/>
      <c r="DP29" s="634"/>
      <c r="DQ29" s="634"/>
      <c r="DR29" s="634"/>
      <c r="DS29" s="634"/>
      <c r="DT29" s="634"/>
      <c r="DU29" s="634"/>
      <c r="DV29" s="635"/>
      <c r="DW29" s="624">
        <v>10.699999999999999</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6381771</v>
      </c>
      <c r="S30" s="622"/>
      <c r="T30" s="622"/>
      <c r="U30" s="622"/>
      <c r="V30" s="622"/>
      <c r="W30" s="622"/>
      <c r="X30" s="622"/>
      <c r="Y30" s="623"/>
      <c r="Z30" s="659">
        <v>24.5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1629280</v>
      </c>
      <c r="CS30" s="622"/>
      <c r="CT30" s="622"/>
      <c r="CU30" s="622"/>
      <c r="CV30" s="622"/>
      <c r="CW30" s="622"/>
      <c r="CX30" s="622"/>
      <c r="CY30" s="623"/>
      <c r="CZ30" s="624">
        <v>6.2999999999999998</v>
      </c>
      <c r="DA30" s="636"/>
      <c r="DB30" s="636"/>
      <c r="DC30" s="637"/>
      <c r="DD30" s="627">
        <v>1554264</v>
      </c>
      <c r="DE30" s="622"/>
      <c r="DF30" s="622"/>
      <c r="DG30" s="622"/>
      <c r="DH30" s="622"/>
      <c r="DI30" s="622"/>
      <c r="DJ30" s="622"/>
      <c r="DK30" s="623"/>
      <c r="DL30" s="627">
        <v>1554226</v>
      </c>
      <c r="DM30" s="622"/>
      <c r="DN30" s="622"/>
      <c r="DO30" s="622"/>
      <c r="DP30" s="622"/>
      <c r="DQ30" s="622"/>
      <c r="DR30" s="622"/>
      <c r="DS30" s="622"/>
      <c r="DT30" s="622"/>
      <c r="DU30" s="622"/>
      <c r="DV30" s="623"/>
      <c r="DW30" s="624">
        <v>10.300000000000001</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99.400000000000006</v>
      </c>
      <c r="BH31" s="684"/>
      <c r="BI31" s="684"/>
      <c r="BJ31" s="684"/>
      <c r="BK31" s="684"/>
      <c r="BL31" s="684"/>
      <c r="BM31" s="685">
        <v>99.099999999999994</v>
      </c>
      <c r="BN31" s="684"/>
      <c r="BO31" s="684"/>
      <c r="BP31" s="684"/>
      <c r="BQ31" s="686"/>
      <c r="BR31" s="683">
        <v>99.599999999999994</v>
      </c>
      <c r="BS31" s="684"/>
      <c r="BT31" s="684"/>
      <c r="BU31" s="684"/>
      <c r="BV31" s="684"/>
      <c r="BW31" s="684"/>
      <c r="BX31" s="685">
        <v>99.200000000000003</v>
      </c>
      <c r="BY31" s="684"/>
      <c r="BZ31" s="684"/>
      <c r="CA31" s="684"/>
      <c r="CB31" s="686"/>
      <c r="CD31" s="642"/>
      <c r="CE31" s="643"/>
      <c r="CF31" s="618" t="s">
        <v>301</v>
      </c>
      <c r="CG31" s="619"/>
      <c r="CH31" s="619"/>
      <c r="CI31" s="619"/>
      <c r="CJ31" s="619"/>
      <c r="CK31" s="619"/>
      <c r="CL31" s="619"/>
      <c r="CM31" s="619"/>
      <c r="CN31" s="619"/>
      <c r="CO31" s="619"/>
      <c r="CP31" s="619"/>
      <c r="CQ31" s="620"/>
      <c r="CR31" s="621">
        <v>61021</v>
      </c>
      <c r="CS31" s="634"/>
      <c r="CT31" s="634"/>
      <c r="CU31" s="634"/>
      <c r="CV31" s="634"/>
      <c r="CW31" s="634"/>
      <c r="CX31" s="634"/>
      <c r="CY31" s="635"/>
      <c r="CZ31" s="624">
        <v>0.20000000000000001</v>
      </c>
      <c r="DA31" s="636"/>
      <c r="DB31" s="636"/>
      <c r="DC31" s="637"/>
      <c r="DD31" s="627">
        <v>59151</v>
      </c>
      <c r="DE31" s="634"/>
      <c r="DF31" s="634"/>
      <c r="DG31" s="634"/>
      <c r="DH31" s="634"/>
      <c r="DI31" s="634"/>
      <c r="DJ31" s="634"/>
      <c r="DK31" s="635"/>
      <c r="DL31" s="627">
        <v>59151</v>
      </c>
      <c r="DM31" s="634"/>
      <c r="DN31" s="634"/>
      <c r="DO31" s="634"/>
      <c r="DP31" s="634"/>
      <c r="DQ31" s="634"/>
      <c r="DR31" s="634"/>
      <c r="DS31" s="634"/>
      <c r="DT31" s="634"/>
      <c r="DU31" s="634"/>
      <c r="DV31" s="635"/>
      <c r="DW31" s="624">
        <v>0.40000000000000002</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1948452</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99.099999999999994</v>
      </c>
      <c r="BH32" s="634"/>
      <c r="BI32" s="634"/>
      <c r="BJ32" s="634"/>
      <c r="BK32" s="634"/>
      <c r="BL32" s="634"/>
      <c r="BM32" s="625">
        <v>98.900000000000006</v>
      </c>
      <c r="BN32" s="634"/>
      <c r="BO32" s="634"/>
      <c r="BP32" s="634"/>
      <c r="BQ32" s="657"/>
      <c r="BR32" s="687">
        <v>99.299999999999997</v>
      </c>
      <c r="BS32" s="634"/>
      <c r="BT32" s="634"/>
      <c r="BU32" s="634"/>
      <c r="BV32" s="634"/>
      <c r="BW32" s="634"/>
      <c r="BX32" s="625">
        <v>99.299999999999997</v>
      </c>
      <c r="BY32" s="634"/>
      <c r="BZ32" s="634"/>
      <c r="CA32" s="634"/>
      <c r="CB32" s="657"/>
      <c r="CD32" s="644"/>
      <c r="CE32" s="645"/>
      <c r="CF32" s="618" t="s">
        <v>305</v>
      </c>
      <c r="CG32" s="619"/>
      <c r="CH32" s="619"/>
      <c r="CI32" s="619"/>
      <c r="CJ32" s="619"/>
      <c r="CK32" s="619"/>
      <c r="CL32" s="619"/>
      <c r="CM32" s="619"/>
      <c r="CN32" s="619"/>
      <c r="CO32" s="619"/>
      <c r="CP32" s="619"/>
      <c r="CQ32" s="620"/>
      <c r="CR32" s="621">
        <v>574</v>
      </c>
      <c r="CS32" s="622"/>
      <c r="CT32" s="622"/>
      <c r="CU32" s="622"/>
      <c r="CV32" s="622"/>
      <c r="CW32" s="622"/>
      <c r="CX32" s="622"/>
      <c r="CY32" s="623"/>
      <c r="CZ32" s="624">
        <v>0</v>
      </c>
      <c r="DA32" s="636"/>
      <c r="DB32" s="636"/>
      <c r="DC32" s="637"/>
      <c r="DD32" s="627">
        <v>574</v>
      </c>
      <c r="DE32" s="622"/>
      <c r="DF32" s="622"/>
      <c r="DG32" s="622"/>
      <c r="DH32" s="622"/>
      <c r="DI32" s="622"/>
      <c r="DJ32" s="622"/>
      <c r="DK32" s="623"/>
      <c r="DL32" s="627">
        <v>574</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20356</v>
      </c>
      <c r="S33" s="622"/>
      <c r="T33" s="622"/>
      <c r="U33" s="622"/>
      <c r="V33" s="622"/>
      <c r="W33" s="622"/>
      <c r="X33" s="622"/>
      <c r="Y33" s="623"/>
      <c r="Z33" s="659">
        <v>0.10000000000000001</v>
      </c>
      <c r="AA33" s="659"/>
      <c r="AB33" s="659"/>
      <c r="AC33" s="659"/>
      <c r="AD33" s="660">
        <v>18890</v>
      </c>
      <c r="AE33" s="660"/>
      <c r="AF33" s="660"/>
      <c r="AG33" s="660"/>
      <c r="AH33" s="660"/>
      <c r="AI33" s="660"/>
      <c r="AJ33" s="660"/>
      <c r="AK33" s="660"/>
      <c r="AL33" s="624">
        <v>0.10000000000000001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99.700000000000003</v>
      </c>
      <c r="BH33" s="606"/>
      <c r="BI33" s="606"/>
      <c r="BJ33" s="606"/>
      <c r="BK33" s="606"/>
      <c r="BL33" s="606"/>
      <c r="BM33" s="652">
        <v>99.200000000000003</v>
      </c>
      <c r="BN33" s="606"/>
      <c r="BO33" s="606"/>
      <c r="BP33" s="606"/>
      <c r="BQ33" s="669"/>
      <c r="BR33" s="682">
        <v>99.700000000000003</v>
      </c>
      <c r="BS33" s="606"/>
      <c r="BT33" s="606"/>
      <c r="BU33" s="606"/>
      <c r="BV33" s="606"/>
      <c r="BW33" s="606"/>
      <c r="BX33" s="652">
        <v>99.200000000000003</v>
      </c>
      <c r="BY33" s="606"/>
      <c r="BZ33" s="606"/>
      <c r="CA33" s="606"/>
      <c r="CB33" s="669"/>
      <c r="CD33" s="618" t="s">
        <v>308</v>
      </c>
      <c r="CE33" s="619"/>
      <c r="CF33" s="619"/>
      <c r="CG33" s="619"/>
      <c r="CH33" s="619"/>
      <c r="CI33" s="619"/>
      <c r="CJ33" s="619"/>
      <c r="CK33" s="619"/>
      <c r="CL33" s="619"/>
      <c r="CM33" s="619"/>
      <c r="CN33" s="619"/>
      <c r="CO33" s="619"/>
      <c r="CP33" s="619"/>
      <c r="CQ33" s="620"/>
      <c r="CR33" s="621">
        <v>10711315</v>
      </c>
      <c r="CS33" s="634"/>
      <c r="CT33" s="634"/>
      <c r="CU33" s="634"/>
      <c r="CV33" s="634"/>
      <c r="CW33" s="634"/>
      <c r="CX33" s="634"/>
      <c r="CY33" s="635"/>
      <c r="CZ33" s="624">
        <v>41.299999999999997</v>
      </c>
      <c r="DA33" s="636"/>
      <c r="DB33" s="636"/>
      <c r="DC33" s="637"/>
      <c r="DD33" s="627">
        <v>9054561</v>
      </c>
      <c r="DE33" s="634"/>
      <c r="DF33" s="634"/>
      <c r="DG33" s="634"/>
      <c r="DH33" s="634"/>
      <c r="DI33" s="634"/>
      <c r="DJ33" s="634"/>
      <c r="DK33" s="635"/>
      <c r="DL33" s="627">
        <v>7277410</v>
      </c>
      <c r="DM33" s="634"/>
      <c r="DN33" s="634"/>
      <c r="DO33" s="634"/>
      <c r="DP33" s="634"/>
      <c r="DQ33" s="634"/>
      <c r="DR33" s="634"/>
      <c r="DS33" s="634"/>
      <c r="DT33" s="634"/>
      <c r="DU33" s="634"/>
      <c r="DV33" s="635"/>
      <c r="DW33" s="624">
        <v>48.100000000000001</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186045</v>
      </c>
      <c r="S34" s="622"/>
      <c r="T34" s="622"/>
      <c r="U34" s="622"/>
      <c r="V34" s="622"/>
      <c r="W34" s="622"/>
      <c r="X34" s="622"/>
      <c r="Y34" s="623"/>
      <c r="Z34" s="659">
        <v>0.69999999999999996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3151534</v>
      </c>
      <c r="CS34" s="622"/>
      <c r="CT34" s="622"/>
      <c r="CU34" s="622"/>
      <c r="CV34" s="622"/>
      <c r="CW34" s="622"/>
      <c r="CX34" s="622"/>
      <c r="CY34" s="623"/>
      <c r="CZ34" s="624">
        <v>12.1</v>
      </c>
      <c r="DA34" s="636"/>
      <c r="DB34" s="636"/>
      <c r="DC34" s="637"/>
      <c r="DD34" s="627">
        <v>2502729</v>
      </c>
      <c r="DE34" s="622"/>
      <c r="DF34" s="622"/>
      <c r="DG34" s="622"/>
      <c r="DH34" s="622"/>
      <c r="DI34" s="622"/>
      <c r="DJ34" s="622"/>
      <c r="DK34" s="623"/>
      <c r="DL34" s="627">
        <v>2019476</v>
      </c>
      <c r="DM34" s="622"/>
      <c r="DN34" s="622"/>
      <c r="DO34" s="622"/>
      <c r="DP34" s="622"/>
      <c r="DQ34" s="622"/>
      <c r="DR34" s="622"/>
      <c r="DS34" s="622"/>
      <c r="DT34" s="622"/>
      <c r="DU34" s="622"/>
      <c r="DV34" s="623"/>
      <c r="DW34" s="624">
        <v>13.300000000000001</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448369</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95663</v>
      </c>
      <c r="CS35" s="634"/>
      <c r="CT35" s="634"/>
      <c r="CU35" s="634"/>
      <c r="CV35" s="634"/>
      <c r="CW35" s="634"/>
      <c r="CX35" s="634"/>
      <c r="CY35" s="635"/>
      <c r="CZ35" s="624">
        <v>0.40000000000000002</v>
      </c>
      <c r="DA35" s="636"/>
      <c r="DB35" s="636"/>
      <c r="DC35" s="637"/>
      <c r="DD35" s="627">
        <v>94431</v>
      </c>
      <c r="DE35" s="634"/>
      <c r="DF35" s="634"/>
      <c r="DG35" s="634"/>
      <c r="DH35" s="634"/>
      <c r="DI35" s="634"/>
      <c r="DJ35" s="634"/>
      <c r="DK35" s="635"/>
      <c r="DL35" s="627">
        <v>94431</v>
      </c>
      <c r="DM35" s="634"/>
      <c r="DN35" s="634"/>
      <c r="DO35" s="634"/>
      <c r="DP35" s="634"/>
      <c r="DQ35" s="634"/>
      <c r="DR35" s="634"/>
      <c r="DS35" s="634"/>
      <c r="DT35" s="634"/>
      <c r="DU35" s="634"/>
      <c r="DV35" s="635"/>
      <c r="DW35" s="624">
        <v>0.59999999999999998</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205342</v>
      </c>
      <c r="S36" s="622"/>
      <c r="T36" s="622"/>
      <c r="U36" s="622"/>
      <c r="V36" s="622"/>
      <c r="W36" s="622"/>
      <c r="X36" s="622"/>
      <c r="Y36" s="623"/>
      <c r="Z36" s="659">
        <v>0.80000000000000004</v>
      </c>
      <c r="AA36" s="659"/>
      <c r="AB36" s="659"/>
      <c r="AC36" s="659"/>
      <c r="AD36" s="660" t="s">
        <v>122</v>
      </c>
      <c r="AE36" s="660"/>
      <c r="AF36" s="660"/>
      <c r="AG36" s="660"/>
      <c r="AH36" s="660"/>
      <c r="AI36" s="660"/>
      <c r="AJ36" s="660"/>
      <c r="AK36" s="660"/>
      <c r="AL36" s="624" t="s">
        <v>122</v>
      </c>
      <c r="AM36" s="625"/>
      <c r="AN36" s="625"/>
      <c r="AO36" s="661"/>
      <c r="AP36" s="222"/>
      <c r="AQ36" s="670" t="s">
        <v>288</v>
      </c>
      <c r="AR36" s="671"/>
      <c r="AS36" s="671"/>
      <c r="AT36" s="671"/>
      <c r="AU36" s="671"/>
      <c r="AV36" s="671"/>
      <c r="AW36" s="671"/>
      <c r="AX36" s="671"/>
      <c r="AY36" s="672"/>
      <c r="AZ36" s="676">
        <v>4279766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577643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4256740</v>
      </c>
      <c r="CS36" s="622"/>
      <c r="CT36" s="622"/>
      <c r="CU36" s="622"/>
      <c r="CV36" s="622"/>
      <c r="CW36" s="622"/>
      <c r="CX36" s="622"/>
      <c r="CY36" s="623"/>
      <c r="CZ36" s="624">
        <v>16.399999999999999</v>
      </c>
      <c r="DA36" s="636"/>
      <c r="DB36" s="636"/>
      <c r="DC36" s="637"/>
      <c r="DD36" s="627">
        <v>4048404</v>
      </c>
      <c r="DE36" s="622"/>
      <c r="DF36" s="622"/>
      <c r="DG36" s="622"/>
      <c r="DH36" s="622"/>
      <c r="DI36" s="622"/>
      <c r="DJ36" s="622"/>
      <c r="DK36" s="623"/>
      <c r="DL36" s="627">
        <v>3002779</v>
      </c>
      <c r="DM36" s="622"/>
      <c r="DN36" s="622"/>
      <c r="DO36" s="622"/>
      <c r="DP36" s="622"/>
      <c r="DQ36" s="622"/>
      <c r="DR36" s="622"/>
      <c r="DS36" s="622"/>
      <c r="DT36" s="622"/>
      <c r="DU36" s="622"/>
      <c r="DV36" s="623"/>
      <c r="DW36" s="624">
        <v>19.800000000000001</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174231</v>
      </c>
      <c r="S37" s="622"/>
      <c r="T37" s="622"/>
      <c r="U37" s="622"/>
      <c r="V37" s="622"/>
      <c r="W37" s="622"/>
      <c r="X37" s="622"/>
      <c r="Y37" s="623"/>
      <c r="Z37" s="659">
        <v>0.69999999999999996</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1188555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432548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1718178</v>
      </c>
      <c r="CS37" s="634"/>
      <c r="CT37" s="634"/>
      <c r="CU37" s="634"/>
      <c r="CV37" s="634"/>
      <c r="CW37" s="634"/>
      <c r="CX37" s="634"/>
      <c r="CY37" s="635"/>
      <c r="CZ37" s="624">
        <v>6.5999999999999996</v>
      </c>
      <c r="DA37" s="636"/>
      <c r="DB37" s="636"/>
      <c r="DC37" s="637"/>
      <c r="DD37" s="627">
        <v>1718009</v>
      </c>
      <c r="DE37" s="634"/>
      <c r="DF37" s="634"/>
      <c r="DG37" s="634"/>
      <c r="DH37" s="634"/>
      <c r="DI37" s="634"/>
      <c r="DJ37" s="634"/>
      <c r="DK37" s="635"/>
      <c r="DL37" s="627">
        <v>1654387</v>
      </c>
      <c r="DM37" s="634"/>
      <c r="DN37" s="634"/>
      <c r="DO37" s="634"/>
      <c r="DP37" s="634"/>
      <c r="DQ37" s="634"/>
      <c r="DR37" s="634"/>
      <c r="DS37" s="634"/>
      <c r="DT37" s="634"/>
      <c r="DU37" s="634"/>
      <c r="DV37" s="635"/>
      <c r="DW37" s="624">
        <v>10.9</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422800</v>
      </c>
      <c r="S38" s="622"/>
      <c r="T38" s="622"/>
      <c r="U38" s="622"/>
      <c r="V38" s="622"/>
      <c r="W38" s="622"/>
      <c r="X38" s="622"/>
      <c r="Y38" s="623"/>
      <c r="Z38" s="659">
        <v>1.6000000000000001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160805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8075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2930406</v>
      </c>
      <c r="CS38" s="622"/>
      <c r="CT38" s="622"/>
      <c r="CU38" s="622"/>
      <c r="CV38" s="622"/>
      <c r="CW38" s="622"/>
      <c r="CX38" s="622"/>
      <c r="CY38" s="623"/>
      <c r="CZ38" s="624">
        <v>11.300000000000001</v>
      </c>
      <c r="DA38" s="636"/>
      <c r="DB38" s="636"/>
      <c r="DC38" s="637"/>
      <c r="DD38" s="627">
        <v>2312351</v>
      </c>
      <c r="DE38" s="622"/>
      <c r="DF38" s="622"/>
      <c r="DG38" s="622"/>
      <c r="DH38" s="622"/>
      <c r="DI38" s="622"/>
      <c r="DJ38" s="622"/>
      <c r="DK38" s="623"/>
      <c r="DL38" s="627">
        <v>2160724</v>
      </c>
      <c r="DM38" s="622"/>
      <c r="DN38" s="622"/>
      <c r="DO38" s="622"/>
      <c r="DP38" s="622"/>
      <c r="DQ38" s="622"/>
      <c r="DR38" s="622"/>
      <c r="DS38" s="622"/>
      <c r="DT38" s="622"/>
      <c r="DU38" s="622"/>
      <c r="DV38" s="623"/>
      <c r="DW38" s="624">
        <v>14.300000000000001</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v>43000</v>
      </c>
      <c r="S39" s="622"/>
      <c r="T39" s="622"/>
      <c r="U39" s="622"/>
      <c r="V39" s="622"/>
      <c r="W39" s="622"/>
      <c r="X39" s="622"/>
      <c r="Y39" s="623"/>
      <c r="Z39" s="659">
        <v>0.20000000000000001</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12049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276972</v>
      </c>
      <c r="CS39" s="634"/>
      <c r="CT39" s="634"/>
      <c r="CU39" s="634"/>
      <c r="CV39" s="634"/>
      <c r="CW39" s="634"/>
      <c r="CX39" s="634"/>
      <c r="CY39" s="635"/>
      <c r="CZ39" s="624">
        <v>1.1000000000000001</v>
      </c>
      <c r="DA39" s="636"/>
      <c r="DB39" s="636"/>
      <c r="DC39" s="637"/>
      <c r="DD39" s="627">
        <v>96646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127300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25995883</v>
      </c>
      <c r="S41" s="646"/>
      <c r="T41" s="646"/>
      <c r="U41" s="646"/>
      <c r="V41" s="646"/>
      <c r="W41" s="646"/>
      <c r="X41" s="646"/>
      <c r="Y41" s="649"/>
      <c r="Z41" s="650">
        <v>100</v>
      </c>
      <c r="AA41" s="650"/>
      <c r="AB41" s="650"/>
      <c r="AC41" s="650"/>
      <c r="AD41" s="651">
        <v>14959497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807638</v>
      </c>
      <c r="BA41" s="622"/>
      <c r="BB41" s="622"/>
      <c r="BC41" s="622"/>
      <c r="BD41" s="634"/>
      <c r="BE41" s="634"/>
      <c r="BF41" s="657"/>
      <c r="BG41" s="662"/>
      <c r="BH41" s="663"/>
      <c r="BI41" s="663"/>
      <c r="BJ41" s="663"/>
      <c r="BK41" s="663"/>
      <c r="BL41" s="223"/>
      <c r="BM41" s="619" t="s">
        <v>294</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43:133" ht="11.25" customHeight="1">
      <c r="AQ42" s="666" t="s">
        <v>340</v>
      </c>
      <c r="AR42" s="667"/>
      <c r="AS42" s="667"/>
      <c r="AT42" s="667"/>
      <c r="AU42" s="667"/>
      <c r="AV42" s="667"/>
      <c r="AW42" s="667"/>
      <c r="AX42" s="667"/>
      <c r="AY42" s="668"/>
      <c r="AZ42" s="605">
        <v>2122768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377489</v>
      </c>
      <c r="CS42" s="634"/>
      <c r="CT42" s="634"/>
      <c r="CU42" s="634"/>
      <c r="CV42" s="634"/>
      <c r="CW42" s="634"/>
      <c r="CX42" s="634"/>
      <c r="CY42" s="635"/>
      <c r="CZ42" s="624">
        <v>1.5</v>
      </c>
      <c r="DA42" s="636"/>
      <c r="DB42" s="636"/>
      <c r="DC42" s="637"/>
      <c r="DD42" s="627">
        <v>41129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2 82:133" ht="11.25" customHeight="1">
      <c r="B43" s="214" t="s">
        <v>343</v>
      </c>
      <c r="CD43" s="618" t="s">
        <v>344</v>
      </c>
      <c r="CE43" s="619"/>
      <c r="CF43" s="619"/>
      <c r="CG43" s="619"/>
      <c r="CH43" s="619"/>
      <c r="CI43" s="619"/>
      <c r="CJ43" s="619"/>
      <c r="CK43" s="619"/>
      <c r="CL43" s="619"/>
      <c r="CM43" s="619"/>
      <c r="CN43" s="619"/>
      <c r="CO43" s="619"/>
      <c r="CP43" s="619"/>
      <c r="CQ43" s="620"/>
      <c r="CR43" s="621">
        <v>28080</v>
      </c>
      <c r="CS43" s="634"/>
      <c r="CT43" s="634"/>
      <c r="CU43" s="634"/>
      <c r="CV43" s="634"/>
      <c r="CW43" s="634"/>
      <c r="CX43" s="634"/>
      <c r="CY43" s="635"/>
      <c r="CZ43" s="624">
        <v>0.10000000000000001</v>
      </c>
      <c r="DA43" s="636"/>
      <c r="DB43" s="636"/>
      <c r="DC43" s="637"/>
      <c r="DD43" s="627">
        <v>28080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377489</v>
      </c>
      <c r="CS44" s="622"/>
      <c r="CT44" s="622"/>
      <c r="CU44" s="622"/>
      <c r="CV44" s="622"/>
      <c r="CW44" s="622"/>
      <c r="CX44" s="622"/>
      <c r="CY44" s="623"/>
      <c r="CZ44" s="624">
        <v>1.5</v>
      </c>
      <c r="DA44" s="625"/>
      <c r="DB44" s="625"/>
      <c r="DC44" s="626"/>
      <c r="DD44" s="627">
        <v>41129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141036</v>
      </c>
      <c r="CS45" s="634"/>
      <c r="CT45" s="634"/>
      <c r="CU45" s="634"/>
      <c r="CV45" s="634"/>
      <c r="CW45" s="634"/>
      <c r="CX45" s="634"/>
      <c r="CY45" s="635"/>
      <c r="CZ45" s="624">
        <v>0.5</v>
      </c>
      <c r="DA45" s="636"/>
      <c r="DB45" s="636"/>
      <c r="DC45" s="637"/>
      <c r="DD45" s="627">
        <v>1884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2 82:133" ht="11.25" customHeight="1">
      <c r="B46" s="225"/>
      <c r="CD46" s="642"/>
      <c r="CE46" s="643"/>
      <c r="CF46" s="618" t="s">
        <v>349</v>
      </c>
      <c r="CG46" s="619"/>
      <c r="CH46" s="619"/>
      <c r="CI46" s="619"/>
      <c r="CJ46" s="619"/>
      <c r="CK46" s="619"/>
      <c r="CL46" s="619"/>
      <c r="CM46" s="619"/>
      <c r="CN46" s="619"/>
      <c r="CO46" s="619"/>
      <c r="CP46" s="619"/>
      <c r="CQ46" s="620"/>
      <c r="CR46" s="621">
        <v>236453</v>
      </c>
      <c r="CS46" s="622"/>
      <c r="CT46" s="622"/>
      <c r="CU46" s="622"/>
      <c r="CV46" s="622"/>
      <c r="CW46" s="622"/>
      <c r="CX46" s="622"/>
      <c r="CY46" s="623"/>
      <c r="CZ46" s="624">
        <v>0.90000000000000002</v>
      </c>
      <c r="DA46" s="625"/>
      <c r="DB46" s="625"/>
      <c r="DC46" s="626"/>
      <c r="DD46" s="627">
        <v>39245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2 82:133" ht="11.25" customHeight="1">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2 82:133" ht="11">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2 82:133" ht="11.25" customHeight="1">
      <c r="B49" s="225"/>
      <c r="CD49" s="602" t="s">
        <v>265</v>
      </c>
      <c r="CE49" s="603"/>
      <c r="CF49" s="603"/>
      <c r="CG49" s="603"/>
      <c r="CH49" s="603"/>
      <c r="CI49" s="603"/>
      <c r="CJ49" s="603"/>
      <c r="CK49" s="603"/>
      <c r="CL49" s="603"/>
      <c r="CM49" s="603"/>
      <c r="CN49" s="603"/>
      <c r="CO49" s="603"/>
      <c r="CP49" s="603"/>
      <c r="CQ49" s="604"/>
      <c r="CR49" s="605">
        <v>25961804</v>
      </c>
      <c r="CS49" s="606"/>
      <c r="CT49" s="606"/>
      <c r="CU49" s="606"/>
      <c r="CV49" s="606"/>
      <c r="CW49" s="606"/>
      <c r="CX49" s="606"/>
      <c r="CY49" s="607"/>
      <c r="CZ49" s="608">
        <v>100</v>
      </c>
      <c r="DA49" s="609"/>
      <c r="DB49" s="609"/>
      <c r="DC49" s="610"/>
      <c r="DD49" s="611">
        <v>18061115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rmlPJsRPFbCuUY8asc0HnbToHrQsOlgwCjPhlysemyNBfIg+gCVFvxkFdkMUhU4JrllXebVoe4AUtcXcggww==" saltValue="GXy7xwtzyVS0cDRnLTbt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rintOptions horizontalCentered="1"/>
  <pageMargins left="0" right="0" top="0.393700787401575" bottom="0.393700787401575" header="0.196850393700787" footer="0.196850393700787"/>
  <pageSetup orientation="landscape" paperSize="9" scale="70"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fed8aa7-d1fd-462c-833c-946d277763d9}">
  <sheetPr>
    <pageSetUpPr fitToPage="1"/>
  </sheetPr>
  <dimension ref="A1:EA135"/>
  <sheetViews>
    <sheetView zoomScaleSheetLayoutView="70" workbookViewId="0" topLeftCell="A1"/>
  </sheetViews>
  <sheetFormatPr defaultColWidth="0" defaultRowHeight="13"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203</v>
      </c>
      <c r="DK2" s="1092"/>
      <c r="DL2" s="1092"/>
      <c r="DM2" s="1092"/>
      <c r="DN2" s="1092"/>
      <c r="DO2" s="1093"/>
      <c r="DP2" s="228"/>
      <c r="DQ2" s="1091" t="s">
        <v>204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105</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26010</v>
      </c>
      <c r="R7" s="1103"/>
      <c r="S7" s="1103"/>
      <c r="T7" s="1103"/>
      <c r="U7" s="1103"/>
      <c r="V7" s="1103">
        <v>25976</v>
      </c>
      <c r="W7" s="1103"/>
      <c r="X7" s="1103"/>
      <c r="Y7" s="1103"/>
      <c r="Z7" s="1103"/>
      <c r="AA7" s="1103">
        <v>34</v>
      </c>
      <c r="AB7" s="1103"/>
      <c r="AC7" s="1103"/>
      <c r="AD7" s="1103"/>
      <c r="AE7" s="1104"/>
      <c r="AF7" s="1105">
        <v>15</v>
      </c>
      <c r="AG7" s="1106"/>
      <c r="AH7" s="1106"/>
      <c r="AI7" s="1106"/>
      <c r="AJ7" s="1107"/>
      <c r="AK7" s="1108" t="s">
        <v>122</v>
      </c>
      <c r="AL7" s="1109"/>
      <c r="AM7" s="1109"/>
      <c r="AN7" s="1109"/>
      <c r="AO7" s="1109"/>
      <c r="AP7" s="1109">
        <v>16179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111</v>
      </c>
      <c r="CN7" s="1097"/>
      <c r="CO7" s="1097"/>
      <c r="CP7" s="1097"/>
      <c r="CQ7" s="1098"/>
      <c r="CR7" s="1096">
        <v>100</v>
      </c>
      <c r="CS7" s="1097"/>
      <c r="CT7" s="1097"/>
      <c r="CU7" s="1097"/>
      <c r="CV7" s="1098"/>
      <c r="CW7" s="989" t="s">
        <v>122</v>
      </c>
      <c r="CX7" s="990"/>
      <c r="CY7" s="990"/>
      <c r="CZ7" s="990"/>
      <c r="DA7" s="991"/>
      <c r="DB7" s="1096" t="s">
        <v>122</v>
      </c>
      <c r="DC7" s="1097"/>
      <c r="DD7" s="1097"/>
      <c r="DE7" s="1097"/>
      <c r="DF7" s="1098"/>
      <c r="DG7" s="1096" t="s">
        <v>122</v>
      </c>
      <c r="DH7" s="1097"/>
      <c r="DI7" s="1097"/>
      <c r="DJ7" s="1097"/>
      <c r="DK7" s="1098"/>
      <c r="DL7" s="1096" t="s">
        <v>122</v>
      </c>
      <c r="DM7" s="1097"/>
      <c r="DN7" s="1097"/>
      <c r="DO7" s="1097"/>
      <c r="DP7" s="1098"/>
      <c r="DQ7" s="1096" t="s">
        <v>122</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0</v>
      </c>
      <c r="CI8" s="990"/>
      <c r="CJ8" s="990"/>
      <c r="CK8" s="990"/>
      <c r="CL8" s="991"/>
      <c r="CM8" s="989">
        <v>32</v>
      </c>
      <c r="CN8" s="990"/>
      <c r="CO8" s="990"/>
      <c r="CP8" s="990"/>
      <c r="CQ8" s="991"/>
      <c r="CR8" s="989">
        <v>5</v>
      </c>
      <c r="CS8" s="990"/>
      <c r="CT8" s="990"/>
      <c r="CU8" s="990"/>
      <c r="CV8" s="991"/>
      <c r="CW8" s="989">
        <v>5</v>
      </c>
      <c r="CX8" s="990"/>
      <c r="CY8" s="990"/>
      <c r="CZ8" s="990"/>
      <c r="DA8" s="991"/>
      <c r="DB8" s="989" t="s">
        <v>122</v>
      </c>
      <c r="DC8" s="990"/>
      <c r="DD8" s="990"/>
      <c r="DE8" s="990"/>
      <c r="DF8" s="991"/>
      <c r="DG8" s="989" t="s">
        <v>122</v>
      </c>
      <c r="DH8" s="990"/>
      <c r="DI8" s="990"/>
      <c r="DJ8" s="990"/>
      <c r="DK8" s="991"/>
      <c r="DL8" s="989" t="s">
        <v>122</v>
      </c>
      <c r="DM8" s="990"/>
      <c r="DN8" s="990"/>
      <c r="DO8" s="990"/>
      <c r="DP8" s="991"/>
      <c r="DQ8" s="989" t="s">
        <v>122</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v>26010</v>
      </c>
      <c r="R23" s="1061"/>
      <c r="S23" s="1061"/>
      <c r="T23" s="1061"/>
      <c r="U23" s="1061"/>
      <c r="V23" s="1061">
        <v>25976</v>
      </c>
      <c r="W23" s="1061"/>
      <c r="X23" s="1061"/>
      <c r="Y23" s="1061"/>
      <c r="Z23" s="1061"/>
      <c r="AA23" s="1061">
        <v>34</v>
      </c>
      <c r="AB23" s="1061"/>
      <c r="AC23" s="1061"/>
      <c r="AD23" s="1061"/>
      <c r="AE23" s="1068"/>
      <c r="AF23" s="1069">
        <v>15</v>
      </c>
      <c r="AG23" s="1061"/>
      <c r="AH23" s="1061"/>
      <c r="AI23" s="1061"/>
      <c r="AJ23" s="1070"/>
      <c r="AK23" s="1071"/>
      <c r="AL23" s="1072"/>
      <c r="AM23" s="1072"/>
      <c r="AN23" s="1072"/>
      <c r="AO23" s="1072"/>
      <c r="AP23" s="1061">
        <v>16179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v>7505</v>
      </c>
      <c r="R28" s="1051"/>
      <c r="S28" s="1051"/>
      <c r="T28" s="1051"/>
      <c r="U28" s="1051"/>
      <c r="V28" s="1051">
        <v>6927</v>
      </c>
      <c r="W28" s="1051"/>
      <c r="X28" s="1051"/>
      <c r="Y28" s="1051"/>
      <c r="Z28" s="1051"/>
      <c r="AA28" s="1051">
        <v>578</v>
      </c>
      <c r="AB28" s="1051"/>
      <c r="AC28" s="1051"/>
      <c r="AD28" s="1051"/>
      <c r="AE28" s="1052"/>
      <c r="AF28" s="1053">
        <v>578</v>
      </c>
      <c r="AG28" s="1051"/>
      <c r="AH28" s="1051"/>
      <c r="AI28" s="1051"/>
      <c r="AJ28" s="1054"/>
      <c r="AK28" s="1042">
        <v>808</v>
      </c>
      <c r="AL28" s="1043"/>
      <c r="AM28" s="1043"/>
      <c r="AN28" s="1043"/>
      <c r="AO28" s="1043"/>
      <c r="AP28" s="1043" t="s">
        <v>122</v>
      </c>
      <c r="AQ28" s="1043"/>
      <c r="AR28" s="1043"/>
      <c r="AS28" s="1043"/>
      <c r="AT28" s="1043"/>
      <c r="AU28" s="1043" t="s">
        <v>122</v>
      </c>
      <c r="AV28" s="1043"/>
      <c r="AW28" s="1043"/>
      <c r="AX28" s="1043"/>
      <c r="AY28" s="1043"/>
      <c r="AZ28" s="1044" t="s">
        <v>122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6643</v>
      </c>
      <c r="R29" s="1039"/>
      <c r="S29" s="1039"/>
      <c r="T29" s="1039"/>
      <c r="U29" s="1039"/>
      <c r="V29" s="1039">
        <v>6564</v>
      </c>
      <c r="W29" s="1039"/>
      <c r="X29" s="1039"/>
      <c r="Y29" s="1039"/>
      <c r="Z29" s="1039"/>
      <c r="AA29" s="1039">
        <v>79</v>
      </c>
      <c r="AB29" s="1039"/>
      <c r="AC29" s="1039"/>
      <c r="AD29" s="1039"/>
      <c r="AE29" s="1040"/>
      <c r="AF29" s="1035">
        <v>79</v>
      </c>
      <c r="AG29" s="1036"/>
      <c r="AH29" s="1036"/>
      <c r="AI29" s="1036"/>
      <c r="AJ29" s="1037"/>
      <c r="AK29" s="980">
        <v>1067</v>
      </c>
      <c r="AL29" s="971"/>
      <c r="AM29" s="971"/>
      <c r="AN29" s="971"/>
      <c r="AO29" s="971"/>
      <c r="AP29" s="971" t="s">
        <v>122</v>
      </c>
      <c r="AQ29" s="971"/>
      <c r="AR29" s="971"/>
      <c r="AS29" s="971"/>
      <c r="AT29" s="971"/>
      <c r="AU29" s="971" t="s">
        <v>122</v>
      </c>
      <c r="AV29" s="971"/>
      <c r="AW29" s="971"/>
      <c r="AX29" s="971"/>
      <c r="AY29" s="971"/>
      <c r="AZ29" s="1041" t="s">
        <v>122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1209</v>
      </c>
      <c r="R30" s="1039"/>
      <c r="S30" s="1039"/>
      <c r="T30" s="1039"/>
      <c r="U30" s="1039"/>
      <c r="V30" s="1039">
        <v>1161</v>
      </c>
      <c r="W30" s="1039"/>
      <c r="X30" s="1039"/>
      <c r="Y30" s="1039"/>
      <c r="Z30" s="1039"/>
      <c r="AA30" s="1039">
        <v>48</v>
      </c>
      <c r="AB30" s="1039"/>
      <c r="AC30" s="1039"/>
      <c r="AD30" s="1039"/>
      <c r="AE30" s="1040"/>
      <c r="AF30" s="1035">
        <v>48</v>
      </c>
      <c r="AG30" s="1036"/>
      <c r="AH30" s="1036"/>
      <c r="AI30" s="1036"/>
      <c r="AJ30" s="1037"/>
      <c r="AK30" s="980">
        <v>218</v>
      </c>
      <c r="AL30" s="971"/>
      <c r="AM30" s="971"/>
      <c r="AN30" s="971"/>
      <c r="AO30" s="971"/>
      <c r="AP30" s="971" t="s">
        <v>122</v>
      </c>
      <c r="AQ30" s="971"/>
      <c r="AR30" s="971"/>
      <c r="AS30" s="971"/>
      <c r="AT30" s="971"/>
      <c r="AU30" s="971" t="s">
        <v>122</v>
      </c>
      <c r="AV30" s="971"/>
      <c r="AW30" s="971"/>
      <c r="AX30" s="971"/>
      <c r="AY30" s="971"/>
      <c r="AZ30" s="1041" t="s">
        <v>122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143</v>
      </c>
      <c r="C31" s="1031"/>
      <c r="D31" s="1031"/>
      <c r="E31" s="1031"/>
      <c r="F31" s="1031"/>
      <c r="G31" s="1031"/>
      <c r="H31" s="1031"/>
      <c r="I31" s="1031"/>
      <c r="J31" s="1031"/>
      <c r="K31" s="1031"/>
      <c r="L31" s="1031"/>
      <c r="M31" s="1031"/>
      <c r="N31" s="1031"/>
      <c r="O31" s="1031"/>
      <c r="P31" s="1032"/>
      <c r="Q31" s="1038">
        <v>1138</v>
      </c>
      <c r="R31" s="1039"/>
      <c r="S31" s="1039"/>
      <c r="T31" s="1039"/>
      <c r="U31" s="1039"/>
      <c r="V31" s="1039">
        <v>2071</v>
      </c>
      <c r="W31" s="1039"/>
      <c r="X31" s="1039"/>
      <c r="Y31" s="1039"/>
      <c r="Z31" s="1039"/>
      <c r="AA31" s="1039">
        <v>-933</v>
      </c>
      <c r="AB31" s="1039"/>
      <c r="AC31" s="1039"/>
      <c r="AD31" s="1039"/>
      <c r="AE31" s="1040"/>
      <c r="AF31" s="1035">
        <v>-4</v>
      </c>
      <c r="AG31" s="1036"/>
      <c r="AH31" s="1036"/>
      <c r="AI31" s="1036"/>
      <c r="AJ31" s="1037"/>
      <c r="AK31" s="980">
        <v>161</v>
      </c>
      <c r="AL31" s="971"/>
      <c r="AM31" s="971"/>
      <c r="AN31" s="971"/>
      <c r="AO31" s="971"/>
      <c r="AP31" s="971">
        <v>739</v>
      </c>
      <c r="AQ31" s="971"/>
      <c r="AR31" s="971"/>
      <c r="AS31" s="971"/>
      <c r="AT31" s="971"/>
      <c r="AU31" s="971">
        <v>290</v>
      </c>
      <c r="AV31" s="971"/>
      <c r="AW31" s="971"/>
      <c r="AX31" s="971"/>
      <c r="AY31" s="971"/>
      <c r="AZ31" s="1041">
        <v>0.5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1958</v>
      </c>
      <c r="R32" s="1039"/>
      <c r="S32" s="1039"/>
      <c r="T32" s="1039"/>
      <c r="U32" s="1039"/>
      <c r="V32" s="1039">
        <v>1886</v>
      </c>
      <c r="W32" s="1039"/>
      <c r="X32" s="1039"/>
      <c r="Y32" s="1039"/>
      <c r="Z32" s="1039"/>
      <c r="AA32" s="1039">
        <v>72</v>
      </c>
      <c r="AB32" s="1039"/>
      <c r="AC32" s="1039"/>
      <c r="AD32" s="1039"/>
      <c r="AE32" s="1040"/>
      <c r="AF32" s="1035">
        <v>503</v>
      </c>
      <c r="AG32" s="1036"/>
      <c r="AH32" s="1036"/>
      <c r="AI32" s="1036"/>
      <c r="AJ32" s="1037"/>
      <c r="AK32" s="980">
        <v>1189</v>
      </c>
      <c r="AL32" s="971"/>
      <c r="AM32" s="971"/>
      <c r="AN32" s="971"/>
      <c r="AO32" s="971"/>
      <c r="AP32" s="971">
        <v>16092</v>
      </c>
      <c r="AQ32" s="971"/>
      <c r="AR32" s="971"/>
      <c r="AS32" s="971"/>
      <c r="AT32" s="971"/>
      <c r="AU32" s="971">
        <v>11924</v>
      </c>
      <c r="AV32" s="971"/>
      <c r="AW32" s="971"/>
      <c r="AX32" s="971"/>
      <c r="AY32" s="971"/>
      <c r="AZ32" s="1041" t="s">
        <v>122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1204</v>
      </c>
      <c r="AG63" s="959"/>
      <c r="AH63" s="959"/>
      <c r="AI63" s="959"/>
      <c r="AJ63" s="1022"/>
      <c r="AK63" s="1023"/>
      <c r="AL63" s="963"/>
      <c r="AM63" s="963"/>
      <c r="AN63" s="963"/>
      <c r="AO63" s="963"/>
      <c r="AP63" s="959">
        <v>16831</v>
      </c>
      <c r="AQ63" s="959"/>
      <c r="AR63" s="959"/>
      <c r="AS63" s="959"/>
      <c r="AT63" s="959"/>
      <c r="AU63" s="959">
        <v>12214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552</v>
      </c>
      <c r="C68" s="986"/>
      <c r="D68" s="986"/>
      <c r="E68" s="986"/>
      <c r="F68" s="986"/>
      <c r="G68" s="986"/>
      <c r="H68" s="986"/>
      <c r="I68" s="986"/>
      <c r="J68" s="986"/>
      <c r="K68" s="986"/>
      <c r="L68" s="986"/>
      <c r="M68" s="986"/>
      <c r="N68" s="986"/>
      <c r="O68" s="986"/>
      <c r="P68" s="987"/>
      <c r="Q68" s="988">
        <v>558</v>
      </c>
      <c r="R68" s="982"/>
      <c r="S68" s="982"/>
      <c r="T68" s="982"/>
      <c r="U68" s="982"/>
      <c r="V68" s="982">
        <v>547</v>
      </c>
      <c r="W68" s="982"/>
      <c r="X68" s="982"/>
      <c r="Y68" s="982"/>
      <c r="Z68" s="982"/>
      <c r="AA68" s="982">
        <v>11</v>
      </c>
      <c r="AB68" s="982"/>
      <c r="AC68" s="982"/>
      <c r="AD68" s="982"/>
      <c r="AE68" s="982"/>
      <c r="AF68" s="982">
        <v>11</v>
      </c>
      <c r="AG68" s="982"/>
      <c r="AH68" s="982"/>
      <c r="AI68" s="982"/>
      <c r="AJ68" s="982"/>
      <c r="AK68" s="982" t="s">
        <v>122</v>
      </c>
      <c r="AL68" s="982"/>
      <c r="AM68" s="982"/>
      <c r="AN68" s="982"/>
      <c r="AO68" s="982"/>
      <c r="AP68" s="982">
        <v>123</v>
      </c>
      <c r="AQ68" s="982"/>
      <c r="AR68" s="982"/>
      <c r="AS68" s="982"/>
      <c r="AT68" s="982"/>
      <c r="AU68" s="982">
        <v>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553</v>
      </c>
      <c r="C69" s="975"/>
      <c r="D69" s="975"/>
      <c r="E69" s="975"/>
      <c r="F69" s="975"/>
      <c r="G69" s="975"/>
      <c r="H69" s="975"/>
      <c r="I69" s="975"/>
      <c r="J69" s="975"/>
      <c r="K69" s="975"/>
      <c r="L69" s="975"/>
      <c r="M69" s="975"/>
      <c r="N69" s="975"/>
      <c r="O69" s="975"/>
      <c r="P69" s="976"/>
      <c r="Q69" s="977">
        <v>5003</v>
      </c>
      <c r="R69" s="971"/>
      <c r="S69" s="971"/>
      <c r="T69" s="971"/>
      <c r="U69" s="971"/>
      <c r="V69" s="971">
        <v>4984</v>
      </c>
      <c r="W69" s="971"/>
      <c r="X69" s="971"/>
      <c r="Y69" s="971"/>
      <c r="Z69" s="971"/>
      <c r="AA69" s="971">
        <v>19</v>
      </c>
      <c r="AB69" s="971"/>
      <c r="AC69" s="971"/>
      <c r="AD69" s="971"/>
      <c r="AE69" s="971"/>
      <c r="AF69" s="971">
        <v>19</v>
      </c>
      <c r="AG69" s="971"/>
      <c r="AH69" s="971"/>
      <c r="AI69" s="971"/>
      <c r="AJ69" s="971"/>
      <c r="AK69" s="971" t="s">
        <v>122</v>
      </c>
      <c r="AL69" s="971"/>
      <c r="AM69" s="971"/>
      <c r="AN69" s="971"/>
      <c r="AO69" s="971"/>
      <c r="AP69" s="971">
        <v>2769</v>
      </c>
      <c r="AQ69" s="971"/>
      <c r="AR69" s="971"/>
      <c r="AS69" s="971"/>
      <c r="AT69" s="971"/>
      <c r="AU69" s="971">
        <v>769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554</v>
      </c>
      <c r="C70" s="975"/>
      <c r="D70" s="975"/>
      <c r="E70" s="975"/>
      <c r="F70" s="975"/>
      <c r="G70" s="975"/>
      <c r="H70" s="975"/>
      <c r="I70" s="975"/>
      <c r="J70" s="975"/>
      <c r="K70" s="975"/>
      <c r="L70" s="975"/>
      <c r="M70" s="975"/>
      <c r="N70" s="975"/>
      <c r="O70" s="975"/>
      <c r="P70" s="976"/>
      <c r="Q70" s="977">
        <v>2723</v>
      </c>
      <c r="R70" s="971"/>
      <c r="S70" s="971"/>
      <c r="T70" s="971"/>
      <c r="U70" s="971"/>
      <c r="V70" s="971">
        <v>2603</v>
      </c>
      <c r="W70" s="971"/>
      <c r="X70" s="971"/>
      <c r="Y70" s="971"/>
      <c r="Z70" s="971"/>
      <c r="AA70" s="971">
        <v>119</v>
      </c>
      <c r="AB70" s="971"/>
      <c r="AC70" s="971"/>
      <c r="AD70" s="971"/>
      <c r="AE70" s="971"/>
      <c r="AF70" s="971">
        <v>119</v>
      </c>
      <c r="AG70" s="971"/>
      <c r="AH70" s="971"/>
      <c r="AI70" s="971"/>
      <c r="AJ70" s="971"/>
      <c r="AK70" s="971" t="s">
        <v>122</v>
      </c>
      <c r="AL70" s="971"/>
      <c r="AM70" s="971"/>
      <c r="AN70" s="971"/>
      <c r="AO70" s="971"/>
      <c r="AP70" s="971">
        <v>1596</v>
      </c>
      <c r="AQ70" s="971"/>
      <c r="AR70" s="971"/>
      <c r="AS70" s="971"/>
      <c r="AT70" s="971"/>
      <c r="AU70" s="971">
        <v>469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555</v>
      </c>
      <c r="C71" s="975"/>
      <c r="D71" s="975"/>
      <c r="E71" s="975"/>
      <c r="F71" s="975"/>
      <c r="G71" s="975"/>
      <c r="H71" s="975"/>
      <c r="I71" s="975"/>
      <c r="J71" s="975"/>
      <c r="K71" s="975"/>
      <c r="L71" s="975"/>
      <c r="M71" s="975"/>
      <c r="N71" s="975"/>
      <c r="O71" s="975"/>
      <c r="P71" s="976"/>
      <c r="Q71" s="977">
        <v>106</v>
      </c>
      <c r="R71" s="971"/>
      <c r="S71" s="971"/>
      <c r="T71" s="971"/>
      <c r="U71" s="971"/>
      <c r="V71" s="971">
        <v>103</v>
      </c>
      <c r="W71" s="971"/>
      <c r="X71" s="971"/>
      <c r="Y71" s="971"/>
      <c r="Z71" s="971"/>
      <c r="AA71" s="971">
        <v>3</v>
      </c>
      <c r="AB71" s="971"/>
      <c r="AC71" s="971"/>
      <c r="AD71" s="971"/>
      <c r="AE71" s="971"/>
      <c r="AF71" s="971">
        <v>3</v>
      </c>
      <c r="AG71" s="971"/>
      <c r="AH71" s="971"/>
      <c r="AI71" s="971"/>
      <c r="AJ71" s="971"/>
      <c r="AK71" s="971" t="s">
        <v>122</v>
      </c>
      <c r="AL71" s="971"/>
      <c r="AM71" s="971"/>
      <c r="AN71" s="971"/>
      <c r="AO71" s="971"/>
      <c r="AP71" s="971" t="s">
        <v>122</v>
      </c>
      <c r="AQ71" s="971"/>
      <c r="AR71" s="971"/>
      <c r="AS71" s="971"/>
      <c r="AT71" s="971"/>
      <c r="AU71" s="971" t="s">
        <v>122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556</v>
      </c>
      <c r="C72" s="975"/>
      <c r="D72" s="975"/>
      <c r="E72" s="975"/>
      <c r="F72" s="975"/>
      <c r="G72" s="975"/>
      <c r="H72" s="975"/>
      <c r="I72" s="975"/>
      <c r="J72" s="975"/>
      <c r="K72" s="975"/>
      <c r="L72" s="975"/>
      <c r="M72" s="975"/>
      <c r="N72" s="975"/>
      <c r="O72" s="975"/>
      <c r="P72" s="976"/>
      <c r="Q72" s="977">
        <v>230</v>
      </c>
      <c r="R72" s="971"/>
      <c r="S72" s="971"/>
      <c r="T72" s="971"/>
      <c r="U72" s="971"/>
      <c r="V72" s="971">
        <v>195</v>
      </c>
      <c r="W72" s="971"/>
      <c r="X72" s="971"/>
      <c r="Y72" s="971"/>
      <c r="Z72" s="971"/>
      <c r="AA72" s="971">
        <v>35</v>
      </c>
      <c r="AB72" s="971"/>
      <c r="AC72" s="971"/>
      <c r="AD72" s="971"/>
      <c r="AE72" s="971"/>
      <c r="AF72" s="971">
        <v>35</v>
      </c>
      <c r="AG72" s="971"/>
      <c r="AH72" s="971"/>
      <c r="AI72" s="971"/>
      <c r="AJ72" s="971"/>
      <c r="AK72" s="971" t="s">
        <v>122</v>
      </c>
      <c r="AL72" s="971"/>
      <c r="AM72" s="971"/>
      <c r="AN72" s="971"/>
      <c r="AO72" s="971"/>
      <c r="AP72" s="971" t="s">
        <v>122</v>
      </c>
      <c r="AQ72" s="971"/>
      <c r="AR72" s="971"/>
      <c r="AS72" s="971"/>
      <c r="AT72" s="971"/>
      <c r="AU72" s="971" t="s">
        <v>122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557</v>
      </c>
      <c r="C73" s="975"/>
      <c r="D73" s="975"/>
      <c r="E73" s="975"/>
      <c r="F73" s="975"/>
      <c r="G73" s="975"/>
      <c r="H73" s="975"/>
      <c r="I73" s="975"/>
      <c r="J73" s="975"/>
      <c r="K73" s="975"/>
      <c r="L73" s="975"/>
      <c r="M73" s="975"/>
      <c r="N73" s="975"/>
      <c r="O73" s="975"/>
      <c r="P73" s="976"/>
      <c r="Q73" s="977">
        <v>1359863</v>
      </c>
      <c r="R73" s="971"/>
      <c r="S73" s="971"/>
      <c r="T73" s="971"/>
      <c r="U73" s="971"/>
      <c r="V73" s="971">
        <v>1332205</v>
      </c>
      <c r="W73" s="971"/>
      <c r="X73" s="971"/>
      <c r="Y73" s="971"/>
      <c r="Z73" s="971"/>
      <c r="AA73" s="971">
        <v>27659</v>
      </c>
      <c r="AB73" s="971"/>
      <c r="AC73" s="971"/>
      <c r="AD73" s="971"/>
      <c r="AE73" s="971"/>
      <c r="AF73" s="971">
        <v>27659</v>
      </c>
      <c r="AG73" s="971"/>
      <c r="AH73" s="971"/>
      <c r="AI73" s="971"/>
      <c r="AJ73" s="971"/>
      <c r="AK73" s="971">
        <v>9500</v>
      </c>
      <c r="AL73" s="971"/>
      <c r="AM73" s="971"/>
      <c r="AN73" s="971"/>
      <c r="AO73" s="971"/>
      <c r="AP73" s="971" t="s">
        <v>122</v>
      </c>
      <c r="AQ73" s="971"/>
      <c r="AR73" s="971"/>
      <c r="AS73" s="971"/>
      <c r="AT73" s="971"/>
      <c r="AU73" s="971" t="s">
        <v>122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558</v>
      </c>
      <c r="C74" s="975"/>
      <c r="D74" s="975"/>
      <c r="E74" s="975"/>
      <c r="F74" s="975"/>
      <c r="G74" s="975"/>
      <c r="H74" s="975"/>
      <c r="I74" s="975"/>
      <c r="J74" s="975"/>
      <c r="K74" s="975"/>
      <c r="L74" s="975"/>
      <c r="M74" s="975"/>
      <c r="N74" s="975"/>
      <c r="O74" s="975"/>
      <c r="P74" s="976"/>
      <c r="Q74" s="977">
        <v>38885</v>
      </c>
      <c r="R74" s="971"/>
      <c r="S74" s="971"/>
      <c r="T74" s="971"/>
      <c r="U74" s="971"/>
      <c r="V74" s="971">
        <v>35641</v>
      </c>
      <c r="W74" s="971"/>
      <c r="X74" s="971"/>
      <c r="Y74" s="971"/>
      <c r="Z74" s="971"/>
      <c r="AA74" s="971">
        <v>3244</v>
      </c>
      <c r="AB74" s="971"/>
      <c r="AC74" s="971"/>
      <c r="AD74" s="971"/>
      <c r="AE74" s="971"/>
      <c r="AF74" s="971">
        <v>26208</v>
      </c>
      <c r="AG74" s="971"/>
      <c r="AH74" s="971"/>
      <c r="AI74" s="971"/>
      <c r="AJ74" s="971"/>
      <c r="AK74" s="971" t="s">
        <v>122</v>
      </c>
      <c r="AL74" s="971"/>
      <c r="AM74" s="971"/>
      <c r="AN74" s="971"/>
      <c r="AO74" s="971"/>
      <c r="AP74" s="971">
        <v>94795</v>
      </c>
      <c r="AQ74" s="971"/>
      <c r="AR74" s="971"/>
      <c r="AS74" s="971"/>
      <c r="AT74" s="971"/>
      <c r="AU74" s="971" t="s">
        <v>122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559</v>
      </c>
      <c r="C75" s="975"/>
      <c r="D75" s="975"/>
      <c r="E75" s="975"/>
      <c r="F75" s="975"/>
      <c r="G75" s="975"/>
      <c r="H75" s="975"/>
      <c r="I75" s="975"/>
      <c r="J75" s="975"/>
      <c r="K75" s="975"/>
      <c r="L75" s="975"/>
      <c r="M75" s="975"/>
      <c r="N75" s="975"/>
      <c r="O75" s="975"/>
      <c r="P75" s="976"/>
      <c r="Q75" s="978">
        <v>6635</v>
      </c>
      <c r="R75" s="979"/>
      <c r="S75" s="979"/>
      <c r="T75" s="979"/>
      <c r="U75" s="980"/>
      <c r="V75" s="981">
        <v>5820</v>
      </c>
      <c r="W75" s="979"/>
      <c r="X75" s="979"/>
      <c r="Y75" s="979"/>
      <c r="Z75" s="980"/>
      <c r="AA75" s="981">
        <v>815</v>
      </c>
      <c r="AB75" s="979"/>
      <c r="AC75" s="979"/>
      <c r="AD75" s="979"/>
      <c r="AE75" s="980"/>
      <c r="AF75" s="981">
        <v>19303</v>
      </c>
      <c r="AG75" s="979"/>
      <c r="AH75" s="979"/>
      <c r="AI75" s="979"/>
      <c r="AJ75" s="980"/>
      <c r="AK75" s="971" t="s">
        <v>122</v>
      </c>
      <c r="AL75" s="971"/>
      <c r="AM75" s="971"/>
      <c r="AN75" s="971"/>
      <c r="AO75" s="971"/>
      <c r="AP75" s="981">
        <v>22689</v>
      </c>
      <c r="AQ75" s="979"/>
      <c r="AR75" s="979"/>
      <c r="AS75" s="979"/>
      <c r="AT75" s="980"/>
      <c r="AU75" s="971" t="s">
        <v>122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560</v>
      </c>
      <c r="C76" s="975"/>
      <c r="D76" s="975"/>
      <c r="E76" s="975"/>
      <c r="F76" s="975"/>
      <c r="G76" s="975"/>
      <c r="H76" s="975"/>
      <c r="I76" s="975"/>
      <c r="J76" s="975"/>
      <c r="K76" s="975"/>
      <c r="L76" s="975"/>
      <c r="M76" s="975"/>
      <c r="N76" s="975"/>
      <c r="O76" s="975"/>
      <c r="P76" s="976"/>
      <c r="Q76" s="978">
        <v>1335</v>
      </c>
      <c r="R76" s="979"/>
      <c r="S76" s="979"/>
      <c r="T76" s="979"/>
      <c r="U76" s="980"/>
      <c r="V76" s="981">
        <v>1091</v>
      </c>
      <c r="W76" s="979"/>
      <c r="X76" s="979"/>
      <c r="Y76" s="979"/>
      <c r="Z76" s="980"/>
      <c r="AA76" s="981">
        <v>243</v>
      </c>
      <c r="AB76" s="979"/>
      <c r="AC76" s="979"/>
      <c r="AD76" s="979"/>
      <c r="AE76" s="980"/>
      <c r="AF76" s="981">
        <v>1696</v>
      </c>
      <c r="AG76" s="979"/>
      <c r="AH76" s="979"/>
      <c r="AI76" s="979"/>
      <c r="AJ76" s="980"/>
      <c r="AK76" s="981">
        <v>6</v>
      </c>
      <c r="AL76" s="979"/>
      <c r="AM76" s="979"/>
      <c r="AN76" s="979"/>
      <c r="AO76" s="980"/>
      <c r="AP76" s="981">
        <v>2655</v>
      </c>
      <c r="AQ76" s="979"/>
      <c r="AR76" s="979"/>
      <c r="AS76" s="979"/>
      <c r="AT76" s="980"/>
      <c r="AU76" s="971" t="s">
        <v>122</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75053</v>
      </c>
      <c r="AG88" s="959"/>
      <c r="AH88" s="959"/>
      <c r="AI88" s="959"/>
      <c r="AJ88" s="959"/>
      <c r="AK88" s="963"/>
      <c r="AL88" s="963"/>
      <c r="AM88" s="963"/>
      <c r="AN88" s="963"/>
      <c r="AO88" s="963"/>
      <c r="AP88" s="959">
        <v>124627</v>
      </c>
      <c r="AQ88" s="959"/>
      <c r="AR88" s="959"/>
      <c r="AS88" s="959"/>
      <c r="AT88" s="959"/>
      <c r="AU88" s="959">
        <v>1300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hidden="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hidden="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hidden="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hidden="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hidden="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hidden="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hidden="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hidden="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hidden="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hidden="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hidden="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hidden="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hidden="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0"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0"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0"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0"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1684575</v>
      </c>
      <c r="AB110" s="889"/>
      <c r="AC110" s="889"/>
      <c r="AD110" s="889"/>
      <c r="AE110" s="890"/>
      <c r="AF110" s="891">
        <v>1771686</v>
      </c>
      <c r="AG110" s="889"/>
      <c r="AH110" s="889"/>
      <c r="AI110" s="889"/>
      <c r="AJ110" s="890"/>
      <c r="AK110" s="891">
        <v>1690263</v>
      </c>
      <c r="AL110" s="889"/>
      <c r="AM110" s="889"/>
      <c r="AN110" s="889"/>
      <c r="AO110" s="890"/>
      <c r="AP110" s="892">
        <v>12.800000000000001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18735553</v>
      </c>
      <c r="BR110" s="842"/>
      <c r="BS110" s="842"/>
      <c r="BT110" s="842"/>
      <c r="BU110" s="842"/>
      <c r="BV110" s="842">
        <v>17385493</v>
      </c>
      <c r="BW110" s="842"/>
      <c r="BX110" s="842"/>
      <c r="BY110" s="842"/>
      <c r="BZ110" s="842"/>
      <c r="CA110" s="842">
        <v>16179013</v>
      </c>
      <c r="CB110" s="842"/>
      <c r="CC110" s="842"/>
      <c r="CD110" s="842"/>
      <c r="CE110" s="842"/>
      <c r="CF110" s="866">
        <v>122.90000000000001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3666</v>
      </c>
      <c r="DH110" s="842"/>
      <c r="DI110" s="842"/>
      <c r="DJ110" s="842"/>
      <c r="DK110" s="842"/>
      <c r="DL110" s="842">
        <v>2986</v>
      </c>
      <c r="DM110" s="842"/>
      <c r="DN110" s="842"/>
      <c r="DO110" s="842"/>
      <c r="DP110" s="842"/>
      <c r="DQ110" s="842">
        <v>2374</v>
      </c>
      <c r="DR110" s="842"/>
      <c r="DS110" s="842"/>
      <c r="DT110" s="842"/>
      <c r="DU110" s="842"/>
      <c r="DV110" s="843">
        <v>0</v>
      </c>
      <c r="DW110" s="843"/>
      <c r="DX110" s="843"/>
      <c r="DY110" s="843"/>
      <c r="DZ110" s="844"/>
    </row>
    <row r="111" spans="1:130"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3666</v>
      </c>
      <c r="BR111" s="817"/>
      <c r="BS111" s="817"/>
      <c r="BT111" s="817"/>
      <c r="BU111" s="817"/>
      <c r="BV111" s="817">
        <v>2986</v>
      </c>
      <c r="BW111" s="817"/>
      <c r="BX111" s="817"/>
      <c r="BY111" s="817"/>
      <c r="BZ111" s="817"/>
      <c r="CA111" s="817">
        <v>2374</v>
      </c>
      <c r="CB111" s="817"/>
      <c r="CC111" s="817"/>
      <c r="CD111" s="817"/>
      <c r="CE111" s="817"/>
      <c r="CF111" s="875">
        <v>0</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0"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13680017</v>
      </c>
      <c r="BR112" s="817"/>
      <c r="BS112" s="817"/>
      <c r="BT112" s="817"/>
      <c r="BU112" s="817"/>
      <c r="BV112" s="817">
        <v>12857564</v>
      </c>
      <c r="BW112" s="817"/>
      <c r="BX112" s="817"/>
      <c r="BY112" s="817"/>
      <c r="BZ112" s="817"/>
      <c r="CA112" s="817">
        <v>12213916</v>
      </c>
      <c r="CB112" s="817"/>
      <c r="CC112" s="817"/>
      <c r="CD112" s="817"/>
      <c r="CE112" s="817"/>
      <c r="CF112" s="875">
        <v>92.799999999999997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1024223</v>
      </c>
      <c r="AB113" s="919"/>
      <c r="AC113" s="919"/>
      <c r="AD113" s="919"/>
      <c r="AE113" s="920"/>
      <c r="AF113" s="921">
        <v>1033400</v>
      </c>
      <c r="AG113" s="919"/>
      <c r="AH113" s="919"/>
      <c r="AI113" s="919"/>
      <c r="AJ113" s="920"/>
      <c r="AK113" s="921">
        <v>1021730</v>
      </c>
      <c r="AL113" s="919"/>
      <c r="AM113" s="919"/>
      <c r="AN113" s="919"/>
      <c r="AO113" s="920"/>
      <c r="AP113" s="922">
        <v>7.7999999999999998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796150</v>
      </c>
      <c r="BR113" s="817"/>
      <c r="BS113" s="817"/>
      <c r="BT113" s="817"/>
      <c r="BU113" s="817"/>
      <c r="BV113" s="817">
        <v>806112</v>
      </c>
      <c r="BW113" s="817"/>
      <c r="BX113" s="817"/>
      <c r="BY113" s="817"/>
      <c r="BZ113" s="817"/>
      <c r="CA113" s="817">
        <v>1299697</v>
      </c>
      <c r="CB113" s="817"/>
      <c r="CC113" s="817"/>
      <c r="CD113" s="817"/>
      <c r="CE113" s="817"/>
      <c r="CF113" s="875">
        <v>9.9000000000000004</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111554</v>
      </c>
      <c r="AB114" s="780"/>
      <c r="AC114" s="780"/>
      <c r="AD114" s="780"/>
      <c r="AE114" s="781"/>
      <c r="AF114" s="782">
        <v>119895</v>
      </c>
      <c r="AG114" s="780"/>
      <c r="AH114" s="780"/>
      <c r="AI114" s="780"/>
      <c r="AJ114" s="781"/>
      <c r="AK114" s="782">
        <v>129486</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2929269</v>
      </c>
      <c r="BR114" s="817"/>
      <c r="BS114" s="817"/>
      <c r="BT114" s="817"/>
      <c r="BU114" s="817"/>
      <c r="BV114" s="817">
        <v>2961095</v>
      </c>
      <c r="BW114" s="817"/>
      <c r="BX114" s="817"/>
      <c r="BY114" s="817"/>
      <c r="BZ114" s="817"/>
      <c r="CA114" s="817">
        <v>2894560</v>
      </c>
      <c r="CB114" s="817"/>
      <c r="CC114" s="817"/>
      <c r="CD114" s="817"/>
      <c r="CE114" s="817"/>
      <c r="CF114" s="875">
        <v>22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750</v>
      </c>
      <c r="AB115" s="919"/>
      <c r="AC115" s="919"/>
      <c r="AD115" s="919"/>
      <c r="AE115" s="920"/>
      <c r="AF115" s="921">
        <v>680</v>
      </c>
      <c r="AG115" s="919"/>
      <c r="AH115" s="919"/>
      <c r="AI115" s="919"/>
      <c r="AJ115" s="920"/>
      <c r="AK115" s="921">
        <v>612</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358</v>
      </c>
      <c r="AB116" s="780"/>
      <c r="AC116" s="780"/>
      <c r="AD116" s="780"/>
      <c r="AE116" s="781"/>
      <c r="AF116" s="782">
        <v>210</v>
      </c>
      <c r="AG116" s="780"/>
      <c r="AH116" s="780"/>
      <c r="AI116" s="780"/>
      <c r="AJ116" s="781"/>
      <c r="AK116" s="782">
        <v>485</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2821460</v>
      </c>
      <c r="AB117" s="903"/>
      <c r="AC117" s="903"/>
      <c r="AD117" s="903"/>
      <c r="AE117" s="904"/>
      <c r="AF117" s="905">
        <v>2925871</v>
      </c>
      <c r="AG117" s="903"/>
      <c r="AH117" s="903"/>
      <c r="AI117" s="903"/>
      <c r="AJ117" s="904"/>
      <c r="AK117" s="905">
        <v>2842576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750</v>
      </c>
      <c r="AB119" s="889"/>
      <c r="AC119" s="889"/>
      <c r="AD119" s="889"/>
      <c r="AE119" s="890"/>
      <c r="AF119" s="891">
        <v>680</v>
      </c>
      <c r="AG119" s="889"/>
      <c r="AH119" s="889"/>
      <c r="AI119" s="889"/>
      <c r="AJ119" s="890"/>
      <c r="AK119" s="891">
        <v>612</v>
      </c>
      <c r="AL119" s="889"/>
      <c r="AM119" s="889"/>
      <c r="AN119" s="889"/>
      <c r="AO119" s="890"/>
      <c r="AP119" s="892">
        <v>0</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36144655</v>
      </c>
      <c r="BR119" s="845"/>
      <c r="BS119" s="845"/>
      <c r="BT119" s="845"/>
      <c r="BU119" s="845"/>
      <c r="BV119" s="845">
        <v>34013250</v>
      </c>
      <c r="BW119" s="845"/>
      <c r="BX119" s="845"/>
      <c r="BY119" s="845"/>
      <c r="BZ119" s="845"/>
      <c r="CA119" s="845">
        <v>32589560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3699173</v>
      </c>
      <c r="BR120" s="842"/>
      <c r="BS120" s="842"/>
      <c r="BT120" s="842"/>
      <c r="BU120" s="842"/>
      <c r="BV120" s="842">
        <v>4024572</v>
      </c>
      <c r="BW120" s="842"/>
      <c r="BX120" s="842"/>
      <c r="BY120" s="842"/>
      <c r="BZ120" s="842"/>
      <c r="CA120" s="842">
        <v>3946592</v>
      </c>
      <c r="CB120" s="842"/>
      <c r="CC120" s="842"/>
      <c r="CD120" s="842"/>
      <c r="CE120" s="842"/>
      <c r="CF120" s="866">
        <v>30</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13238656</v>
      </c>
      <c r="DH120" s="842"/>
      <c r="DI120" s="842"/>
      <c r="DJ120" s="842"/>
      <c r="DK120" s="842"/>
      <c r="DL120" s="842">
        <v>12510565</v>
      </c>
      <c r="DM120" s="842"/>
      <c r="DN120" s="842"/>
      <c r="DO120" s="842"/>
      <c r="DP120" s="842"/>
      <c r="DQ120" s="842">
        <v>11924207</v>
      </c>
      <c r="DR120" s="842"/>
      <c r="DS120" s="842"/>
      <c r="DT120" s="842"/>
      <c r="DU120" s="842"/>
      <c r="DV120" s="843">
        <v>90.599999999999994</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3702420</v>
      </c>
      <c r="BR121" s="817"/>
      <c r="BS121" s="817"/>
      <c r="BT121" s="817"/>
      <c r="BU121" s="817"/>
      <c r="BV121" s="817">
        <v>3628226</v>
      </c>
      <c r="BW121" s="817"/>
      <c r="BX121" s="817"/>
      <c r="BY121" s="817"/>
      <c r="BZ121" s="817"/>
      <c r="CA121" s="817">
        <v>3393141</v>
      </c>
      <c r="CB121" s="817"/>
      <c r="CC121" s="817"/>
      <c r="CD121" s="817"/>
      <c r="CE121" s="817"/>
      <c r="CF121" s="875">
        <v>25.800000000000001</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441361</v>
      </c>
      <c r="DH121" s="817"/>
      <c r="DI121" s="817"/>
      <c r="DJ121" s="817"/>
      <c r="DK121" s="817"/>
      <c r="DL121" s="817">
        <v>346999</v>
      </c>
      <c r="DM121" s="817"/>
      <c r="DN121" s="817"/>
      <c r="DO121" s="817"/>
      <c r="DP121" s="817"/>
      <c r="DQ121" s="817">
        <v>289709</v>
      </c>
      <c r="DR121" s="817"/>
      <c r="DS121" s="817"/>
      <c r="DT121" s="817"/>
      <c r="DU121" s="817"/>
      <c r="DV121" s="794">
        <v>2.2000000000000002</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21497395</v>
      </c>
      <c r="BR122" s="845"/>
      <c r="BS122" s="845"/>
      <c r="BT122" s="845"/>
      <c r="BU122" s="845"/>
      <c r="BV122" s="845">
        <v>20499890</v>
      </c>
      <c r="BW122" s="845"/>
      <c r="BX122" s="845"/>
      <c r="BY122" s="845"/>
      <c r="BZ122" s="845"/>
      <c r="CA122" s="845">
        <v>19581364</v>
      </c>
      <c r="CB122" s="845"/>
      <c r="CC122" s="845"/>
      <c r="CD122" s="845"/>
      <c r="CE122" s="845"/>
      <c r="CF122" s="846">
        <v>148.69999999999999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28898988</v>
      </c>
      <c r="BR123" s="833"/>
      <c r="BS123" s="833"/>
      <c r="BT123" s="833"/>
      <c r="BU123" s="833"/>
      <c r="BV123" s="833">
        <v>28152688</v>
      </c>
      <c r="BW123" s="833"/>
      <c r="BX123" s="833"/>
      <c r="BY123" s="833"/>
      <c r="BZ123" s="833"/>
      <c r="CA123" s="833">
        <v>26921097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54.899999999999999</v>
      </c>
      <c r="BR124" s="831"/>
      <c r="BS124" s="831"/>
      <c r="BT124" s="831"/>
      <c r="BU124" s="831"/>
      <c r="BV124" s="831">
        <v>45.399999999999999</v>
      </c>
      <c r="BW124" s="831"/>
      <c r="BX124" s="831"/>
      <c r="BY124" s="831"/>
      <c r="BZ124" s="831"/>
      <c r="CA124" s="831">
        <v>43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648834</v>
      </c>
      <c r="AB128" s="801"/>
      <c r="AC128" s="801"/>
      <c r="AD128" s="801"/>
      <c r="AE128" s="802"/>
      <c r="AF128" s="803">
        <v>668582</v>
      </c>
      <c r="AG128" s="801"/>
      <c r="AH128" s="801"/>
      <c r="AI128" s="801"/>
      <c r="AJ128" s="802"/>
      <c r="AK128" s="803">
        <v>671486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12.779999999999999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0"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14981011</v>
      </c>
      <c r="AB129" s="780"/>
      <c r="AC129" s="780"/>
      <c r="AD129" s="780"/>
      <c r="AE129" s="781"/>
      <c r="AF129" s="782">
        <v>14684339</v>
      </c>
      <c r="AG129" s="780"/>
      <c r="AH129" s="780"/>
      <c r="AI129" s="780"/>
      <c r="AJ129" s="781"/>
      <c r="AK129" s="782">
        <v>14917416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17.780000000000001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0"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1799779</v>
      </c>
      <c r="AB130" s="780"/>
      <c r="AC130" s="780"/>
      <c r="AD130" s="780"/>
      <c r="AE130" s="781"/>
      <c r="AF130" s="782">
        <v>1786899</v>
      </c>
      <c r="AG130" s="780"/>
      <c r="AH130" s="780"/>
      <c r="AI130" s="780"/>
      <c r="AJ130" s="781"/>
      <c r="AK130" s="782">
        <v>1748936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0"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13181232</v>
      </c>
      <c r="AB131" s="764"/>
      <c r="AC131" s="764"/>
      <c r="AD131" s="764"/>
      <c r="AE131" s="765"/>
      <c r="AF131" s="766">
        <v>12897440</v>
      </c>
      <c r="AG131" s="764"/>
      <c r="AH131" s="764"/>
      <c r="AI131" s="764"/>
      <c r="AJ131" s="765"/>
      <c r="AK131" s="766">
        <v>13168480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0"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2.828620269</v>
      </c>
      <c r="AB132" s="745"/>
      <c r="AC132" s="745"/>
      <c r="AD132" s="745"/>
      <c r="AE132" s="746"/>
      <c r="AF132" s="747">
        <v>3.647157886</v>
      </c>
      <c r="AG132" s="745"/>
      <c r="AH132" s="745"/>
      <c r="AI132" s="745"/>
      <c r="AJ132" s="746"/>
      <c r="AK132" s="747">
        <v>3.2057914049999998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0"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1.8999999999999999</v>
      </c>
      <c r="AB133" s="724"/>
      <c r="AC133" s="724"/>
      <c r="AD133" s="724"/>
      <c r="AE133" s="725"/>
      <c r="AF133" s="723">
        <v>2.5</v>
      </c>
      <c r="AG133" s="724"/>
      <c r="AH133" s="724"/>
      <c r="AI133" s="724"/>
      <c r="AJ133" s="725"/>
      <c r="AK133" s="723">
        <v>3.2000000000000002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47:130" ht="14" hidden="1" thickBot="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YRJ7Re5tUJpEmAFcpIsLTAsPQCEbB81bf8Y1jpCDroo634GgL4Bthf4V3sbzZkWPKyUS3GLWKmqdBBVNsMbVw==" saltValue="uzjpkNIqQpOd1TOvbquo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ageMargins left="0.590551181102362" right="0" top="0.590551181102362" bottom="0.590551181102362" header="0.393700787401575" footer="0.393700787401575"/>
  <pageSetup horizontalDpi="1200" verticalDpi="1200" orientation="portrait" paperSize="8" scale="39"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fcb73aa-5b4c-462e-ab3b-9ddad8202fcb}">
  <sheetPr>
    <pageSetUpPr fitToPage="1"/>
  </sheetPr>
  <dimension ref="A1:DP104"/>
  <sheetViews>
    <sheetView showGridLines="0" view="pageBreakPreview" zoomScaleNormal="85" zoomScaleSheetLayoutView="100" workbookViewId="0" topLeftCell="A1"/>
  </sheetViews>
  <sheetFormatPr defaultColWidth="0" defaultRowHeight="13.5" customHeight="1" zeroHeight="1"/>
  <cols>
    <col min="1" max="120" width="2.7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ht="13"/>
    <row r="3" ht="13"/>
    <row r="4" ht="13"/>
    <row r="5" ht="13"/>
    <row r="6" ht="13"/>
    <row r="7" ht="13"/>
    <row r="8" ht="13"/>
    <row r="9" ht="13"/>
    <row r="10" ht="13"/>
    <row r="11" ht="13"/>
    <row r="12" ht="13"/>
    <row r="13" ht="13"/>
    <row r="14" ht="13"/>
    <row r="15" ht="13"/>
    <row r="16" spans="120:120" ht="13">
      <c r="DP16" s="259"/>
    </row>
    <row r="17" spans="120:120" ht="13">
      <c r="DP17" s="259"/>
    </row>
    <row r="18" ht="13"/>
    <row r="19" ht="13"/>
    <row r="20" spans="119:120" ht="13">
      <c r="DO20" s="259"/>
      <c r="DP20" s="259"/>
    </row>
    <row r="21" spans="120:120" ht="13">
      <c r="DP21" s="259"/>
    </row>
    <row r="22" ht="13"/>
    <row r="23" spans="119:120" ht="13">
      <c r="DO23" s="259"/>
      <c r="DP23" s="259"/>
    </row>
    <row r="24" spans="120:120" ht="13">
      <c r="DP24" s="259"/>
    </row>
    <row r="25" spans="120:120" ht="13">
      <c r="DP25" s="259"/>
    </row>
    <row r="26" spans="119:120" ht="13">
      <c r="DO26" s="259"/>
      <c r="DP26" s="259"/>
    </row>
    <row r="27" ht="13"/>
    <row r="28" spans="119:120" ht="13">
      <c r="DO28" s="259"/>
      <c r="DP28" s="259"/>
    </row>
    <row r="29" spans="120:120" ht="13">
      <c r="DP29" s="259"/>
    </row>
    <row r="30" ht="13"/>
    <row r="31" spans="119:120" ht="13">
      <c r="DO31" s="259"/>
      <c r="DP31" s="259"/>
    </row>
    <row r="32" ht="13"/>
    <row r="33" spans="119:120" ht="13">
      <c r="DO33" s="259"/>
      <c r="DP33" s="259"/>
    </row>
    <row r="34" spans="117:117" ht="13">
      <c r="DM34" s="259"/>
    </row>
    <row r="35" spans="98:120" ht="13">
      <c r="CT35" s="259"/>
      <c r="CU35" s="259"/>
      <c r="CV35" s="259"/>
      <c r="CY35" s="259"/>
      <c r="CZ35" s="259"/>
      <c r="DA35" s="259"/>
      <c r="DD35" s="259"/>
      <c r="DE35" s="259"/>
      <c r="DF35" s="259"/>
      <c r="DI35" s="259"/>
      <c r="DJ35" s="259"/>
      <c r="DK35" s="259"/>
      <c r="DM35" s="259"/>
      <c r="DN35" s="259"/>
      <c r="DO35" s="259"/>
      <c r="DP35" s="259"/>
    </row>
    <row r="36" ht="13"/>
    <row r="37" spans="101: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ht="13"/>
    <row r="40" ht="13"/>
    <row r="41" ht="13"/>
    <row r="42" ht="13"/>
    <row r="43" ht="13"/>
    <row r="44" ht="13"/>
    <row r="45" ht="13"/>
    <row r="46" ht="13"/>
    <row r="47" ht="13"/>
    <row r="48" ht="13"/>
    <row r="49" spans="118:120" ht="13">
      <c r="DN49" s="259"/>
      <c r="DO49" s="259"/>
      <c r="DP49" s="259"/>
    </row>
    <row r="50" ht="13"/>
    <row r="51" ht="13"/>
    <row r="52" ht="13"/>
    <row r="53" ht="13"/>
    <row r="54" ht="13"/>
    <row r="55" ht="13"/>
    <row r="56" ht="13"/>
    <row r="57" ht="13"/>
    <row r="58" ht="13"/>
    <row r="59" ht="13"/>
    <row r="60" ht="13"/>
    <row r="61" ht="13"/>
    <row r="62" ht="13"/>
    <row r="63" spans="23:23 97:112" ht="13">
      <c r="W63" s="259"/>
      <c r="CS63" s="259"/>
      <c r="CX63" s="259"/>
      <c r="DC63" s="259"/>
      <c r="DH63" s="259"/>
    </row>
    <row r="64" spans="22:22" ht="13">
      <c r="V64" s="259"/>
    </row>
    <row r="65" spans="24:114"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7:21 117:117" ht="13">
      <c r="Q66" s="259"/>
      <c r="S66" s="259"/>
      <c r="U66" s="259"/>
      <c r="DM66" s="259"/>
    </row>
    <row r="67" spans="15:25 98:120" ht="13">
      <c r="O67" s="259"/>
      <c r="P67" s="259"/>
      <c r="R67" s="259"/>
      <c r="T67" s="259"/>
      <c r="Y67" s="259"/>
      <c r="CT67" s="259"/>
      <c r="CV67" s="259"/>
      <c r="CW67" s="259"/>
      <c r="CY67" s="259"/>
      <c r="DA67" s="259"/>
      <c r="DB67" s="259"/>
      <c r="DD67" s="259"/>
      <c r="DF67" s="259"/>
      <c r="DG67" s="259"/>
      <c r="DI67" s="259"/>
      <c r="DK67" s="259"/>
      <c r="DL67" s="259"/>
      <c r="DN67" s="259"/>
      <c r="DO67" s="259"/>
      <c r="DP67" s="259"/>
    </row>
    <row r="68" ht="13"/>
    <row r="69" ht="13"/>
    <row r="70" ht="13"/>
    <row r="71" ht="13"/>
    <row r="72" spans="120:120" ht="13">
      <c r="DP72" s="259"/>
    </row>
    <row r="73" spans="120:120" ht="13">
      <c r="DP73" s="259"/>
    </row>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spans="97:112" ht="13">
      <c r="CS96" s="259"/>
      <c r="CX96" s="259"/>
      <c r="DC96" s="259"/>
      <c r="DH96" s="259"/>
    </row>
    <row r="97" spans="97:120" ht="13">
      <c r="CS97" s="259"/>
      <c r="CX97" s="259"/>
      <c r="DC97" s="259"/>
      <c r="DH97" s="259"/>
      <c r="DP97" s="260" t="s">
        <v>474</v>
      </c>
    </row>
    <row r="98" spans="97:112" ht="13" hidden="1">
      <c r="CS98" s="259"/>
      <c r="CX98" s="259"/>
      <c r="DC98" s="259"/>
      <c r="DH98" s="259"/>
    </row>
    <row r="99" spans="97:112" ht="13" hidden="1">
      <c r="CS99" s="259"/>
      <c r="CX99" s="259"/>
      <c r="DC99" s="259"/>
      <c r="DH99" s="259"/>
    </row>
    <row r="101" spans="24:114" ht="12" customHeight="1" hidden="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99:117" ht="1.5" customHeight="1" hidden="1">
      <c r="CU102" s="259"/>
      <c r="CZ102" s="259"/>
      <c r="DE102" s="259"/>
      <c r="DJ102" s="259"/>
      <c r="DM102" s="259"/>
    </row>
    <row r="103" spans="98:120" ht="13" hidden="1">
      <c r="CT103" s="259"/>
      <c r="CV103" s="259"/>
      <c r="CW103" s="259"/>
      <c r="CY103" s="259"/>
      <c r="DA103" s="259"/>
      <c r="DB103" s="259"/>
      <c r="DD103" s="259"/>
      <c r="DF103" s="259"/>
      <c r="DG103" s="259"/>
      <c r="DI103" s="259"/>
      <c r="DK103" s="259"/>
      <c r="DL103" s="259"/>
      <c r="DM103" s="259"/>
      <c r="DN103" s="259"/>
      <c r="DO103" s="259"/>
      <c r="DP103" s="259"/>
    </row>
    <row r="104" spans="100:120" ht="13" hidden="1">
      <c r="CV104" s="259"/>
      <c r="CW104" s="259"/>
      <c r="DA104" s="259"/>
      <c r="DB104" s="259"/>
      <c r="DF104" s="259"/>
      <c r="DG104" s="259"/>
      <c r="DK104" s="259"/>
      <c r="DL104" s="259"/>
      <c r="DN104" s="259"/>
      <c r="DO104" s="259"/>
      <c r="DP104" s="259"/>
    </row>
    <row r="105" ht="12.75" customHeight="1" hidden="1"/>
  </sheetData>
  <sheetProtection algorithmName="SHA-512" hashValue="oyCiL0QXN2SmgG3iGsxfNxoNC/fdkZbWRD+G8xn86ebZH0nbJxTcmk8V8H4fKmRo/ZYhN5T0kZNmee09yvpfZw==" saltValue="a4js2gO6mIHtmMFkzQfQuA==" spinCount="100000"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1f9172-2de6-453f-8061-bf456333c0fb}">
  <sheetPr>
    <pageSetUpPr fitToPage="1"/>
  </sheetPr>
  <dimension ref="B1:DL67"/>
  <sheetViews>
    <sheetView showGridLines="0" zoomScaleSheetLayoutView="55" workbookViewId="0" topLeftCell="A1"/>
  </sheetViews>
  <sheetFormatPr defaultColWidth="0" defaultRowHeight="13.5" customHeight="1" zeroHeight="1"/>
  <cols>
    <col min="1" max="116" width="2.6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ht="13"/>
    <row r="3" ht="13"/>
    <row r="4" spans="18: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18: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ht="13"/>
    <row r="7" ht="13"/>
    <row r="8" ht="13"/>
    <row r="9" ht="13"/>
    <row r="10" ht="13"/>
    <row r="11" ht="13"/>
    <row r="12" ht="13"/>
    <row r="13" ht="13"/>
    <row r="14" ht="13"/>
    <row r="15" ht="13"/>
    <row r="16" ht="13"/>
    <row r="17"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ht="13"/>
    <row r="20" ht="13"/>
    <row r="21" spans="116:116" ht="13">
      <c r="DL21" s="259"/>
    </row>
    <row r="22" spans="113:116" ht="13">
      <c r="DI22" s="259"/>
      <c r="DJ22" s="259"/>
      <c r="DK22" s="259"/>
      <c r="DL22" s="259"/>
    </row>
    <row r="23" spans="103:116" ht="13">
      <c r="CY23" s="259"/>
      <c r="CZ23" s="259"/>
      <c r="DA23" s="259"/>
      <c r="DB23" s="259"/>
      <c r="DC23" s="259"/>
      <c r="DD23" s="259"/>
      <c r="DE23" s="259"/>
      <c r="DF23" s="259"/>
      <c r="DG23" s="259"/>
      <c r="DH23" s="259"/>
      <c r="DI23" s="259"/>
      <c r="DJ23" s="259"/>
      <c r="DK23" s="259"/>
      <c r="DL23" s="259"/>
    </row>
    <row r="24" ht="13"/>
    <row r="25" ht="13"/>
    <row r="26" ht="13"/>
    <row r="27" ht="13"/>
    <row r="28" ht="13"/>
    <row r="29" ht="13"/>
    <row r="30" ht="13"/>
    <row r="31" ht="13"/>
    <row r="32" ht="13"/>
    <row r="33" ht="13"/>
    <row r="34" ht="13"/>
    <row r="35" spans="104:116" ht="13">
      <c r="CZ35" s="259"/>
      <c r="DA35" s="259"/>
      <c r="DB35" s="259"/>
      <c r="DC35" s="259"/>
      <c r="DD35" s="259"/>
      <c r="DE35" s="259"/>
      <c r="DF35" s="259"/>
      <c r="DG35" s="259"/>
      <c r="DH35" s="259"/>
      <c r="DI35" s="259"/>
      <c r="DJ35" s="259"/>
      <c r="DK35" s="259"/>
      <c r="DL35" s="259"/>
    </row>
    <row r="36" ht="13"/>
    <row r="37" spans="116:116" ht="13">
      <c r="DL37" s="259"/>
    </row>
    <row r="38" spans="113:116" ht="13">
      <c r="DI38" s="259"/>
      <c r="DJ38" s="259"/>
      <c r="DK38" s="259"/>
      <c r="DL38" s="259"/>
    </row>
    <row r="39" ht="13"/>
    <row r="40" ht="13"/>
    <row r="41" ht="13"/>
    <row r="42"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16:116" ht="13">
      <c r="DL44" s="259"/>
    </row>
    <row r="45" ht="13"/>
    <row r="46" spans="105:116" ht="13">
      <c r="DA46" s="259"/>
      <c r="DB46" s="259"/>
      <c r="DC46" s="259"/>
      <c r="DD46" s="259"/>
      <c r="DE46" s="259"/>
      <c r="DF46" s="259"/>
      <c r="DG46" s="259"/>
      <c r="DH46" s="259"/>
      <c r="DI46" s="259"/>
      <c r="DJ46" s="259"/>
      <c r="DK46" s="259"/>
      <c r="DL46" s="259"/>
    </row>
    <row r="47" ht="13"/>
    <row r="48" ht="13"/>
    <row r="49" ht="13"/>
    <row r="50" spans="104:116" ht="13">
      <c r="CZ50" s="259"/>
      <c r="DA50" s="259"/>
      <c r="DB50" s="259"/>
      <c r="DC50" s="259"/>
      <c r="DD50" s="259"/>
      <c r="DE50" s="259"/>
      <c r="DF50" s="259"/>
      <c r="DG50" s="259"/>
      <c r="DH50" s="259"/>
      <c r="DI50" s="259"/>
      <c r="DJ50" s="259"/>
      <c r="DK50" s="259"/>
      <c r="DL50" s="259"/>
    </row>
    <row r="51" ht="13"/>
    <row r="52" ht="13"/>
    <row r="53" spans="116:116" ht="13">
      <c r="DL53" s="259"/>
    </row>
    <row r="54" ht="13"/>
    <row r="55" ht="13"/>
    <row r="56" ht="13"/>
    <row r="57" ht="13"/>
    <row r="58" ht="13"/>
    <row r="59" ht="13"/>
    <row r="60" ht="13"/>
    <row r="61" ht="13"/>
    <row r="62" ht="13"/>
    <row r="63" ht="13"/>
    <row r="64" ht="13"/>
    <row r="65" ht="13"/>
    <row r="66" ht="13"/>
    <row r="67" spans="107:116" ht="13">
      <c r="DC67" s="259"/>
      <c r="DD67" s="259"/>
      <c r="DE67" s="259"/>
      <c r="DF67" s="259"/>
      <c r="DG67" s="259"/>
      <c r="DH67" s="259"/>
      <c r="DI67" s="259"/>
      <c r="DJ67" s="259"/>
      <c r="DK67" s="259"/>
      <c r="DL67" s="259"/>
    </row>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sheetData>
  <sheetProtection algorithmName="SHA-512" hashValue="ihrDeydaSa7C2TpBf67IELsSvcKljU/xm/eA/w3Pn17j34r7+EC4Ktg4sTBW6WWTnGV39ZJn1uof0ZHjllyzXQ==" saltValue="1XzbwSgXBjx4js68fue0FQ==" spinCount="100000" sheet="1" objects="1" scenarios="1"/>
  <printOptions horizontalCentered="1" verticalCentered="1"/>
  <pageMargins left="0" right="0" top="0" bottom="0" header="0" footer="0"/>
  <pageSetup horizontalDpi="300" verticalDpi="300" orientation="landscape" paperSize="9" scale="46"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07ba3b-17ae-4ce3-baec-cc326b5870bb}">
  <sheetPr>
    <pageSetUpPr fitToPage="1"/>
  </sheetPr>
  <dimension ref="A1:AT73"/>
  <sheetViews>
    <sheetView showGridLines="0" view="pageBreakPreview" zoomScaleNormal="100" zoomScaleSheetLayoutView="100" workbookViewId="0" topLeftCell="A1"/>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45:46" ht="13">
      <c r="AS1" s="262"/>
      <c r="AT1" s="262"/>
    </row>
    <row r="2" spans="45:46" ht="13">
      <c r="AS2" s="262"/>
      <c r="AT2" s="262"/>
    </row>
    <row r="3" spans="45:46" ht="13">
      <c r="AS3" s="262"/>
      <c r="AT3" s="262"/>
    </row>
    <row r="4" spans="45:46" ht="13">
      <c r="AS4" s="262"/>
      <c r="AT4" s="262"/>
    </row>
    <row r="5" spans="1:45" ht="16.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4"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4"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4"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4"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4629142</v>
      </c>
      <c r="AP9" s="281">
        <v>73830</v>
      </c>
      <c r="AQ9" s="282">
        <v>66486</v>
      </c>
      <c r="AR9" s="283">
        <v>11</v>
      </c>
    </row>
    <row r="10" spans="1:44"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1009566</v>
      </c>
      <c r="AP10" s="284">
        <v>16102</v>
      </c>
      <c r="AQ10" s="285">
        <v>6147</v>
      </c>
      <c r="AR10" s="286">
        <v>161.90000000000001</v>
      </c>
    </row>
    <row r="11" spans="1:44"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71944</v>
      </c>
      <c r="AP11" s="284">
        <v>1147</v>
      </c>
      <c r="AQ11" s="285">
        <v>1219</v>
      </c>
      <c r="AR11" s="286">
        <v>-5.9000000000000004</v>
      </c>
    </row>
    <row r="12" spans="1:44"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122</v>
      </c>
      <c r="AP12" s="284" t="s">
        <v>122</v>
      </c>
      <c r="AQ12" s="285">
        <v>9</v>
      </c>
      <c r="AR12" s="286" t="s">
        <v>122</v>
      </c>
    </row>
    <row r="13" spans="1:44"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232834</v>
      </c>
      <c r="AP13" s="284">
        <v>3713</v>
      </c>
      <c r="AQ13" s="285">
        <v>2955</v>
      </c>
      <c r="AR13" s="286">
        <v>25.699999999999999</v>
      </c>
    </row>
    <row r="14" spans="1:44"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28080</v>
      </c>
      <c r="AP14" s="284">
        <v>448</v>
      </c>
      <c r="AQ14" s="285">
        <v>1434</v>
      </c>
      <c r="AR14" s="286">
        <v>-68.799999999999997</v>
      </c>
    </row>
    <row r="15" spans="1:44"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-122652</v>
      </c>
      <c r="AP15" s="284">
        <v>-1956</v>
      </c>
      <c r="AQ15" s="285">
        <v>-3102</v>
      </c>
      <c r="AR15" s="286">
        <v>-36.899999999999999</v>
      </c>
    </row>
    <row r="16" spans="1:44"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5848914</v>
      </c>
      <c r="AP16" s="284">
        <v>93284</v>
      </c>
      <c r="AQ16" s="285">
        <v>75147</v>
      </c>
      <c r="AR16" s="286">
        <v>24.100000000000001</v>
      </c>
    </row>
    <row r="17" spans="1:44"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4"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4"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4"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7.5899999999999999</v>
      </c>
      <c r="AP21" s="298">
        <v>6.6200000000000001</v>
      </c>
      <c r="AQ21" s="299">
        <v>0.96999999999999997</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94.799999999999997</v>
      </c>
      <c r="AP22" s="303">
        <v>98.299999999999997</v>
      </c>
      <c r="AQ22" s="304">
        <v>-3.5</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1 41:46" ht="13">
      <c r="A27" s="309"/>
      <c r="AO27" s="262"/>
      <c r="AP27" s="262"/>
      <c r="AQ27" s="262"/>
      <c r="AR27" s="262"/>
      <c r="AS27" s="262"/>
      <c r="AT27" s="262"/>
    </row>
    <row r="28" spans="1:45" ht="16.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5"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4"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4"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4"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1690263</v>
      </c>
      <c r="AP32" s="312">
        <v>26958</v>
      </c>
      <c r="AQ32" s="313">
        <v>34847</v>
      </c>
      <c r="AR32" s="314">
        <v>-22.600000000000001</v>
      </c>
    </row>
    <row r="33" spans="1:44"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122</v>
      </c>
      <c r="AP33" s="312" t="s">
        <v>122</v>
      </c>
      <c r="AQ33" s="313" t="s">
        <v>122</v>
      </c>
      <c r="AR33" s="314" t="s">
        <v>122</v>
      </c>
    </row>
    <row r="34" spans="1:44"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122</v>
      </c>
      <c r="AP34" s="312" t="s">
        <v>122</v>
      </c>
      <c r="AQ34" s="313">
        <v>5</v>
      </c>
      <c r="AR34" s="314" t="s">
        <v>122</v>
      </c>
    </row>
    <row r="35" spans="1:44"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1021730</v>
      </c>
      <c r="AP35" s="312">
        <v>16296</v>
      </c>
      <c r="AQ35" s="313">
        <v>8260</v>
      </c>
      <c r="AR35" s="314">
        <v>97.299999999999997</v>
      </c>
    </row>
    <row r="36" spans="1:44"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129486</v>
      </c>
      <c r="AP36" s="312">
        <v>2065</v>
      </c>
      <c r="AQ36" s="313">
        <v>1689</v>
      </c>
      <c r="AR36" s="314">
        <v>22.300000000000001</v>
      </c>
    </row>
    <row r="37" spans="1:44"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612</v>
      </c>
      <c r="AP37" s="312">
        <v>10</v>
      </c>
      <c r="AQ37" s="313">
        <v>748</v>
      </c>
      <c r="AR37" s="314">
        <v>-98.700000000000003</v>
      </c>
    </row>
    <row r="38" spans="1:45"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485</v>
      </c>
      <c r="AP38" s="315">
        <v>8</v>
      </c>
      <c r="AQ38" s="316">
        <v>1</v>
      </c>
      <c r="AR38" s="304">
        <v>700</v>
      </c>
      <c r="AS38" s="311"/>
    </row>
    <row r="39" spans="1:45"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-671486</v>
      </c>
      <c r="AP39" s="312">
        <v>-10710</v>
      </c>
      <c r="AQ39" s="313">
        <v>-5762</v>
      </c>
      <c r="AR39" s="314">
        <v>85.900000000000006</v>
      </c>
      <c r="AS39" s="311"/>
    </row>
    <row r="40" spans="1:45"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-1748936</v>
      </c>
      <c r="AP40" s="312">
        <v>-27894</v>
      </c>
      <c r="AQ40" s="313">
        <v>-27609</v>
      </c>
      <c r="AR40" s="314">
        <v>1</v>
      </c>
      <c r="AS40" s="311"/>
    </row>
    <row r="41" spans="1:45"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422154</v>
      </c>
      <c r="AP41" s="312">
        <v>6733</v>
      </c>
      <c r="AQ41" s="313">
        <v>12179</v>
      </c>
      <c r="AR41" s="314">
        <v>-44.700000000000003</v>
      </c>
      <c r="AS41" s="311"/>
    </row>
    <row r="42" spans="1:45"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5"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4"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4"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4"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1837812</v>
      </c>
      <c r="AN51" s="334">
        <v>28489</v>
      </c>
      <c r="AO51" s="335">
        <v>134.59999999999999</v>
      </c>
      <c r="AP51" s="336">
        <v>45588</v>
      </c>
      <c r="AQ51" s="337">
        <v>8.6999999999999993</v>
      </c>
      <c r="AR51" s="338">
        <v>125.90000000000001</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944475</v>
      </c>
      <c r="AN52" s="342">
        <v>14641</v>
      </c>
      <c r="AO52" s="343">
        <v>41.700000000000003</v>
      </c>
      <c r="AP52" s="344">
        <v>24150</v>
      </c>
      <c r="AQ52" s="345">
        <v>3.3999999999999999</v>
      </c>
      <c r="AR52" s="346">
        <v>38.299999999999997</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743989</v>
      </c>
      <c r="AN53" s="334">
        <v>11589</v>
      </c>
      <c r="AO53" s="335">
        <v>-59.299999999999997</v>
      </c>
      <c r="AP53" s="336">
        <v>45483</v>
      </c>
      <c r="AQ53" s="337">
        <v>-0.20000000000000001</v>
      </c>
      <c r="AR53" s="338">
        <v>-59.100000000000001</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359281</v>
      </c>
      <c r="AN54" s="342">
        <v>5596</v>
      </c>
      <c r="AO54" s="343">
        <v>-61.799999999999997</v>
      </c>
      <c r="AP54" s="344">
        <v>24241</v>
      </c>
      <c r="AQ54" s="345">
        <v>0.40000000000000002</v>
      </c>
      <c r="AR54" s="346">
        <v>-62.200000000000003</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328266</v>
      </c>
      <c r="AN55" s="334">
        <v>5167</v>
      </c>
      <c r="AO55" s="335">
        <v>-55.399999999999999</v>
      </c>
      <c r="AP55" s="336">
        <v>45945</v>
      </c>
      <c r="AQ55" s="337">
        <v>1</v>
      </c>
      <c r="AR55" s="338">
        <v>-56.399999999999999</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158960</v>
      </c>
      <c r="AN56" s="342">
        <v>2502</v>
      </c>
      <c r="AO56" s="343">
        <v>-55.299999999999997</v>
      </c>
      <c r="AP56" s="344">
        <v>25180</v>
      </c>
      <c r="AQ56" s="345">
        <v>3.8999999999999999</v>
      </c>
      <c r="AR56" s="346">
        <v>-59.200000000000003</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245362</v>
      </c>
      <c r="AN57" s="334">
        <v>3874</v>
      </c>
      <c r="AO57" s="335">
        <v>-25</v>
      </c>
      <c r="AP57" s="336">
        <v>44475</v>
      </c>
      <c r="AQ57" s="337">
        <v>-3.2000000000000002</v>
      </c>
      <c r="AR57" s="338">
        <v>-21.800000000000001</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119800</v>
      </c>
      <c r="AN58" s="342">
        <v>1891</v>
      </c>
      <c r="AO58" s="343">
        <v>-24.399999999999999</v>
      </c>
      <c r="AP58" s="344">
        <v>24780</v>
      </c>
      <c r="AQ58" s="345">
        <v>-1.6000000000000001</v>
      </c>
      <c r="AR58" s="346">
        <v>-22.800000000000001</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377489</v>
      </c>
      <c r="AN59" s="334">
        <v>6021</v>
      </c>
      <c r="AO59" s="335">
        <v>55.399999999999999</v>
      </c>
      <c r="AP59" s="336">
        <v>45982</v>
      </c>
      <c r="AQ59" s="337">
        <v>3.3999999999999999</v>
      </c>
      <c r="AR59" s="338">
        <v>52</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236453</v>
      </c>
      <c r="AN60" s="342">
        <v>3771</v>
      </c>
      <c r="AO60" s="343">
        <v>99.400000000000006</v>
      </c>
      <c r="AP60" s="344">
        <v>25583</v>
      </c>
      <c r="AQ60" s="345">
        <v>3.2000000000000002</v>
      </c>
      <c r="AR60" s="346">
        <v>96.200000000000003</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706584</v>
      </c>
      <c r="AN61" s="349">
        <v>11028</v>
      </c>
      <c r="AO61" s="350">
        <v>10.1</v>
      </c>
      <c r="AP61" s="351">
        <v>45495</v>
      </c>
      <c r="AQ61" s="352">
        <v>1.8999999999999999</v>
      </c>
      <c r="AR61" s="338">
        <v>8.1999999999999993</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363794</v>
      </c>
      <c r="AN62" s="342">
        <v>5680</v>
      </c>
      <c r="AO62" s="343">
        <v>-0.10000000000000001</v>
      </c>
      <c r="AP62" s="344">
        <v>24787</v>
      </c>
      <c r="AQ62" s="345">
        <v>1.8999999999999999</v>
      </c>
      <c r="AR62" s="346">
        <v>-2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4"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5"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37:46" ht="13.5" customHeight="1" hidden="1">
      <c r="AK67" s="262"/>
      <c r="AL67" s="262"/>
      <c r="AM67" s="262"/>
      <c r="AN67" s="262"/>
      <c r="AO67" s="262"/>
      <c r="AP67" s="262"/>
      <c r="AQ67" s="262"/>
      <c r="AR67" s="262"/>
      <c r="AS67" s="262"/>
      <c r="AT67" s="262"/>
    </row>
    <row r="68" spans="37:44" ht="13.5" customHeight="1" hidden="1">
      <c r="AK68" s="262"/>
      <c r="AL68" s="262"/>
      <c r="AM68" s="262"/>
      <c r="AN68" s="262"/>
      <c r="AO68" s="262"/>
      <c r="AP68" s="262"/>
      <c r="AQ68" s="262"/>
      <c r="AR68" s="262"/>
    </row>
    <row r="69" spans="37:44" ht="13.5" customHeight="1" hidden="1">
      <c r="AK69" s="262"/>
      <c r="AL69" s="262"/>
      <c r="AM69" s="262"/>
      <c r="AN69" s="262"/>
      <c r="AO69" s="262"/>
      <c r="AP69" s="262"/>
      <c r="AQ69" s="262"/>
      <c r="AR69" s="262"/>
    </row>
    <row r="70" spans="37:44" ht="13" hidden="1">
      <c r="AK70" s="262"/>
      <c r="AL70" s="262"/>
      <c r="AM70" s="262"/>
      <c r="AN70" s="262"/>
      <c r="AO70" s="262"/>
      <c r="AP70" s="262"/>
      <c r="AQ70" s="262"/>
      <c r="AR70" s="262"/>
    </row>
    <row r="71" spans="37:44" ht="13" hidden="1">
      <c r="AK71" s="262"/>
      <c r="AL71" s="262"/>
      <c r="AM71" s="262"/>
      <c r="AN71" s="262"/>
      <c r="AO71" s="262"/>
      <c r="AP71" s="262"/>
      <c r="AQ71" s="262"/>
      <c r="AR71" s="262"/>
    </row>
    <row r="72" spans="37:44" ht="13" hidden="1">
      <c r="AK72" s="262"/>
      <c r="AL72" s="262"/>
      <c r="AM72" s="262"/>
      <c r="AN72" s="262"/>
      <c r="AO72" s="262"/>
      <c r="AP72" s="262"/>
      <c r="AQ72" s="262"/>
      <c r="AR72" s="262"/>
    </row>
    <row r="73" spans="37:44" ht="13" hidden="1">
      <c r="AK73" s="262"/>
      <c r="AL73" s="262"/>
      <c r="AM73" s="262"/>
      <c r="AN73" s="262"/>
      <c r="AO73" s="262"/>
      <c r="AP73" s="262"/>
      <c r="AQ73" s="262"/>
      <c r="AR73" s="262"/>
    </row>
  </sheetData>
  <sheetProtection algorithmName="SHA-512" hashValue="9sd8S3nVoyxAJrE4JbGVEbRRojlaTNdD0JK3JMhz7+icWavxhBsFiHdyd7yuTNkIaVdFeKaH07cEZ4gT9vUO4g==" saltValue="8Vp8Kh2ZZ78mwfrqfwCF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rintOptions horizontalCentered="1"/>
  <pageMargins left="0.393700787401575" right="0.196850393700787" top="0.393700787401575" bottom="0.31496062992126" header="0.511811023622047" footer="0"/>
  <pageSetup orientation="landscape" paperSize="9" scale="59"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24ce8a3-4baa-4132-ac2d-7e86b5d68de3}">
  <sheetPr>
    <pageSetUpPr fitToPage="1"/>
  </sheetPr>
  <dimension ref="B1:DU121"/>
  <sheetViews>
    <sheetView showGridLines="0" zoomScaleSheetLayoutView="55" workbookViewId="0" topLeftCell="A1"/>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 111:111" ht="13">
      <c r="B2" s="259"/>
      <c r="DG2" s="259"/>
    </row>
    <row r="3" spans="3: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ht="13"/>
    <row r="5" ht="13"/>
    <row r="6" ht="13"/>
    <row r="7" ht="13"/>
    <row r="8" ht="13"/>
    <row r="9" spans="125:125" ht="13">
      <c r="DU9" s="259"/>
    </row>
    <row r="10" ht="13"/>
    <row r="11" ht="13"/>
    <row r="12" ht="13"/>
    <row r="13" ht="13"/>
    <row r="14" ht="13"/>
    <row r="15" ht="13"/>
    <row r="16" ht="13"/>
    <row r="17" spans="125:125" ht="13">
      <c r="DU17" s="259"/>
    </row>
    <row r="18" ht="13"/>
    <row r="19" ht="13"/>
    <row r="20" spans="125:125" ht="13">
      <c r="DU20" s="259"/>
    </row>
    <row r="21" spans="125:125" ht="13">
      <c r="DU21" s="259"/>
    </row>
    <row r="22" ht="13"/>
    <row r="23" ht="13"/>
    <row r="24" ht="13"/>
    <row r="25" ht="13"/>
    <row r="26" ht="13"/>
    <row r="27" ht="13"/>
    <row r="28" spans="125:125" ht="13">
      <c r="DU28" s="259"/>
    </row>
    <row r="29" ht="13"/>
    <row r="30" ht="13"/>
    <row r="31" ht="13"/>
    <row r="32" ht="13"/>
    <row r="33" spans="2:9" ht="13">
      <c r="B33" s="259"/>
      <c r="G33" s="259"/>
      <c r="I33" s="259"/>
    </row>
    <row r="34" spans="3:16 109:112" ht="13">
      <c r="C34" s="259"/>
      <c r="P34" s="259"/>
      <c r="DE34" s="259"/>
      <c r="DH34" s="259"/>
    </row>
    <row r="35" spans="4:5 111:125" ht="13">
      <c r="D35" s="259"/>
      <c r="E35" s="259"/>
      <c r="DG35" s="259"/>
      <c r="DJ35" s="259"/>
      <c r="DP35" s="259"/>
      <c r="DQ35" s="259"/>
      <c r="DR35" s="259"/>
      <c r="DS35" s="259"/>
      <c r="DT35" s="259"/>
      <c r="DU35" s="259"/>
    </row>
    <row r="36" spans="6: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125:125" ht="13">
      <c r="DU37" s="259"/>
    </row>
    <row r="38" spans="124:125" ht="13">
      <c r="DT38" s="259"/>
      <c r="DU38" s="259"/>
    </row>
    <row r="39" ht="13"/>
    <row r="40" spans="112:112" ht="13">
      <c r="DH40" s="259"/>
    </row>
    <row r="41" spans="109:109" ht="13">
      <c r="DE41" s="259"/>
    </row>
    <row r="42" spans="111:114" ht="13">
      <c r="DG42" s="259"/>
      <c r="DJ42" s="259"/>
    </row>
    <row r="43" spans="17: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125:125" ht="13">
      <c r="DU44" s="259"/>
    </row>
    <row r="45" ht="13"/>
    <row r="46" ht="13"/>
    <row r="47" ht="13"/>
    <row r="48" spans="124:125" ht="13">
      <c r="DT48" s="259"/>
      <c r="DU48" s="259"/>
    </row>
    <row r="49" spans="125:125" ht="13">
      <c r="DU49" s="259"/>
    </row>
    <row r="50" spans="125:125" ht="13">
      <c r="DU50" s="259"/>
    </row>
    <row r="51" spans="120:125" ht="13">
      <c r="DP51" s="259"/>
      <c r="DQ51" s="259"/>
      <c r="DR51" s="259"/>
      <c r="DS51" s="259"/>
      <c r="DT51" s="259"/>
      <c r="DU51" s="259"/>
    </row>
    <row r="52" ht="13"/>
    <row r="53" ht="13"/>
    <row r="54" spans="125:125" ht="13">
      <c r="DU54" s="259"/>
    </row>
    <row r="55" ht="13"/>
    <row r="56" ht="13"/>
    <row r="57" ht="13"/>
    <row r="58" spans="125:125" ht="13">
      <c r="DU58" s="259"/>
    </row>
    <row r="59" ht="13"/>
    <row r="60" ht="13"/>
    <row r="61" ht="13"/>
    <row r="62" ht="13"/>
    <row r="63" spans="125:125" ht="13">
      <c r="DU63" s="259"/>
    </row>
    <row r="64" spans="124:125" ht="13">
      <c r="DT64" s="259"/>
      <c r="DU64" s="259"/>
    </row>
    <row r="65" ht="13"/>
    <row r="66" ht="13"/>
    <row r="67" ht="13"/>
    <row r="68" ht="13"/>
    <row r="69" spans="123:125" ht="13">
      <c r="DS69" s="259"/>
      <c r="DT69" s="259"/>
      <c r="DU69" s="259"/>
    </row>
    <row r="70" ht="13"/>
    <row r="71" ht="13"/>
    <row r="72" ht="13"/>
    <row r="73" ht="13"/>
    <row r="74" ht="13"/>
    <row r="75" ht="13"/>
    <row r="76" ht="13"/>
    <row r="77" ht="13"/>
    <row r="78" ht="13"/>
    <row r="79" ht="13"/>
    <row r="80" ht="13"/>
    <row r="81" ht="13"/>
    <row r="82" spans="116:116" ht="13">
      <c r="DL82" s="259"/>
    </row>
    <row r="83" spans="117:125" ht="13">
      <c r="DM83" s="259"/>
      <c r="DN83" s="259"/>
      <c r="DO83" s="259"/>
      <c r="DP83" s="259"/>
      <c r="DQ83" s="259"/>
      <c r="DR83" s="259"/>
      <c r="DS83" s="259"/>
      <c r="DT83" s="259"/>
      <c r="DU83" s="259"/>
    </row>
    <row r="84" ht="13"/>
    <row r="85" ht="13"/>
    <row r="86" ht="13"/>
    <row r="87" ht="13"/>
    <row r="88" spans="125:125" ht="13">
      <c r="DU88" s="259"/>
    </row>
    <row r="89" ht="13"/>
    <row r="90" ht="13"/>
    <row r="91" ht="13"/>
    <row r="92" ht="13.5" customHeight="1"/>
    <row r="93" ht="13.5" customHeight="1"/>
    <row r="94" spans="123:125" ht="13.5" customHeight="1">
      <c r="DS94" s="259"/>
      <c r="DT94" s="259"/>
      <c r="DU94" s="259"/>
    </row>
    <row r="95" spans="125:125" ht="13.5" customHeight="1">
      <c r="DU95" s="259"/>
    </row>
    <row r="96" ht="13.5" customHeight="1"/>
    <row r="97" ht="13.5" customHeight="1"/>
    <row r="98" ht="13.5" customHeight="1"/>
    <row r="99" ht="13.5" customHeight="1"/>
    <row r="100" ht="13.5" customHeight="1"/>
    <row r="101" spans="125:125" ht="13.5" customHeight="1">
      <c r="DU101" s="259"/>
    </row>
    <row r="102" ht="13.5" customHeight="1"/>
    <row r="103" ht="13.5" customHeight="1"/>
    <row r="104" spans="124:125" ht="13.5" customHeight="1">
      <c r="DT104" s="259"/>
      <c r="DU104" s="259"/>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9" t="s">
        <v>474</v>
      </c>
    </row>
    <row r="121" spans="125:125" ht="13.5" customHeight="1" hidden="1">
      <c r="DU121" s="259"/>
    </row>
  </sheetData>
  <sheetProtection algorithmName="SHA-512" hashValue="ZdsftiyJZxyeOapWM4gy96VTSP4i6qETZ96YZ4vfFP+UcqwRANXbVOD2Ovhf6hzEjmSDaxh+bOF+Ud7hhcGxiA==" saltValue="pfbfnEPq5h7BcwaLLpxmyA=="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7362e4c-570d-41a9-a14c-6e823aa6eb1c}">
  <sheetPr>
    <pageSetUpPr fitToPage="1"/>
  </sheetPr>
  <dimension ref="A1:DU116"/>
  <sheetViews>
    <sheetView showGridLines="0" zoomScaleSheetLayoutView="55" workbookViewId="0" topLeftCell="A1"/>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0" ht="13">
      <c r="B2" s="259"/>
      <c r="T2" s="259"/>
    </row>
    <row r="3" spans="3: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ht="13"/>
    <row r="5" ht="13"/>
    <row r="6" ht="13"/>
    <row r="7" ht="13"/>
    <row r="8" ht="13"/>
    <row r="9" ht="13"/>
    <row r="10" ht="13"/>
    <row r="11" ht="13"/>
    <row r="12" ht="13"/>
    <row r="13" ht="13"/>
    <row r="14" ht="13"/>
    <row r="15" ht="13"/>
    <row r="16" ht="13"/>
    <row r="17" ht="13"/>
    <row r="18" ht="13"/>
    <row r="19" ht="13"/>
    <row r="20" ht="13"/>
    <row r="21" ht="13"/>
    <row r="22" ht="13"/>
    <row r="23" ht="13"/>
    <row r="24" ht="13"/>
    <row r="25" ht="13"/>
    <row r="26" ht="13"/>
    <row r="27" ht="13"/>
    <row r="28" ht="13"/>
    <row r="29" ht="13"/>
    <row r="30" ht="13"/>
    <row r="31" ht="13"/>
    <row r="32" ht="13"/>
    <row r="33" spans="2:9" ht="13">
      <c r="B33" s="259"/>
      <c r="G33" s="259"/>
      <c r="I33" s="259"/>
    </row>
    <row r="34" spans="3:21" ht="13">
      <c r="C34" s="259"/>
      <c r="P34" s="259"/>
      <c r="R34" s="259"/>
      <c r="U34" s="259"/>
    </row>
    <row r="35" spans="4: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6:22" ht="13">
      <c r="F36" s="259"/>
      <c r="H36" s="259"/>
      <c r="J36" s="259"/>
      <c r="K36" s="259"/>
      <c r="L36" s="259"/>
      <c r="M36" s="259"/>
      <c r="N36" s="259"/>
      <c r="O36" s="259"/>
      <c r="Q36" s="259"/>
      <c r="S36" s="259"/>
      <c r="V36" s="259"/>
    </row>
    <row r="37" ht="13"/>
    <row r="38" ht="13"/>
    <row r="39" ht="13"/>
    <row r="40" spans="21:21" ht="13">
      <c r="U40" s="259"/>
    </row>
    <row r="41" spans="18:18" ht="13">
      <c r="R41" s="259"/>
    </row>
    <row r="42" spans="20: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17:22" ht="13">
      <c r="Q43" s="259"/>
      <c r="S43" s="259"/>
      <c r="V43" s="259"/>
    </row>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60" t="s">
        <v>474</v>
      </c>
    </row>
  </sheetData>
  <sheetProtection algorithmName="SHA-512" hashValue="F0Coje31Is2LG3KLL4io//IGRtoBuHeKlH4MWBSj4UvbjNvjVo9pqx41TdOmlgb5QZ2qLfVLuDkKGlAnr4fvnA==" saltValue="xF8walqG7vjGKhziE1+C7Q==" spinCount="100000" sheet="1" objects="1" scenarios="1"/>
  <printOptions horizontalCentered="1" verticalCentered="1"/>
  <pageMargins left="0" right="0" top="0.196850393700787" bottom="0" header="0.393700787401575" footer="0"/>
  <pageSetup horizontalDpi="300" verticalDpi="300" orientation="landscape" paperSize="9" scale="40"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95726a-c805-441a-9ddd-83642566c94e}">
  <sheetPr codeName="MasterSheet">
    <pageSetUpPr fitToPage="1"/>
  </sheetPr>
  <dimension ref="B45:J49"/>
  <sheetViews>
    <sheetView showGridLines="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10.869999999999999</v>
      </c>
      <c r="G47" s="12">
        <v>10.57</v>
      </c>
      <c r="H47" s="12">
        <v>10.310000000000001</v>
      </c>
      <c r="I47" s="12">
        <v>12.220000000000001</v>
      </c>
      <c r="J47" s="13">
        <v>10.76</v>
      </c>
    </row>
    <row r="48" spans="2:10" ht="57.75" customHeight="1">
      <c r="B48" s="14"/>
      <c r="C48" s="1141" t="s">
        <v>4</v>
      </c>
      <c r="D48" s="1141"/>
      <c r="E48" s="1142"/>
      <c r="F48" s="15">
        <v>0.12</v>
      </c>
      <c r="G48" s="16">
        <v>0.44</v>
      </c>
      <c r="H48" s="16">
        <v>2.7799999999999998</v>
      </c>
      <c r="I48" s="16">
        <v>2.5800000000000001</v>
      </c>
      <c r="J48" s="17">
        <v>0.10000000000000001</v>
      </c>
    </row>
    <row r="49" spans="2:10" ht="57.75" customHeight="1" thickBot="1">
      <c r="B49" s="18"/>
      <c r="C49" s="1143" t="s">
        <v>5</v>
      </c>
      <c r="D49" s="1143"/>
      <c r="E49" s="1144"/>
      <c r="F49" s="19" t="s">
        <v>529</v>
      </c>
      <c r="G49" s="20">
        <v>0.32000000000000001</v>
      </c>
      <c r="H49" s="20">
        <v>2.3799999999999999</v>
      </c>
      <c r="I49" s="20" t="s">
        <v>530</v>
      </c>
      <c r="J49" s="21" t="s">
        <v>531</v>
      </c>
    </row>
    <row r="50" ht="13"/>
  </sheetData>
  <sheetProtection algorithmName="SHA-512" hashValue="eXw+T5mD6dwYc58yNebzVwhXVBYTLJZTNDYpviiHqjccXUG70BTKwiM+9zti7gfxZEXQ5GMvI/0+O6xzpUezYw==" saltValue="y3wwiw1d8WDMqTeyE3TA0Q==" spinCount="100000"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4"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f7941d-53f2-4453-876e-8eafce748bac}">
  <sheetPr codeName="MasterSheet5">
    <pageSetUpPr fitToPage="1"/>
  </sheetPr>
  <dimension ref="A1:P45"/>
  <sheetViews>
    <sheetView showGridLines="0" zoomScaleSheetLayoutView="100" workbookViewId="0" topLeftCell="A1"/>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143</v>
      </c>
      <c r="D34" s="1151"/>
      <c r="E34" s="1152"/>
      <c r="F34" s="32">
        <v>4.54</v>
      </c>
      <c r="G34" s="33">
        <v>4.96</v>
      </c>
      <c r="H34" s="33">
        <v>5.3399999999999999</v>
      </c>
      <c r="I34" s="33">
        <v>4.9299999999999997</v>
      </c>
      <c r="J34" s="34" t="s">
        <v>533</v>
      </c>
      <c r="K34" s="22"/>
      <c r="L34" s="22"/>
      <c r="M34" s="22"/>
      <c r="N34" s="22"/>
      <c r="O34" s="22"/>
      <c r="P34" s="22"/>
    </row>
    <row r="35" spans="1:16" ht="39" customHeight="1">
      <c r="A35" s="22"/>
      <c r="B35" s="35"/>
      <c r="C35" s="1145" t="s">
        <v>389</v>
      </c>
      <c r="D35" s="1146"/>
      <c r="E35" s="1147"/>
      <c r="F35" s="36">
        <v>3.3900000000000001</v>
      </c>
      <c r="G35" s="37">
        <v>4.1799999999999997</v>
      </c>
      <c r="H35" s="37">
        <v>3.0899999999999999</v>
      </c>
      <c r="I35" s="37">
        <v>4.4699999999999998</v>
      </c>
      <c r="J35" s="38">
        <v>3.8700000000000001</v>
      </c>
      <c r="K35" s="22"/>
      <c r="L35" s="22"/>
      <c r="M35" s="22"/>
      <c r="N35" s="22"/>
      <c r="O35" s="22"/>
      <c r="P35" s="22"/>
    </row>
    <row r="36" spans="1:16" ht="39" customHeight="1">
      <c r="A36" s="22"/>
      <c r="B36" s="35"/>
      <c r="C36" s="1145" t="s">
        <v>393</v>
      </c>
      <c r="D36" s="1146"/>
      <c r="E36" s="1147"/>
      <c r="F36" s="36">
        <v>0.14999999999999999</v>
      </c>
      <c r="G36" s="37">
        <v>0.54000000000000004</v>
      </c>
      <c r="H36" s="37">
        <v>1.8500000000000001</v>
      </c>
      <c r="I36" s="37">
        <v>3.5699999999999998</v>
      </c>
      <c r="J36" s="38">
        <v>3.3700000000000001</v>
      </c>
      <c r="K36" s="22"/>
      <c r="L36" s="22"/>
      <c r="M36" s="22"/>
      <c r="N36" s="22"/>
      <c r="O36" s="22"/>
      <c r="P36" s="22"/>
    </row>
    <row r="37" spans="1:16" ht="39" customHeight="1">
      <c r="A37" s="22"/>
      <c r="B37" s="35"/>
      <c r="C37" s="1145" t="s">
        <v>390</v>
      </c>
      <c r="D37" s="1146"/>
      <c r="E37" s="1147"/>
      <c r="F37" s="36">
        <v>0.55000000000000004</v>
      </c>
      <c r="G37" s="37">
        <v>0.81999999999999995</v>
      </c>
      <c r="H37" s="37">
        <v>1.52</v>
      </c>
      <c r="I37" s="37">
        <v>0.56999999999999995</v>
      </c>
      <c r="J37" s="38">
        <v>0.53000000000000003</v>
      </c>
      <c r="K37" s="22"/>
      <c r="L37" s="22"/>
      <c r="M37" s="22"/>
      <c r="N37" s="22"/>
      <c r="O37" s="22"/>
      <c r="P37" s="22"/>
    </row>
    <row r="38" spans="1:16" ht="39" customHeight="1">
      <c r="A38" s="22"/>
      <c r="B38" s="35"/>
      <c r="C38" s="1145" t="s">
        <v>391</v>
      </c>
      <c r="D38" s="1146"/>
      <c r="E38" s="1147"/>
      <c r="F38" s="36">
        <v>0.050000000000000003</v>
      </c>
      <c r="G38" s="37">
        <v>0.25</v>
      </c>
      <c r="H38" s="37">
        <v>0.25</v>
      </c>
      <c r="I38" s="37">
        <v>0.29999999999999999</v>
      </c>
      <c r="J38" s="38">
        <v>0.32000000000000001</v>
      </c>
      <c r="K38" s="22"/>
      <c r="L38" s="22"/>
      <c r="M38" s="22"/>
      <c r="N38" s="22"/>
      <c r="O38" s="22"/>
      <c r="P38" s="22"/>
    </row>
    <row r="39" spans="1:16" ht="39" customHeight="1">
      <c r="A39" s="22"/>
      <c r="B39" s="35"/>
      <c r="C39" s="1145" t="s">
        <v>375</v>
      </c>
      <c r="D39" s="1146"/>
      <c r="E39" s="1147"/>
      <c r="F39" s="36">
        <v>0.12</v>
      </c>
      <c r="G39" s="37">
        <v>0.42999999999999999</v>
      </c>
      <c r="H39" s="37">
        <v>2.7799999999999998</v>
      </c>
      <c r="I39" s="37">
        <v>2.5800000000000001</v>
      </c>
      <c r="J39" s="38">
        <v>0.10000000000000001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122</v>
      </c>
      <c r="G42" s="37" t="s">
        <v>122</v>
      </c>
      <c r="H42" s="37" t="s">
        <v>122</v>
      </c>
      <c r="I42" s="37" t="s">
        <v>122</v>
      </c>
      <c r="J42" s="38" t="s">
        <v>122</v>
      </c>
      <c r="K42" s="22"/>
      <c r="L42" s="22"/>
      <c r="M42" s="22"/>
      <c r="N42" s="22"/>
      <c r="O42" s="22"/>
      <c r="P42" s="22"/>
    </row>
    <row r="43" spans="1:16" ht="39" customHeight="1" thickBot="1">
      <c r="A43" s="22"/>
      <c r="B43" s="40"/>
      <c r="C43" s="1148" t="s">
        <v>540</v>
      </c>
      <c r="D43" s="1149"/>
      <c r="E43" s="1150"/>
      <c r="F43" s="41">
        <v>10.75</v>
      </c>
      <c r="G43" s="42">
        <v>9.2799999999999994</v>
      </c>
      <c r="H43" s="42">
        <v>0</v>
      </c>
      <c r="I43" s="42" t="s">
        <v>122</v>
      </c>
      <c r="J43" s="43" t="s">
        <v>122</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gQoDKlFdNu4/RQQ/2vx0/VWPkdEHdV2TOglkSTyGpK9mtAS1VkgjWQyHLsAKlzx/b/v8XkvrvC3ML5JAuVBQWg==" saltValue="2EypqBlUCGx4bInGOaOwyw=="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62"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559de8e-7f5d-40e6-b6f3-1ee503d9bbc0}">
  <sheetPr codeName="MasterSheet6">
    <pageSetUpPr fitToPage="1"/>
  </sheetPr>
  <dimension ref="A1:U64"/>
  <sheetViews>
    <sheetView showGridLines="0" zoomScaleSheetLayoutView="55" workbookViewId="0" topLeftCell="A1"/>
  </sheetViews>
  <sheetFormatPr defaultColWidth="0" defaultRowHeight="12.65"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6" t="s">
        <v>9</v>
      </c>
      <c r="C45" s="1177"/>
      <c r="D45" s="58"/>
      <c r="E45" s="1182" t="s">
        <v>10</v>
      </c>
      <c r="F45" s="1182"/>
      <c r="G45" s="1182"/>
      <c r="H45" s="1182"/>
      <c r="I45" s="1182"/>
      <c r="J45" s="1183"/>
      <c r="K45" s="59">
        <v>1355</v>
      </c>
      <c r="L45" s="60">
        <v>1466</v>
      </c>
      <c r="M45" s="60">
        <v>1685</v>
      </c>
      <c r="N45" s="60">
        <v>1772</v>
      </c>
      <c r="O45" s="61">
        <v>1690</v>
      </c>
      <c r="P45" s="48"/>
      <c r="Q45" s="48"/>
      <c r="R45" s="48"/>
      <c r="S45" s="48"/>
      <c r="T45" s="48"/>
      <c r="U45" s="48"/>
    </row>
    <row r="46" spans="1:21" ht="30.75" customHeight="1">
      <c r="A46" s="48"/>
      <c r="B46" s="1178"/>
      <c r="C46" s="1179"/>
      <c r="D46" s="62"/>
      <c r="E46" s="1155" t="s">
        <v>11</v>
      </c>
      <c r="F46" s="1155"/>
      <c r="G46" s="1155"/>
      <c r="H46" s="1155"/>
      <c r="I46" s="1155"/>
      <c r="J46" s="1156"/>
      <c r="K46" s="63" t="s">
        <v>122</v>
      </c>
      <c r="L46" s="64" t="s">
        <v>122</v>
      </c>
      <c r="M46" s="64" t="s">
        <v>122</v>
      </c>
      <c r="N46" s="64" t="s">
        <v>122</v>
      </c>
      <c r="O46" s="65" t="s">
        <v>122</v>
      </c>
      <c r="P46" s="48"/>
      <c r="Q46" s="48"/>
      <c r="R46" s="48"/>
      <c r="S46" s="48"/>
      <c r="T46" s="48"/>
      <c r="U46" s="48"/>
    </row>
    <row r="47" spans="1:21" ht="30.75" customHeight="1">
      <c r="A47" s="48"/>
      <c r="B47" s="1178"/>
      <c r="C47" s="1179"/>
      <c r="D47" s="62"/>
      <c r="E47" s="1155" t="s">
        <v>12</v>
      </c>
      <c r="F47" s="1155"/>
      <c r="G47" s="1155"/>
      <c r="H47" s="1155"/>
      <c r="I47" s="1155"/>
      <c r="J47" s="1156"/>
      <c r="K47" s="63" t="s">
        <v>122</v>
      </c>
      <c r="L47" s="64" t="s">
        <v>122</v>
      </c>
      <c r="M47" s="64" t="s">
        <v>122</v>
      </c>
      <c r="N47" s="64" t="s">
        <v>122</v>
      </c>
      <c r="O47" s="65" t="s">
        <v>122</v>
      </c>
      <c r="P47" s="48"/>
      <c r="Q47" s="48"/>
      <c r="R47" s="48"/>
      <c r="S47" s="48"/>
      <c r="T47" s="48"/>
      <c r="U47" s="48"/>
    </row>
    <row r="48" spans="1:21" ht="30.75" customHeight="1">
      <c r="A48" s="48"/>
      <c r="B48" s="1178"/>
      <c r="C48" s="1179"/>
      <c r="D48" s="62"/>
      <c r="E48" s="1155" t="s">
        <v>13</v>
      </c>
      <c r="F48" s="1155"/>
      <c r="G48" s="1155"/>
      <c r="H48" s="1155"/>
      <c r="I48" s="1155"/>
      <c r="J48" s="1156"/>
      <c r="K48" s="63">
        <v>1141</v>
      </c>
      <c r="L48" s="64">
        <v>1073</v>
      </c>
      <c r="M48" s="64">
        <v>1024</v>
      </c>
      <c r="N48" s="64">
        <v>1033</v>
      </c>
      <c r="O48" s="65">
        <v>1022</v>
      </c>
      <c r="P48" s="48"/>
      <c r="Q48" s="48"/>
      <c r="R48" s="48"/>
      <c r="S48" s="48"/>
      <c r="T48" s="48"/>
      <c r="U48" s="48"/>
    </row>
    <row r="49" spans="1:21" ht="30.75" customHeight="1">
      <c r="A49" s="48"/>
      <c r="B49" s="1178"/>
      <c r="C49" s="1179"/>
      <c r="D49" s="62"/>
      <c r="E49" s="1155" t="s">
        <v>14</v>
      </c>
      <c r="F49" s="1155"/>
      <c r="G49" s="1155"/>
      <c r="H49" s="1155"/>
      <c r="I49" s="1155"/>
      <c r="J49" s="1156"/>
      <c r="K49" s="63">
        <v>110</v>
      </c>
      <c r="L49" s="64">
        <v>96</v>
      </c>
      <c r="M49" s="64">
        <v>112</v>
      </c>
      <c r="N49" s="64">
        <v>120</v>
      </c>
      <c r="O49" s="65">
        <v>129</v>
      </c>
      <c r="P49" s="48"/>
      <c r="Q49" s="48"/>
      <c r="R49" s="48"/>
      <c r="S49" s="48"/>
      <c r="T49" s="48"/>
      <c r="U49" s="48"/>
    </row>
    <row r="50" spans="1:21" ht="30.75" customHeight="1">
      <c r="A50" s="48"/>
      <c r="B50" s="1178"/>
      <c r="C50" s="1179"/>
      <c r="D50" s="62"/>
      <c r="E50" s="1155" t="s">
        <v>15</v>
      </c>
      <c r="F50" s="1155"/>
      <c r="G50" s="1155"/>
      <c r="H50" s="1155"/>
      <c r="I50" s="1155"/>
      <c r="J50" s="1156"/>
      <c r="K50" s="63">
        <v>86</v>
      </c>
      <c r="L50" s="64">
        <v>1</v>
      </c>
      <c r="M50" s="64">
        <v>1</v>
      </c>
      <c r="N50" s="64">
        <v>1</v>
      </c>
      <c r="O50" s="65">
        <v>1</v>
      </c>
      <c r="P50" s="48"/>
      <c r="Q50" s="48"/>
      <c r="R50" s="48"/>
      <c r="S50" s="48"/>
      <c r="T50" s="48"/>
      <c r="U50" s="48"/>
    </row>
    <row r="51" spans="1:21" ht="30.75" customHeight="1">
      <c r="A51" s="48"/>
      <c r="B51" s="1180"/>
      <c r="C51" s="1181"/>
      <c r="D51" s="66"/>
      <c r="E51" s="1155" t="s">
        <v>16</v>
      </c>
      <c r="F51" s="1155"/>
      <c r="G51" s="1155"/>
      <c r="H51" s="1155"/>
      <c r="I51" s="1155"/>
      <c r="J51" s="1156"/>
      <c r="K51" s="63">
        <v>1</v>
      </c>
      <c r="L51" s="64">
        <v>1</v>
      </c>
      <c r="M51" s="64">
        <v>0</v>
      </c>
      <c r="N51" s="64">
        <v>0</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2470</v>
      </c>
      <c r="L52" s="64">
        <v>2480</v>
      </c>
      <c r="M52" s="64">
        <v>2450</v>
      </c>
      <c r="N52" s="64">
        <v>2455</v>
      </c>
      <c r="O52" s="65">
        <v>2420</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223</v>
      </c>
      <c r="L53" s="69">
        <v>157</v>
      </c>
      <c r="M53" s="69">
        <v>372</v>
      </c>
      <c r="N53" s="69">
        <v>471</v>
      </c>
      <c r="O53" s="70">
        <v>422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524</v>
      </c>
      <c r="L57" s="81" t="s">
        <v>525</v>
      </c>
      <c r="M57" s="81" t="s">
        <v>526</v>
      </c>
      <c r="N57" s="81" t="s">
        <v>527</v>
      </c>
      <c r="O57" s="82" t="s">
        <v>528</v>
      </c>
      <c r="P57" s="48"/>
      <c r="Q57" s="48"/>
      <c r="R57" s="48"/>
      <c r="S57" s="48"/>
      <c r="T57" s="48"/>
      <c r="U57" s="48"/>
    </row>
    <row r="58" spans="2:15" ht="31.5" customHeight="1">
      <c r="B58" s="1161" t="s">
        <v>24</v>
      </c>
      <c r="C58" s="1162"/>
      <c r="D58" s="1167" t="s">
        <v>25</v>
      </c>
      <c r="E58" s="1168"/>
      <c r="F58" s="1168"/>
      <c r="G58" s="1168"/>
      <c r="H58" s="1168"/>
      <c r="I58" s="1168"/>
      <c r="J58" s="1169"/>
      <c r="K58" s="83"/>
      <c r="L58" s="84"/>
      <c r="M58" s="84"/>
      <c r="N58" s="84"/>
      <c r="O58" s="85"/>
    </row>
    <row r="59" spans="2:15" ht="31.5" customHeight="1">
      <c r="B59" s="1163"/>
      <c r="C59" s="1164"/>
      <c r="D59" s="1170" t="s">
        <v>26</v>
      </c>
      <c r="E59" s="1171"/>
      <c r="F59" s="1171"/>
      <c r="G59" s="1171"/>
      <c r="H59" s="1171"/>
      <c r="I59" s="1171"/>
      <c r="J59" s="1172"/>
      <c r="K59" s="86"/>
      <c r="L59" s="87"/>
      <c r="M59" s="87"/>
      <c r="N59" s="87"/>
      <c r="O59" s="88"/>
    </row>
    <row r="60" spans="2:15" ht="31.5" customHeight="1" thickBot="1">
      <c r="B60" s="1165"/>
      <c r="C60" s="1166"/>
      <c r="D60" s="1173" t="s">
        <v>27</v>
      </c>
      <c r="E60" s="1174"/>
      <c r="F60" s="1174"/>
      <c r="G60" s="1174"/>
      <c r="H60" s="1174"/>
      <c r="I60" s="1174"/>
      <c r="J60" s="1175"/>
      <c r="K60" s="89"/>
      <c r="L60" s="90"/>
      <c r="M60" s="90"/>
      <c r="N60" s="90"/>
      <c r="O60" s="91"/>
    </row>
    <row r="61" spans="2:15" ht="24" customHeight="1">
      <c r="B61" s="92"/>
      <c r="C61" s="92"/>
      <c r="D61" s="93" t="s">
        <v>28</v>
      </c>
      <c r="E61" s="94"/>
      <c r="F61" s="94"/>
      <c r="G61" s="94"/>
      <c r="H61" s="94"/>
      <c r="I61" s="94"/>
      <c r="J61" s="94"/>
      <c r="K61" s="94"/>
      <c r="L61" s="94"/>
      <c r="M61" s="94"/>
      <c r="N61" s="94"/>
      <c r="O61" s="94"/>
    </row>
    <row r="62" spans="2:15"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M29zre54aHC6UgLrO/zp2VmXDzj40Zf8JBBJFk7l8lfTDUELkvVpjZv7oC8DsLBmHjLrSRQxVfyUxXqiuMvrQ==" saltValue="CCvd9znKDihLu9oUWMPD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orizontalCentered="1"/>
  <pageMargins left="0" right="0" top="0.196850393700787" bottom="0.236220472440945" header="0" footer="0"/>
  <pageSetup horizontalDpi="300" verticalDpi="300" orientation="landscape" paperSize="9" scale="56"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a0888e-636d-4787-b1bb-7f33c65b0f0a}">
  <sheetPr codeName="MasterSheet7">
    <pageSetUpPr fitToPage="1"/>
  </sheetPr>
  <dimension ref="B39:M54"/>
  <sheetViews>
    <sheetView showGridLines="0" zoomScaleSheetLayoutView="100" workbookViewId="0" topLeftCell="A1"/>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6" t="s">
        <v>30</v>
      </c>
      <c r="C41" s="1197"/>
      <c r="D41" s="105"/>
      <c r="E41" s="1198" t="s">
        <v>31</v>
      </c>
      <c r="F41" s="1198"/>
      <c r="G41" s="1198"/>
      <c r="H41" s="1199"/>
      <c r="I41" s="355">
        <v>19393</v>
      </c>
      <c r="J41" s="356">
        <v>19237</v>
      </c>
      <c r="K41" s="356">
        <v>18736</v>
      </c>
      <c r="L41" s="356">
        <v>17385</v>
      </c>
      <c r="M41" s="357">
        <v>16179</v>
      </c>
    </row>
    <row r="42" spans="2:13" ht="27.75" customHeight="1">
      <c r="B42" s="1186"/>
      <c r="C42" s="1187"/>
      <c r="D42" s="106"/>
      <c r="E42" s="1190" t="s">
        <v>32</v>
      </c>
      <c r="F42" s="1190"/>
      <c r="G42" s="1190"/>
      <c r="H42" s="1191"/>
      <c r="I42" s="358">
        <v>86</v>
      </c>
      <c r="J42" s="359">
        <v>4</v>
      </c>
      <c r="K42" s="359">
        <v>4</v>
      </c>
      <c r="L42" s="359">
        <v>3</v>
      </c>
      <c r="M42" s="360">
        <v>2</v>
      </c>
    </row>
    <row r="43" spans="2:13" ht="27.75" customHeight="1">
      <c r="B43" s="1186"/>
      <c r="C43" s="1187"/>
      <c r="D43" s="106"/>
      <c r="E43" s="1190" t="s">
        <v>33</v>
      </c>
      <c r="F43" s="1190"/>
      <c r="G43" s="1190"/>
      <c r="H43" s="1191"/>
      <c r="I43" s="358">
        <v>15786</v>
      </c>
      <c r="J43" s="359">
        <v>15295</v>
      </c>
      <c r="K43" s="359">
        <v>13680</v>
      </c>
      <c r="L43" s="359">
        <v>12858</v>
      </c>
      <c r="M43" s="360">
        <v>12214</v>
      </c>
    </row>
    <row r="44" spans="2:13" ht="27.75" customHeight="1">
      <c r="B44" s="1186"/>
      <c r="C44" s="1187"/>
      <c r="D44" s="106"/>
      <c r="E44" s="1190" t="s">
        <v>34</v>
      </c>
      <c r="F44" s="1190"/>
      <c r="G44" s="1190"/>
      <c r="H44" s="1191"/>
      <c r="I44" s="358">
        <v>738</v>
      </c>
      <c r="J44" s="359">
        <v>781</v>
      </c>
      <c r="K44" s="359">
        <v>796</v>
      </c>
      <c r="L44" s="359">
        <v>806</v>
      </c>
      <c r="M44" s="360">
        <v>1300</v>
      </c>
    </row>
    <row r="45" spans="2:13" ht="27.75" customHeight="1">
      <c r="B45" s="1186"/>
      <c r="C45" s="1187"/>
      <c r="D45" s="106"/>
      <c r="E45" s="1190" t="s">
        <v>35</v>
      </c>
      <c r="F45" s="1190"/>
      <c r="G45" s="1190"/>
      <c r="H45" s="1191"/>
      <c r="I45" s="358">
        <v>2943</v>
      </c>
      <c r="J45" s="359">
        <v>2932</v>
      </c>
      <c r="K45" s="359">
        <v>2929</v>
      </c>
      <c r="L45" s="359">
        <v>2961</v>
      </c>
      <c r="M45" s="360">
        <v>2895</v>
      </c>
    </row>
    <row r="46" spans="2:13" ht="27.75" customHeight="1">
      <c r="B46" s="1186"/>
      <c r="C46" s="1187"/>
      <c r="D46" s="107"/>
      <c r="E46" s="1190" t="s">
        <v>36</v>
      </c>
      <c r="F46" s="1190"/>
      <c r="G46" s="1190"/>
      <c r="H46" s="1191"/>
      <c r="I46" s="358" t="s">
        <v>122</v>
      </c>
      <c r="J46" s="359" t="s">
        <v>122</v>
      </c>
      <c r="K46" s="359" t="s">
        <v>122</v>
      </c>
      <c r="L46" s="359" t="s">
        <v>122</v>
      </c>
      <c r="M46" s="360" t="s">
        <v>122</v>
      </c>
    </row>
    <row r="47" spans="2:13" ht="27.75" customHeight="1">
      <c r="B47" s="1186"/>
      <c r="C47" s="1187"/>
      <c r="D47" s="108"/>
      <c r="E47" s="1200" t="s">
        <v>37</v>
      </c>
      <c r="F47" s="1201"/>
      <c r="G47" s="1201"/>
      <c r="H47" s="1202"/>
      <c r="I47" s="358" t="s">
        <v>122</v>
      </c>
      <c r="J47" s="359" t="s">
        <v>122</v>
      </c>
      <c r="K47" s="359" t="s">
        <v>122</v>
      </c>
      <c r="L47" s="359" t="s">
        <v>122</v>
      </c>
      <c r="M47" s="360" t="s">
        <v>122</v>
      </c>
    </row>
    <row r="48" spans="2:13" ht="27.75" customHeight="1">
      <c r="B48" s="1186"/>
      <c r="C48" s="1187"/>
      <c r="D48" s="106"/>
      <c r="E48" s="1190" t="s">
        <v>38</v>
      </c>
      <c r="F48" s="1190"/>
      <c r="G48" s="1190"/>
      <c r="H48" s="1191"/>
      <c r="I48" s="358" t="s">
        <v>122</v>
      </c>
      <c r="J48" s="359" t="s">
        <v>122</v>
      </c>
      <c r="K48" s="359" t="s">
        <v>122</v>
      </c>
      <c r="L48" s="359" t="s">
        <v>122</v>
      </c>
      <c r="M48" s="360" t="s">
        <v>122</v>
      </c>
    </row>
    <row r="49" spans="2:13" ht="27.75" customHeight="1">
      <c r="B49" s="1188"/>
      <c r="C49" s="1189"/>
      <c r="D49" s="106"/>
      <c r="E49" s="1190" t="s">
        <v>39</v>
      </c>
      <c r="F49" s="1190"/>
      <c r="G49" s="1190"/>
      <c r="H49" s="1191"/>
      <c r="I49" s="358" t="s">
        <v>122</v>
      </c>
      <c r="J49" s="359" t="s">
        <v>122</v>
      </c>
      <c r="K49" s="359" t="s">
        <v>122</v>
      </c>
      <c r="L49" s="359" t="s">
        <v>122</v>
      </c>
      <c r="M49" s="360" t="s">
        <v>122</v>
      </c>
    </row>
    <row r="50" spans="2:13" ht="27.75" customHeight="1">
      <c r="B50" s="1184" t="s">
        <v>40</v>
      </c>
      <c r="C50" s="1185"/>
      <c r="D50" s="109"/>
      <c r="E50" s="1190" t="s">
        <v>41</v>
      </c>
      <c r="F50" s="1190"/>
      <c r="G50" s="1190"/>
      <c r="H50" s="1191"/>
      <c r="I50" s="358">
        <v>2737</v>
      </c>
      <c r="J50" s="359">
        <v>2830</v>
      </c>
      <c r="K50" s="359">
        <v>3699</v>
      </c>
      <c r="L50" s="359">
        <v>4025</v>
      </c>
      <c r="M50" s="360">
        <v>3947</v>
      </c>
    </row>
    <row r="51" spans="2:13" ht="27.75" customHeight="1">
      <c r="B51" s="1186"/>
      <c r="C51" s="1187"/>
      <c r="D51" s="106"/>
      <c r="E51" s="1190" t="s">
        <v>42</v>
      </c>
      <c r="F51" s="1190"/>
      <c r="G51" s="1190"/>
      <c r="H51" s="1191"/>
      <c r="I51" s="358">
        <v>4332</v>
      </c>
      <c r="J51" s="359">
        <v>4353</v>
      </c>
      <c r="K51" s="359">
        <v>3702</v>
      </c>
      <c r="L51" s="359">
        <v>3628</v>
      </c>
      <c r="M51" s="360">
        <v>3393</v>
      </c>
    </row>
    <row r="52" spans="2:13" ht="27.75" customHeight="1">
      <c r="B52" s="1188"/>
      <c r="C52" s="1189"/>
      <c r="D52" s="106"/>
      <c r="E52" s="1190" t="s">
        <v>43</v>
      </c>
      <c r="F52" s="1190"/>
      <c r="G52" s="1190"/>
      <c r="H52" s="1191"/>
      <c r="I52" s="358">
        <v>22826</v>
      </c>
      <c r="J52" s="359">
        <v>22123</v>
      </c>
      <c r="K52" s="359">
        <v>21497</v>
      </c>
      <c r="L52" s="359">
        <v>20500</v>
      </c>
      <c r="M52" s="360">
        <v>19581</v>
      </c>
    </row>
    <row r="53" spans="2:13" ht="27.75" customHeight="1" thickBot="1">
      <c r="B53" s="1192" t="s">
        <v>19</v>
      </c>
      <c r="C53" s="1193"/>
      <c r="D53" s="110"/>
      <c r="E53" s="1194" t="s">
        <v>44</v>
      </c>
      <c r="F53" s="1194"/>
      <c r="G53" s="1194"/>
      <c r="H53" s="1195"/>
      <c r="I53" s="361">
        <v>9051</v>
      </c>
      <c r="J53" s="362">
        <v>8943</v>
      </c>
      <c r="K53" s="362">
        <v>7246</v>
      </c>
      <c r="L53" s="362">
        <v>5861</v>
      </c>
      <c r="M53" s="363">
        <v>5668</v>
      </c>
    </row>
    <row r="54" spans="2:13" ht="27.75" customHeight="1">
      <c r="B54" s="111"/>
      <c r="C54" s="112"/>
      <c r="D54" s="112"/>
      <c r="E54" s="113"/>
      <c r="F54" s="113"/>
      <c r="G54" s="113"/>
      <c r="H54" s="113"/>
      <c r="I54" s="114"/>
      <c r="J54" s="114"/>
      <c r="K54" s="114"/>
      <c r="L54" s="114"/>
      <c r="M54" s="114"/>
    </row>
    <row r="55" ht="13"/>
  </sheetData>
  <sheetProtection algorithmName="SHA-512" hashValue="/7YbOhv2qCbdkx7fLs5wBZQJSzL0Z9LdmFv5jSsSP1jqLRw+PKZTHmIuauF23Gql0yldbYyrNK3qITp0NGwJXA==" saltValue="S7ukskzD1VjvMcpQ9jP7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3ed9d0-52bc-4ef9-a3a2-4180a8023886}">
  <sheetPr>
    <pageSetUpPr fitToPage="1"/>
  </sheetPr>
  <dimension ref="B53:H63"/>
  <sheetViews>
    <sheetView showGridLines="0" zoomScaleSheetLayoutView="100" workbookViewId="0" topLeftCell="A1"/>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1545</v>
      </c>
      <c r="G55" s="122">
        <v>1795</v>
      </c>
      <c r="H55" s="123">
        <v>1605</v>
      </c>
    </row>
    <row r="56" spans="2:8" ht="52.5" customHeight="1">
      <c r="B56" s="124"/>
      <c r="C56" s="1213" t="s">
        <v>47</v>
      </c>
      <c r="D56" s="1213"/>
      <c r="E56" s="1214"/>
      <c r="F56" s="125">
        <v>684</v>
      </c>
      <c r="G56" s="125">
        <v>684</v>
      </c>
      <c r="H56" s="126">
        <v>755</v>
      </c>
    </row>
    <row r="57" spans="2:8" ht="53.25" customHeight="1">
      <c r="B57" s="124"/>
      <c r="C57" s="1215" t="s">
        <v>48</v>
      </c>
      <c r="D57" s="1215"/>
      <c r="E57" s="1216"/>
      <c r="F57" s="127">
        <v>545</v>
      </c>
      <c r="G57" s="127">
        <v>579</v>
      </c>
      <c r="H57" s="128">
        <v>679</v>
      </c>
    </row>
    <row r="58" spans="2:8" ht="45.75" customHeight="1">
      <c r="B58" s="129"/>
      <c r="C58" s="1203" t="s">
        <v>546</v>
      </c>
      <c r="D58" s="1204"/>
      <c r="E58" s="1205"/>
      <c r="F58" s="130">
        <v>398</v>
      </c>
      <c r="G58" s="130">
        <v>428</v>
      </c>
      <c r="H58" s="131">
        <v>448</v>
      </c>
    </row>
    <row r="59" spans="2:8" ht="45.75" customHeight="1">
      <c r="B59" s="129"/>
      <c r="C59" s="1203" t="s">
        <v>547</v>
      </c>
      <c r="D59" s="1204"/>
      <c r="E59" s="1205"/>
      <c r="F59" s="130">
        <v>64</v>
      </c>
      <c r="G59" s="130">
        <v>60</v>
      </c>
      <c r="H59" s="131">
        <v>181</v>
      </c>
    </row>
    <row r="60" spans="2:8" ht="45.75" customHeight="1">
      <c r="B60" s="129"/>
      <c r="C60" s="1203" t="s">
        <v>548</v>
      </c>
      <c r="D60" s="1204"/>
      <c r="E60" s="1205"/>
      <c r="F60" s="130">
        <v>26</v>
      </c>
      <c r="G60" s="130">
        <v>26</v>
      </c>
      <c r="H60" s="131">
        <v>26</v>
      </c>
    </row>
    <row r="61" spans="2:8" ht="45.75" customHeight="1">
      <c r="B61" s="129"/>
      <c r="C61" s="1203" t="s">
        <v>549</v>
      </c>
      <c r="D61" s="1204"/>
      <c r="E61" s="1205"/>
      <c r="F61" s="130">
        <v>10</v>
      </c>
      <c r="G61" s="130">
        <v>17</v>
      </c>
      <c r="H61" s="131">
        <v>16</v>
      </c>
    </row>
    <row r="62" spans="2:8" ht="45.75" customHeight="1" thickBot="1">
      <c r="B62" s="132"/>
      <c r="C62" s="1206" t="s">
        <v>550</v>
      </c>
      <c r="D62" s="1207"/>
      <c r="E62" s="1208"/>
      <c r="F62" s="133">
        <v>7</v>
      </c>
      <c r="G62" s="133">
        <v>7</v>
      </c>
      <c r="H62" s="134">
        <v>7</v>
      </c>
    </row>
    <row r="63" spans="2:8" ht="52.5" customHeight="1" thickBot="1">
      <c r="B63" s="135"/>
      <c r="C63" s="1209" t="s">
        <v>49</v>
      </c>
      <c r="D63" s="1209"/>
      <c r="E63" s="1210"/>
      <c r="F63" s="136">
        <v>2774</v>
      </c>
      <c r="G63" s="136">
        <v>3058</v>
      </c>
      <c r="H63" s="137">
        <v>3039</v>
      </c>
    </row>
    <row r="64" ht="13"/>
  </sheetData>
  <sheetProtection algorithmName="SHA-512" hashValue="Wg737VnRTS8luwmLNH5x9N1zTJDIOo1B+oeahLe9c1tquQaxvuJ/zmPpT+uczlX/DGV5W5YwryvlwjC0QeSQKg==" saltValue="qjb+TSbmiAU6aUV+tjsfAA=="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horizontalDpi="300" verticalDpi="300" orientation="landscape" paperSize="9" scale="43"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cb3b31-efc1-4bcb-8e15-b72d70024429}">
  <sheetPr codeName="DataSheet"/>
  <dimension ref="A1:P74"/>
  <sheetViews>
    <sheetView workbookViewId="0" topLeftCell="A1"/>
  </sheetViews>
  <sheetFormatPr defaultColWidth="11.085" defaultRowHeight="13"/>
  <cols>
    <col min="1" max="1" width="45.875" style="144" customWidth="1"/>
    <col min="2" max="8" width="13.375" style="144" customWidth="1"/>
    <col min="9" max="16384" width="11.125" style="144"/>
  </cols>
  <sheetData>
    <row r="1" spans="1:8" ht="13">
      <c r="A1" s="138"/>
      <c r="B1" s="139"/>
      <c r="C1" s="140"/>
      <c r="D1" s="141"/>
      <c r="E1" s="142"/>
      <c r="F1" s="142"/>
      <c r="G1" s="142"/>
      <c r="H1" s="143"/>
    </row>
    <row r="2" spans="1:8" ht="13">
      <c r="A2" s="145"/>
      <c r="B2" s="146"/>
      <c r="C2" s="147"/>
      <c r="D2" s="148" t="s">
        <v>50</v>
      </c>
      <c r="E2" s="149"/>
      <c r="F2" s="150" t="s">
        <v>523</v>
      </c>
      <c r="G2" s="151"/>
      <c r="H2" s="152"/>
    </row>
    <row r="3" spans="1:8" ht="13">
      <c r="A3" s="148" t="s">
        <v>516</v>
      </c>
      <c r="B3" s="153"/>
      <c r="C3" s="154"/>
      <c r="D3" s="155">
        <v>28489</v>
      </c>
      <c r="E3" s="156"/>
      <c r="F3" s="157">
        <v>45588</v>
      </c>
      <c r="G3" s="158"/>
      <c r="H3" s="159"/>
    </row>
    <row r="4" spans="1:8" ht="13">
      <c r="A4" s="160"/>
      <c r="B4" s="161"/>
      <c r="C4" s="162"/>
      <c r="D4" s="163">
        <v>14641</v>
      </c>
      <c r="E4" s="164"/>
      <c r="F4" s="165">
        <v>24150</v>
      </c>
      <c r="G4" s="166"/>
      <c r="H4" s="167"/>
    </row>
    <row r="5" spans="1:8" ht="13">
      <c r="A5" s="148" t="s">
        <v>518</v>
      </c>
      <c r="B5" s="153"/>
      <c r="C5" s="154"/>
      <c r="D5" s="155">
        <v>11589</v>
      </c>
      <c r="E5" s="156"/>
      <c r="F5" s="157">
        <v>45483</v>
      </c>
      <c r="G5" s="158"/>
      <c r="H5" s="159"/>
    </row>
    <row r="6" spans="1:8" ht="13">
      <c r="A6" s="160"/>
      <c r="B6" s="161"/>
      <c r="C6" s="162"/>
      <c r="D6" s="163">
        <v>5596</v>
      </c>
      <c r="E6" s="164"/>
      <c r="F6" s="165">
        <v>24241</v>
      </c>
      <c r="G6" s="166"/>
      <c r="H6" s="167"/>
    </row>
    <row r="7" spans="1:8" ht="13">
      <c r="A7" s="148" t="s">
        <v>519</v>
      </c>
      <c r="B7" s="153"/>
      <c r="C7" s="154"/>
      <c r="D7" s="155">
        <v>5167</v>
      </c>
      <c r="E7" s="156"/>
      <c r="F7" s="157">
        <v>45945</v>
      </c>
      <c r="G7" s="158"/>
      <c r="H7" s="159"/>
    </row>
    <row r="8" spans="1:8" ht="13">
      <c r="A8" s="160"/>
      <c r="B8" s="161"/>
      <c r="C8" s="162"/>
      <c r="D8" s="163">
        <v>2502</v>
      </c>
      <c r="E8" s="164"/>
      <c r="F8" s="165">
        <v>25180</v>
      </c>
      <c r="G8" s="166"/>
      <c r="H8" s="167"/>
    </row>
    <row r="9" spans="1:8" ht="13">
      <c r="A9" s="148" t="s">
        <v>520</v>
      </c>
      <c r="B9" s="153"/>
      <c r="C9" s="154"/>
      <c r="D9" s="155">
        <v>3874</v>
      </c>
      <c r="E9" s="156"/>
      <c r="F9" s="157">
        <v>44475</v>
      </c>
      <c r="G9" s="158"/>
      <c r="H9" s="159"/>
    </row>
    <row r="10" spans="1:8" ht="13">
      <c r="A10" s="160"/>
      <c r="B10" s="161"/>
      <c r="C10" s="162"/>
      <c r="D10" s="163">
        <v>1891</v>
      </c>
      <c r="E10" s="164"/>
      <c r="F10" s="165">
        <v>24780</v>
      </c>
      <c r="G10" s="166"/>
      <c r="H10" s="167"/>
    </row>
    <row r="11" spans="1:8" ht="13">
      <c r="A11" s="148" t="s">
        <v>521</v>
      </c>
      <c r="B11" s="153"/>
      <c r="C11" s="154"/>
      <c r="D11" s="155">
        <v>6021</v>
      </c>
      <c r="E11" s="156"/>
      <c r="F11" s="157">
        <v>45982</v>
      </c>
      <c r="G11" s="158"/>
      <c r="H11" s="159"/>
    </row>
    <row r="12" spans="1:8" ht="13">
      <c r="A12" s="160"/>
      <c r="B12" s="161"/>
      <c r="C12" s="168"/>
      <c r="D12" s="163">
        <v>3771</v>
      </c>
      <c r="E12" s="164"/>
      <c r="F12" s="165">
        <v>25583</v>
      </c>
      <c r="G12" s="166"/>
      <c r="H12" s="167"/>
    </row>
    <row r="13" spans="1:8" ht="13">
      <c r="A13" s="148"/>
      <c r="B13" s="153"/>
      <c r="C13" s="169"/>
      <c r="D13" s="170">
        <v>11028</v>
      </c>
      <c r="E13" s="171"/>
      <c r="F13" s="172">
        <v>45495</v>
      </c>
      <c r="G13" s="173"/>
      <c r="H13" s="159"/>
    </row>
    <row r="14" spans="1:8" ht="13">
      <c r="A14" s="160"/>
      <c r="B14" s="161"/>
      <c r="C14" s="162"/>
      <c r="D14" s="163">
        <v>5680</v>
      </c>
      <c r="E14" s="164"/>
      <c r="F14" s="165">
        <v>24787</v>
      </c>
      <c r="G14" s="166"/>
      <c r="H14" s="167"/>
    </row>
    <row r="17" spans="1:1" ht="13">
      <c r="A17" s="144" t="s">
        <v>51</v>
      </c>
    </row>
    <row r="18" spans="1:6" ht="13">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6" ht="13">
      <c r="A19" s="174" t="s">
        <v>52</v>
      </c>
      <c r="B19" s="174">
        <f>ROUND(VALUE(SUBSTITUTE(実質収支比率等に係る経年分析!F$48,"▲","-")),2)</f>
        <v>0.12</v>
      </c>
      <c r="C19" s="174">
        <f>ROUND(VALUE(SUBSTITUTE(実質収支比率等に係る経年分析!G$48,"▲","-")),2)</f>
        <v>0.44</v>
      </c>
      <c r="D19" s="174">
        <f>ROUND(VALUE(SUBSTITUTE(実質収支比率等に係る経年分析!H$48,"▲","-")),2)</f>
        <v>2.7799999999999998</v>
      </c>
      <c r="E19" s="174">
        <f>ROUND(VALUE(SUBSTITUTE(実質収支比率等に係る経年分析!I$48,"▲","-")),2)</f>
        <v>2.5800000000000001</v>
      </c>
      <c r="F19" s="174">
        <f>ROUND(VALUE(SUBSTITUTE(実質収支比率等に係る経年分析!J$48,"▲","-")),2)</f>
        <v>0.10000000000000001</v>
      </c>
    </row>
    <row r="20" spans="1:6" ht="13">
      <c r="A20" s="174" t="s">
        <v>53</v>
      </c>
      <c r="B20" s="174">
        <f>ROUND(VALUE(SUBSTITUTE(実質収支比率等に係る経年分析!F$47,"▲","-")),2)</f>
        <v>10.869999999999999</v>
      </c>
      <c r="C20" s="174">
        <f>ROUND(VALUE(SUBSTITUTE(実質収支比率等に係る経年分析!G$47,"▲","-")),2)</f>
        <v>10.57</v>
      </c>
      <c r="D20" s="174">
        <f>ROUND(VALUE(SUBSTITUTE(実質収支比率等に係る経年分析!H$47,"▲","-")),2)</f>
        <v>10.310000000000001</v>
      </c>
      <c r="E20" s="174">
        <f>ROUND(VALUE(SUBSTITUTE(実質収支比率等に係る経年分析!I$47,"▲","-")),2)</f>
        <v>12.220000000000001</v>
      </c>
      <c r="F20" s="174">
        <f>ROUND(VALUE(SUBSTITUTE(実質収支比率等に係る経年分析!J$47,"▲","-")),2)</f>
        <v>10.76</v>
      </c>
    </row>
    <row r="21" spans="1:6" ht="13">
      <c r="A21" s="174" t="s">
        <v>54</v>
      </c>
      <c r="B21" s="174">
        <f>IF(ISNUMBER(VALUE(SUBSTITUTE(実質収支比率等に係る経年分析!F$49,"▲","-"))),ROUND(VALUE(SUBSTITUTE(実質収支比率等に係る経年分析!F$49,"▲","-")),2),NA())</f>
        <v>-3.8399999999999999</v>
      </c>
      <c r="C21" s="174">
        <f>IF(ISNUMBER(VALUE(SUBSTITUTE(実質収支比率等に係る経年分析!G$49,"▲","-"))),ROUND(VALUE(SUBSTITUTE(実質収支比率等に係る経年分析!G$49,"▲","-")),2),NA())</f>
        <v>0.32000000000000001</v>
      </c>
      <c r="D21" s="174">
        <f>IF(ISNUMBER(VALUE(SUBSTITUTE(実質収支比率等に係る経年分析!H$49,"▲","-"))),ROUND(VALUE(SUBSTITUTE(実質収支比率等に係る経年分析!H$49,"▲","-")),2),NA())</f>
        <v>2.3799999999999999</v>
      </c>
      <c r="E21" s="174">
        <f>IF(ISNUMBER(VALUE(SUBSTITUTE(実質収支比率等に係る経年分析!I$49,"▲","-"))),ROUND(VALUE(SUBSTITUTE(実質収支比率等に係る経年分析!I$49,"▲","-")),2),NA())</f>
        <v>-0.23999999999999999</v>
      </c>
      <c r="F21" s="174">
        <f>IF(ISNUMBER(VALUE(SUBSTITUTE(実質収支比率等に係る経年分析!J$49,"▲","-"))),ROUND(VALUE(SUBSTITUTE(実質収支比率等に係る経年分析!J$49,"▲","-")),2),NA())</f>
        <v>-4.9800000000000004</v>
      </c>
    </row>
    <row r="24" spans="1:1" ht="13">
      <c r="A24" s="144" t="s">
        <v>55</v>
      </c>
    </row>
    <row r="25" spans="1:11" ht="13">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ht="13">
      <c r="A26" s="175"/>
      <c r="B26" s="175" t="s">
        <v>56</v>
      </c>
      <c r="C26" s="175" t="s">
        <v>57</v>
      </c>
      <c r="D26" s="175" t="s">
        <v>56</v>
      </c>
      <c r="E26" s="175" t="s">
        <v>57</v>
      </c>
      <c r="F26" s="175" t="s">
        <v>56</v>
      </c>
      <c r="G26" s="175" t="s">
        <v>57</v>
      </c>
      <c r="H26" s="175" t="s">
        <v>56</v>
      </c>
      <c r="I26" s="175" t="s">
        <v>57</v>
      </c>
      <c r="J26" s="175" t="s">
        <v>56</v>
      </c>
      <c r="K26" s="175" t="s">
        <v>57</v>
      </c>
    </row>
    <row r="27" spans="1:11" ht="13">
      <c r="A27" s="175" t="str">
        <f>IF(連結実質赤字比率に係る赤字・黒字の構成分析!C$43="",NA(),連結実質赤字比率に係る赤字・黒字の構成分析!C$43)</f>
        <v>その他会計（黒字）</v>
      </c>
      <c r="B27" s="175" t="e">
        <f>IF(ROUND(VALUE(SUBSTITUTE(連結実質赤字比率に係る赤字・黒字の構成分析!F$43,"▲","-")),2)&lt;0,ABS(ROUND(VALUE(SUBSTITUTE(連結実質赤字比率に係る赤字・黒字の構成分析!F$43,"▲","-")),2)),NA())</f>
        <v>#N/A</v>
      </c>
      <c r="C27" s="175">
        <f>IF(ROUND(VALUE(SUBSTITUTE(連結実質赤字比率に係る赤字・黒字の構成分析!F$43,"▲","-")),2)&gt;=0,ABS(ROUND(VALUE(SUBSTITUTE(連結実質赤字比率に係る赤字・黒字の構成分析!F$43,"▲","-")),2)),NA())</f>
        <v>10.75</v>
      </c>
      <c r="D27" s="175" t="e">
        <f>IF(ROUND(VALUE(SUBSTITUTE(連結実質赤字比率に係る赤字・黒字の構成分析!G$43,"▲","-")),2)&lt;0,ABS(ROUND(VALUE(SUBSTITUTE(連結実質赤字比率に係る赤字・黒字の構成分析!G$43,"▲","-")),2)),NA())</f>
        <v>#N/A</v>
      </c>
      <c r="E27" s="175">
        <f>IF(ROUND(VALUE(SUBSTITUTE(連結実質赤字比率に係る赤字・黒字の構成分析!G$43,"▲","-")),2)&gt;=0,ABS(ROUND(VALUE(SUBSTITUTE(連結実質赤字比率に係る赤字・黒字の構成分析!G$43,"▲","-")),2)),NA())</f>
        <v>9.2799999999999994</v>
      </c>
      <c r="F27" s="175" t="e">
        <f>IF(ROUND(VALUE(SUBSTITUTE(連結実質赤字比率に係る赤字・黒字の構成分析!H$43,"▲","-")),2)&lt;0,ABS(ROUND(VALUE(SUBSTITUTE(連結実質赤字比率に係る赤字・黒字の構成分析!H$43,"▲","-")),2)),NA())</f>
        <v>#N/A</v>
      </c>
      <c r="G27" s="175">
        <f>IF(ROUND(VALUE(SUBSTITUTE(連結実質赤字比率に係る赤字・黒字の構成分析!H$43,"▲","-")),2)&gt;=0,ABS(ROUND(VALUE(SUBSTITUTE(連結実質赤字比率に係る赤字・黒字の構成分析!H$43,"▲","-")),2)),NA())</f>
        <v>0</v>
      </c>
      <c r="H27" s="175" t="e">
        <f>IF(ROUND(VALUE(SUBSTITUTE(連結実質赤字比率に係る赤字・黒字の構成分析!I$43,"▲","-")),2)&lt;0,ABS(ROUND(VALUE(SUBSTITUTE(連結実質赤字比率に係る赤字・黒字の構成分析!I$43,"▲","-")),2)),NA())</f>
        <v>#VALUE!</v>
      </c>
      <c r="I27" s="175" t="e">
        <f>IF(ROUND(VALUE(SUBSTITUTE(連結実質赤字比率に係る赤字・黒字の構成分析!I$43,"▲","-")),2)&gt;=0,ABS(ROUND(VALUE(SUBSTITUTE(連結実質赤字比率に係る赤字・黒字の構成分析!I$43,"▲","-")),2)),NA())</f>
        <v>#VALUE!</v>
      </c>
      <c r="J27" s="175" t="e">
        <f>IF(ROUND(VALUE(SUBSTITUTE(連結実質赤字比率に係る赤字・黒字の構成分析!J$43,"▲","-")),2)&lt;0,ABS(ROUND(VALUE(SUBSTITUTE(連結実質赤字比率に係る赤字・黒字の構成分析!J$43,"▲","-")),2)),NA())</f>
        <v>#VALUE!</v>
      </c>
      <c r="K27" s="175" t="e">
        <f>IF(ROUND(VALUE(SUBSTITUTE(連結実質赤字比率に係る赤字・黒字の構成分析!J$43,"▲","-")),2)&gt;=0,ABS(ROUND(VALUE(SUBSTITUTE(連結実質赤字比率に係る赤字・黒字の構成分析!J$43,"▲","-")),2)),NA())</f>
        <v>#VALUE!</v>
      </c>
    </row>
    <row r="28" spans="1:11" ht="13">
      <c r="A28" s="175" t="str">
        <f>IF(連結実質赤字比率に係る赤字・黒字の構成分析!C$42="",NA(),連結実質赤字比率に係る赤字・黒字の構成分析!C$42)</f>
        <v>その他会計（赤字）</v>
      </c>
      <c r="B28" s="175" t="e">
        <f>IF(ROUND(VALUE(SUBSTITUTE(連結実質赤字比率に係る赤字・黒字の構成分析!F$42,"▲","-")),2)&lt;0,ABS(ROUND(VALUE(SUBSTITUTE(連結実質赤字比率に係る赤字・黒字の構成分析!F$42,"▲","-")),2)),NA())</f>
        <v>#VALUE!</v>
      </c>
      <c r="C28" s="175" t="e">
        <f>IF(ROUND(VALUE(SUBSTITUTE(連結実質赤字比率に係る赤字・黒字の構成分析!F$42,"▲","-")),2)&gt;=0,ABS(ROUND(VALUE(SUBSTITUTE(連結実質赤字比率に係る赤字・黒字の構成分析!F$42,"▲","-")),2)),NA())</f>
        <v>#VALUE!</v>
      </c>
      <c r="D28" s="175" t="e">
        <f>IF(ROUND(VALUE(SUBSTITUTE(連結実質赤字比率に係る赤字・黒字の構成分析!G$42,"▲","-")),2)&lt;0,ABS(ROUND(VALUE(SUBSTITUTE(連結実質赤字比率に係る赤字・黒字の構成分析!G$42,"▲","-")),2)),NA())</f>
        <v>#VALUE!</v>
      </c>
      <c r="E28" s="175" t="e">
        <f>IF(ROUND(VALUE(SUBSTITUTE(連結実質赤字比率に係る赤字・黒字の構成分析!G$42,"▲","-")),2)&gt;=0,ABS(ROUND(VALUE(SUBSTITUTE(連結実質赤字比率に係る赤字・黒字の構成分析!G$42,"▲","-")),2)),NA())</f>
        <v>#VALUE!</v>
      </c>
      <c r="F28" s="175" t="e">
        <f>IF(ROUND(VALUE(SUBSTITUTE(連結実質赤字比率に係る赤字・黒字の構成分析!H$42,"▲","-")),2)&lt;0,ABS(ROUND(VALUE(SUBSTITUTE(連結実質赤字比率に係る赤字・黒字の構成分析!H$42,"▲","-")),2)),NA())</f>
        <v>#VALUE!</v>
      </c>
      <c r="G28" s="175" t="e">
        <f>IF(ROUND(VALUE(SUBSTITUTE(連結実質赤字比率に係る赤字・黒字の構成分析!H$42,"▲","-")),2)&gt;=0,ABS(ROUND(VALUE(SUBSTITUTE(連結実質赤字比率に係る赤字・黒字の構成分析!H$42,"▲","-")),2)),NA())</f>
        <v>#VALUE!</v>
      </c>
      <c r="H28" s="175" t="e">
        <f>IF(ROUND(VALUE(SUBSTITUTE(連結実質赤字比率に係る赤字・黒字の構成分析!I$42,"▲","-")),2)&lt;0,ABS(ROUND(VALUE(SUBSTITUTE(連結実質赤字比率に係る赤字・黒字の構成分析!I$42,"▲","-")),2)),NA())</f>
        <v>#VALUE!</v>
      </c>
      <c r="I28" s="175" t="e">
        <f>IF(ROUND(VALUE(SUBSTITUTE(連結実質赤字比率に係る赤字・黒字の構成分析!I$42,"▲","-")),2)&gt;=0,ABS(ROUND(VALUE(SUBSTITUTE(連結実質赤字比率に係る赤字・黒字の構成分析!I$42,"▲","-")),2)),NA())</f>
        <v>#VALUE!</v>
      </c>
      <c r="J28" s="175" t="e">
        <f>IF(ROUND(VALUE(SUBSTITUTE(連結実質赤字比率に係る赤字・黒字の構成分析!J$42,"▲","-")),2)&lt;0,ABS(ROUND(VALUE(SUBSTITUTE(連結実質赤字比率に係る赤字・黒字の構成分析!J$42,"▲","-")),2)),NA())</f>
        <v>#VALUE!</v>
      </c>
      <c r="K28" s="175" t="e">
        <f>IF(ROUND(VALUE(SUBSTITUTE(連結実質赤字比率に係る赤字・黒字の構成分析!J$42,"▲","-")),2)&gt;=0,ABS(ROUND(VALUE(SUBSTITUTE(連結実質赤字比率に係る赤字・黒字の構成分析!J$42,"▲","-")),2)),NA())</f>
        <v>#VALUE!</v>
      </c>
    </row>
    <row r="29" spans="1:11" ht="13">
      <c r="A29" s="175" t="e">
        <f>IF(連結実質赤字比率に係る赤字・黒字の構成分析!C$41="",NA(),連結実質赤字比率に係る赤字・黒字の構成分析!C$41)</f>
        <v>#N/A</v>
      </c>
      <c r="B29" s="175" t="e">
        <f>IF(ROUND(VALUE(SUBSTITUTE(連結実質赤字比率に係る赤字・黒字の構成分析!F$41,"▲","-")),2)&lt;0,ABS(ROUND(VALUE(SUBSTITUTE(連結実質赤字比率に係る赤字・黒字の構成分析!F$41,"▲","-")),2)),NA())</f>
        <v>#VALUE!</v>
      </c>
      <c r="C29" s="175" t="e">
        <f>IF(ROUND(VALUE(SUBSTITUTE(連結実質赤字比率に係る赤字・黒字の構成分析!F$41,"▲","-")),2)&gt;=0,ABS(ROUND(VALUE(SUBSTITUTE(連結実質赤字比率に係る赤字・黒字の構成分析!F$41,"▲","-")),2)),NA())</f>
        <v>#VALUE!</v>
      </c>
      <c r="D29" s="175" t="e">
        <f>IF(ROUND(VALUE(SUBSTITUTE(連結実質赤字比率に係る赤字・黒字の構成分析!G$41,"▲","-")),2)&lt;0,ABS(ROUND(VALUE(SUBSTITUTE(連結実質赤字比率に係る赤字・黒字の構成分析!G$41,"▲","-")),2)),NA())</f>
        <v>#VALUE!</v>
      </c>
      <c r="E29" s="175" t="e">
        <f>IF(ROUND(VALUE(SUBSTITUTE(連結実質赤字比率に係る赤字・黒字の構成分析!G$41,"▲","-")),2)&gt;=0,ABS(ROUND(VALUE(SUBSTITUTE(連結実質赤字比率に係る赤字・黒字の構成分析!G$41,"▲","-")),2)),NA())</f>
        <v>#VALUE!</v>
      </c>
      <c r="F29" s="175" t="e">
        <f>IF(ROUND(VALUE(SUBSTITUTE(連結実質赤字比率に係る赤字・黒字の構成分析!H$41,"▲","-")),2)&lt;0,ABS(ROUND(VALUE(SUBSTITUTE(連結実質赤字比率に係る赤字・黒字の構成分析!H$41,"▲","-")),2)),NA())</f>
        <v>#VALUE!</v>
      </c>
      <c r="G29" s="175" t="e">
        <f>IF(ROUND(VALUE(SUBSTITUTE(連結実質赤字比率に係る赤字・黒字の構成分析!H$41,"▲","-")),2)&gt;=0,ABS(ROUND(VALUE(SUBSTITUTE(連結実質赤字比率に係る赤字・黒字の構成分析!H$41,"▲","-")),2)),NA())</f>
        <v>#VALUE!</v>
      </c>
      <c r="H29" s="175" t="e">
        <f>IF(ROUND(VALUE(SUBSTITUTE(連結実質赤字比率に係る赤字・黒字の構成分析!I$41,"▲","-")),2)&lt;0,ABS(ROUND(VALUE(SUBSTITUTE(連結実質赤字比率に係る赤字・黒字の構成分析!I$41,"▲","-")),2)),NA())</f>
        <v>#VALUE!</v>
      </c>
      <c r="I29" s="175" t="e">
        <f>IF(ROUND(VALUE(SUBSTITUTE(連結実質赤字比率に係る赤字・黒字の構成分析!I$41,"▲","-")),2)&gt;=0,ABS(ROUND(VALUE(SUBSTITUTE(連結実質赤字比率に係る赤字・黒字の構成分析!I$41,"▲","-")),2)),NA())</f>
        <v>#VALUE!</v>
      </c>
      <c r="J29" s="175" t="e">
        <f>IF(ROUND(VALUE(SUBSTITUTE(連結実質赤字比率に係る赤字・黒字の構成分析!J$41,"▲","-")),2)&lt;0,ABS(ROUND(VALUE(SUBSTITUTE(連結実質赤字比率に係る赤字・黒字の構成分析!J$41,"▲","-")),2)),NA())</f>
        <v>#VALUE!</v>
      </c>
      <c r="K29" s="175" t="e">
        <f>IF(ROUND(VALUE(SUBSTITUTE(連結実質赤字比率に係る赤字・黒字の構成分析!J$41,"▲","-")),2)&gt;=0,ABS(ROUND(VALUE(SUBSTITUTE(連結実質赤字比率に係る赤字・黒字の構成分析!J$41,"▲","-")),2)),NA())</f>
        <v>#VALUE!</v>
      </c>
    </row>
    <row r="30" spans="1:11" ht="13">
      <c r="A30" s="175" t="e">
        <f>IF(連結実質赤字比率に係る赤字・黒字の構成分析!C$40="",NA(),連結実質赤字比率に係る赤字・黒字の構成分析!C$40)</f>
        <v>#N/A</v>
      </c>
      <c r="B30" s="175" t="e">
        <f>IF(ROUND(VALUE(SUBSTITUTE(連結実質赤字比率に係る赤字・黒字の構成分析!F$40,"▲","-")),2)&lt;0,ABS(ROUND(VALUE(SUBSTITUTE(連結実質赤字比率に係る赤字・黒字の構成分析!F$40,"▲","-")),2)),NA())</f>
        <v>#VALUE!</v>
      </c>
      <c r="C30" s="175" t="e">
        <f>IF(ROUND(VALUE(SUBSTITUTE(連結実質赤字比率に係る赤字・黒字の構成分析!F$40,"▲","-")),2)&gt;=0,ABS(ROUND(VALUE(SUBSTITUTE(連結実質赤字比率に係る赤字・黒字の構成分析!F$40,"▲","-")),2)),NA())</f>
        <v>#VALUE!</v>
      </c>
      <c r="D30" s="175" t="e">
        <f>IF(ROUND(VALUE(SUBSTITUTE(連結実質赤字比率に係る赤字・黒字の構成分析!G$40,"▲","-")),2)&lt;0,ABS(ROUND(VALUE(SUBSTITUTE(連結実質赤字比率に係る赤字・黒字の構成分析!G$40,"▲","-")),2)),NA())</f>
        <v>#VALUE!</v>
      </c>
      <c r="E30" s="175" t="e">
        <f>IF(ROUND(VALUE(SUBSTITUTE(連結実質赤字比率に係る赤字・黒字の構成分析!G$40,"▲","-")),2)&gt;=0,ABS(ROUND(VALUE(SUBSTITUTE(連結実質赤字比率に係る赤字・黒字の構成分析!G$40,"▲","-")),2)),NA())</f>
        <v>#VALUE!</v>
      </c>
      <c r="F30" s="175" t="e">
        <f>IF(ROUND(VALUE(SUBSTITUTE(連結実質赤字比率に係る赤字・黒字の構成分析!H$40,"▲","-")),2)&lt;0,ABS(ROUND(VALUE(SUBSTITUTE(連結実質赤字比率に係る赤字・黒字の構成分析!H$40,"▲","-")),2)),NA())</f>
        <v>#VALUE!</v>
      </c>
      <c r="G30" s="175" t="e">
        <f>IF(ROUND(VALUE(SUBSTITUTE(連結実質赤字比率に係る赤字・黒字の構成分析!H$40,"▲","-")),2)&gt;=0,ABS(ROUND(VALUE(SUBSTITUTE(連結実質赤字比率に係る赤字・黒字の構成分析!H$40,"▲","-")),2)),NA())</f>
        <v>#VALUE!</v>
      </c>
      <c r="H30" s="175" t="e">
        <f>IF(ROUND(VALUE(SUBSTITUTE(連結実質赤字比率に係る赤字・黒字の構成分析!I$40,"▲","-")),2)&lt;0,ABS(ROUND(VALUE(SUBSTITUTE(連結実質赤字比率に係る赤字・黒字の構成分析!I$40,"▲","-")),2)),NA())</f>
        <v>#VALUE!</v>
      </c>
      <c r="I30" s="175" t="e">
        <f>IF(ROUND(VALUE(SUBSTITUTE(連結実質赤字比率に係る赤字・黒字の構成分析!I$40,"▲","-")),2)&gt;=0,ABS(ROUND(VALUE(SUBSTITUTE(連結実質赤字比率に係る赤字・黒字の構成分析!I$40,"▲","-")),2)),NA())</f>
        <v>#VALUE!</v>
      </c>
      <c r="J30" s="175" t="e">
        <f>IF(ROUND(VALUE(SUBSTITUTE(連結実質赤字比率に係る赤字・黒字の構成分析!J$40,"▲","-")),2)&lt;0,ABS(ROUND(VALUE(SUBSTITUTE(連結実質赤字比率に係る赤字・黒字の構成分析!J$40,"▲","-")),2)),NA())</f>
        <v>#VALUE!</v>
      </c>
      <c r="K30" s="175" t="e">
        <f>IF(ROUND(VALUE(SUBSTITUTE(連結実質赤字比率に係る赤字・黒字の構成分析!J$40,"▲","-")),2)&gt;=0,ABS(ROUND(VALUE(SUBSTITUTE(連結実質赤字比率に係る赤字・黒字の構成分析!J$40,"▲","-")),2)),NA())</f>
        <v>#VALUE!</v>
      </c>
    </row>
    <row r="31" spans="1:11" ht="13">
      <c r="A31" s="175" t="str">
        <f>IF(連結実質赤字比率に係る赤字・黒字の構成分析!C$39="",NA(),連結実質赤字比率に係る赤字・黒字の構成分析!C$39)</f>
        <v>一般会計</v>
      </c>
      <c r="B31" s="175" t="e">
        <f>IF(ROUND(VALUE(SUBSTITUTE(連結実質赤字比率に係る赤字・黒字の構成分析!F$39,"▲","-")),2)&lt;0,ABS(ROUND(VALUE(SUBSTITUTE(連結実質赤字比率に係る赤字・黒字の構成分析!F$39,"▲","-")),2)),NA())</f>
        <v>#N/A</v>
      </c>
      <c r="C31" s="175">
        <f>IF(ROUND(VALUE(SUBSTITUTE(連結実質赤字比率に係る赤字・黒字の構成分析!F$39,"▲","-")),2)&gt;=0,ABS(ROUND(VALUE(SUBSTITUTE(連結実質赤字比率に係る赤字・黒字の構成分析!F$39,"▲","-")),2)),NA())</f>
        <v>0.12</v>
      </c>
      <c r="D31" s="175" t="e">
        <f>IF(ROUND(VALUE(SUBSTITUTE(連結実質赤字比率に係る赤字・黒字の構成分析!G$39,"▲","-")),2)&lt;0,ABS(ROUND(VALUE(SUBSTITUTE(連結実質赤字比率に係る赤字・黒字の構成分析!G$39,"▲","-")),2)),NA())</f>
        <v>#N/A</v>
      </c>
      <c r="E31" s="175">
        <f>IF(ROUND(VALUE(SUBSTITUTE(連結実質赤字比率に係る赤字・黒字の構成分析!G$39,"▲","-")),2)&gt;=0,ABS(ROUND(VALUE(SUBSTITUTE(連結実質赤字比率に係る赤字・黒字の構成分析!G$39,"▲","-")),2)),NA())</f>
        <v>0.42999999999999999</v>
      </c>
      <c r="F31" s="175" t="e">
        <f>IF(ROUND(VALUE(SUBSTITUTE(連結実質赤字比率に係る赤字・黒字の構成分析!H$39,"▲","-")),2)&lt;0,ABS(ROUND(VALUE(SUBSTITUTE(連結実質赤字比率に係る赤字・黒字の構成分析!H$39,"▲","-")),2)),NA())</f>
        <v>#N/A</v>
      </c>
      <c r="G31" s="175">
        <f>IF(ROUND(VALUE(SUBSTITUTE(連結実質赤字比率に係る赤字・黒字の構成分析!H$39,"▲","-")),2)&gt;=0,ABS(ROUND(VALUE(SUBSTITUTE(連結実質赤字比率に係る赤字・黒字の構成分析!H$39,"▲","-")),2)),NA())</f>
        <v>2.7799999999999998</v>
      </c>
      <c r="H31" s="175" t="e">
        <f>IF(ROUND(VALUE(SUBSTITUTE(連結実質赤字比率に係る赤字・黒字の構成分析!I$39,"▲","-")),2)&lt;0,ABS(ROUND(VALUE(SUBSTITUTE(連結実質赤字比率に係る赤字・黒字の構成分析!I$39,"▲","-")),2)),NA())</f>
        <v>#N/A</v>
      </c>
      <c r="I31" s="175">
        <f>IF(ROUND(VALUE(SUBSTITUTE(連結実質赤字比率に係る赤字・黒字の構成分析!I$39,"▲","-")),2)&gt;=0,ABS(ROUND(VALUE(SUBSTITUTE(連結実質赤字比率に係る赤字・黒字の構成分析!I$39,"▲","-")),2)),NA())</f>
        <v>2.5800000000000001</v>
      </c>
      <c r="J31" s="175" t="e">
        <f>IF(ROUND(VALUE(SUBSTITUTE(連結実質赤字比率に係る赤字・黒字の構成分析!J$39,"▲","-")),2)&lt;0,ABS(ROUND(VALUE(SUBSTITUTE(連結実質赤字比率に係る赤字・黒字の構成分析!J$39,"▲","-")),2)),NA())</f>
        <v>#N/A</v>
      </c>
      <c r="K31" s="175">
        <f>IF(ROUND(VALUE(SUBSTITUTE(連結実質赤字比率に係る赤字・黒字の構成分析!J$39,"▲","-")),2)&gt;=0,ABS(ROUND(VALUE(SUBSTITUTE(連結実質赤字比率に係る赤字・黒字の構成分析!J$39,"▲","-")),2)),NA())</f>
        <v>0.10000000000000001</v>
      </c>
    </row>
    <row r="32" spans="1:11" ht="13">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IF(ROUND(VALUE(SUBSTITUTE(連結実質赤字比率に係る赤字・黒字の構成分析!F$38,"▲","-")),2)&lt;0,ABS(ROUND(VALUE(SUBSTITUTE(連結実質赤字比率に係る赤字・黒字の構成分析!F$38,"▲","-")),2)),NA())</f>
        <v>#N/A</v>
      </c>
      <c r="C32" s="175">
        <f>IF(ROUND(VALUE(SUBSTITUTE(連結実質赤字比率に係る赤字・黒字の構成分析!F$38,"▲","-")),2)&gt;=0,ABS(ROUND(VALUE(SUBSTITUTE(連結実質赤字比率に係る赤字・黒字の構成分析!F$38,"▲","-")),2)),NA())</f>
        <v>0.050000000000000003</v>
      </c>
      <c r="D32" s="175" t="e">
        <f>IF(ROUND(VALUE(SUBSTITUTE(連結実質赤字比率に係る赤字・黒字の構成分析!G$38,"▲","-")),2)&lt;0,ABS(ROUND(VALUE(SUBSTITUTE(連結実質赤字比率に係る赤字・黒字の構成分析!G$38,"▲","-")),2)),NA())</f>
        <v>#N/A</v>
      </c>
      <c r="E32" s="175">
        <f>IF(ROUND(VALUE(SUBSTITUTE(連結実質赤字比率に係る赤字・黒字の構成分析!G$38,"▲","-")),2)&gt;=0,ABS(ROUND(VALUE(SUBSTITUTE(連結実質赤字比率に係る赤字・黒字の構成分析!G$38,"▲","-")),2)),NA())</f>
        <v>0.25</v>
      </c>
      <c r="F32" s="175" t="e">
        <f>IF(ROUND(VALUE(SUBSTITUTE(連結実質赤字比率に係る赤字・黒字の構成分析!H$38,"▲","-")),2)&lt;0,ABS(ROUND(VALUE(SUBSTITUTE(連結実質赤字比率に係る赤字・黒字の構成分析!H$38,"▲","-")),2)),NA())</f>
        <v>#N/A</v>
      </c>
      <c r="G32" s="175">
        <f>IF(ROUND(VALUE(SUBSTITUTE(連結実質赤字比率に係る赤字・黒字の構成分析!H$38,"▲","-")),2)&gt;=0,ABS(ROUND(VALUE(SUBSTITUTE(連結実質赤字比率に係る赤字・黒字の構成分析!H$38,"▲","-")),2)),NA())</f>
        <v>0.25</v>
      </c>
      <c r="H32" s="175" t="e">
        <f>IF(ROUND(VALUE(SUBSTITUTE(連結実質赤字比率に係る赤字・黒字の構成分析!I$38,"▲","-")),2)&lt;0,ABS(ROUND(VALUE(SUBSTITUTE(連結実質赤字比率に係る赤字・黒字の構成分析!I$38,"▲","-")),2)),NA())</f>
        <v>#N/A</v>
      </c>
      <c r="I32" s="175">
        <f>IF(ROUND(VALUE(SUBSTITUTE(連結実質赤字比率に係る赤字・黒字の構成分析!I$38,"▲","-")),2)&gt;=0,ABS(ROUND(VALUE(SUBSTITUTE(連結実質赤字比率に係る赤字・黒字の構成分析!I$38,"▲","-")),2)),NA())</f>
        <v>0.29999999999999999</v>
      </c>
      <c r="J32" s="175" t="e">
        <f>IF(ROUND(VALUE(SUBSTITUTE(連結実質赤字比率に係る赤字・黒字の構成分析!J$38,"▲","-")),2)&lt;0,ABS(ROUND(VALUE(SUBSTITUTE(連結実質赤字比率に係る赤字・黒字の構成分析!J$38,"▲","-")),2)),NA())</f>
        <v>#N/A</v>
      </c>
      <c r="K32" s="175">
        <f>IF(ROUND(VALUE(SUBSTITUTE(連結実質赤字比率に係る赤字・黒字の構成分析!J$38,"▲","-")),2)&gt;=0,ABS(ROUND(VALUE(SUBSTITUTE(連結実質赤字比率に係る赤字・黒字の構成分析!J$38,"▲","-")),2)),NA())</f>
        <v>0.32000000000000001</v>
      </c>
    </row>
    <row r="33" spans="1:11" ht="13">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IF(ROUND(VALUE(SUBSTITUTE(連結実質赤字比率に係る赤字・黒字の構成分析!F$37,"▲","-")),2)&lt;0,ABS(ROUND(VALUE(SUBSTITUTE(連結実質赤字比率に係る赤字・黒字の構成分析!F$37,"▲","-")),2)),NA())</f>
        <v>#N/A</v>
      </c>
      <c r="C33" s="175">
        <f>IF(ROUND(VALUE(SUBSTITUTE(連結実質赤字比率に係る赤字・黒字の構成分析!F$37,"▲","-")),2)&gt;=0,ABS(ROUND(VALUE(SUBSTITUTE(連結実質赤字比率に係る赤字・黒字の構成分析!F$37,"▲","-")),2)),NA())</f>
        <v>0.55000000000000004</v>
      </c>
      <c r="D33" s="175" t="e">
        <f>IF(ROUND(VALUE(SUBSTITUTE(連結実質赤字比率に係る赤字・黒字の構成分析!G$37,"▲","-")),2)&lt;0,ABS(ROUND(VALUE(SUBSTITUTE(連結実質赤字比率に係る赤字・黒字の構成分析!G$37,"▲","-")),2)),NA())</f>
        <v>#N/A</v>
      </c>
      <c r="E33" s="175">
        <f>IF(ROUND(VALUE(SUBSTITUTE(連結実質赤字比率に係る赤字・黒字の構成分析!G$37,"▲","-")),2)&gt;=0,ABS(ROUND(VALUE(SUBSTITUTE(連結実質赤字比率に係る赤字・黒字の構成分析!G$37,"▲","-")),2)),NA())</f>
        <v>0.81999999999999995</v>
      </c>
      <c r="F33" s="175" t="e">
        <f>IF(ROUND(VALUE(SUBSTITUTE(連結実質赤字比率に係る赤字・黒字の構成分析!H$37,"▲","-")),2)&lt;0,ABS(ROUND(VALUE(SUBSTITUTE(連結実質赤字比率に係る赤字・黒字の構成分析!H$37,"▲","-")),2)),NA())</f>
        <v>#N/A</v>
      </c>
      <c r="G33" s="175">
        <f>IF(ROUND(VALUE(SUBSTITUTE(連結実質赤字比率に係る赤字・黒字の構成分析!H$37,"▲","-")),2)&gt;=0,ABS(ROUND(VALUE(SUBSTITUTE(連結実質赤字比率に係る赤字・黒字の構成分析!H$37,"▲","-")),2)),NA())</f>
        <v>1.52</v>
      </c>
      <c r="H33" s="175" t="e">
        <f>IF(ROUND(VALUE(SUBSTITUTE(連結実質赤字比率に係る赤字・黒字の構成分析!I$37,"▲","-")),2)&lt;0,ABS(ROUND(VALUE(SUBSTITUTE(連結実質赤字比率に係る赤字・黒字の構成分析!I$37,"▲","-")),2)),NA())</f>
        <v>#N/A</v>
      </c>
      <c r="I33" s="175">
        <f>IF(ROUND(VALUE(SUBSTITUTE(連結実質赤字比率に係る赤字・黒字の構成分析!I$37,"▲","-")),2)&gt;=0,ABS(ROUND(VALUE(SUBSTITUTE(連結実質赤字比率に係る赤字・黒字の構成分析!I$37,"▲","-")),2)),NA())</f>
        <v>0.56999999999999995</v>
      </c>
      <c r="J33" s="175" t="e">
        <f>IF(ROUND(VALUE(SUBSTITUTE(連結実質赤字比率に係る赤字・黒字の構成分析!J$37,"▲","-")),2)&lt;0,ABS(ROUND(VALUE(SUBSTITUTE(連結実質赤字比率に係る赤字・黒字の構成分析!J$37,"▲","-")),2)),NA())</f>
        <v>#N/A</v>
      </c>
      <c r="K33" s="175">
        <f>IF(ROUND(VALUE(SUBSTITUTE(連結実質赤字比率に係る赤字・黒字の構成分析!J$37,"▲","-")),2)&gt;=0,ABS(ROUND(VALUE(SUBSTITUTE(連結実質赤字比率に係る赤字・黒字の構成分析!J$37,"▲","-")),2)),NA())</f>
        <v>0.53000000000000003</v>
      </c>
    </row>
    <row r="34" spans="1:11" ht="13">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IF(ROUND(VALUE(SUBSTITUTE(連結実質赤字比率に係る赤字・黒字の構成分析!F$36,"▲","-")),2)&lt;0,ABS(ROUND(VALUE(SUBSTITUTE(連結実質赤字比率に係る赤字・黒字の構成分析!F$36,"▲","-")),2)),NA())</f>
        <v>#N/A</v>
      </c>
      <c r="C34" s="175">
        <f>IF(ROUND(VALUE(SUBSTITUTE(連結実質赤字比率に係る赤字・黒字の構成分析!F$36,"▲","-")),2)&gt;=0,ABS(ROUND(VALUE(SUBSTITUTE(連結実質赤字比率に係る赤字・黒字の構成分析!F$36,"▲","-")),2)),NA())</f>
        <v>0.14999999999999999</v>
      </c>
      <c r="D34" s="175" t="e">
        <f>IF(ROUND(VALUE(SUBSTITUTE(連結実質赤字比率に係る赤字・黒字の構成分析!G$36,"▲","-")),2)&lt;0,ABS(ROUND(VALUE(SUBSTITUTE(連結実質赤字比率に係る赤字・黒字の構成分析!G$36,"▲","-")),2)),NA())</f>
        <v>#N/A</v>
      </c>
      <c r="E34" s="175">
        <f>IF(ROUND(VALUE(SUBSTITUTE(連結実質赤字比率に係る赤字・黒字の構成分析!G$36,"▲","-")),2)&gt;=0,ABS(ROUND(VALUE(SUBSTITUTE(連結実質赤字比率に係る赤字・黒字の構成分析!G$36,"▲","-")),2)),NA())</f>
        <v>0.54000000000000004</v>
      </c>
      <c r="F34" s="175" t="e">
        <f>IF(ROUND(VALUE(SUBSTITUTE(連結実質赤字比率に係る赤字・黒字の構成分析!H$36,"▲","-")),2)&lt;0,ABS(ROUND(VALUE(SUBSTITUTE(連結実質赤字比率に係る赤字・黒字の構成分析!H$36,"▲","-")),2)),NA())</f>
        <v>#N/A</v>
      </c>
      <c r="G34" s="175">
        <f>IF(ROUND(VALUE(SUBSTITUTE(連結実質赤字比率に係る赤字・黒字の構成分析!H$36,"▲","-")),2)&gt;=0,ABS(ROUND(VALUE(SUBSTITUTE(連結実質赤字比率に係る赤字・黒字の構成分析!H$36,"▲","-")),2)),NA())</f>
        <v>1.8500000000000001</v>
      </c>
      <c r="H34" s="175" t="e">
        <f>IF(ROUND(VALUE(SUBSTITUTE(連結実質赤字比率に係る赤字・黒字の構成分析!I$36,"▲","-")),2)&lt;0,ABS(ROUND(VALUE(SUBSTITUTE(連結実質赤字比率に係る赤字・黒字の構成分析!I$36,"▲","-")),2)),NA())</f>
        <v>#N/A</v>
      </c>
      <c r="I34" s="175">
        <f>IF(ROUND(VALUE(SUBSTITUTE(連結実質赤字比率に係る赤字・黒字の構成分析!I$36,"▲","-")),2)&gt;=0,ABS(ROUND(VALUE(SUBSTITUTE(連結実質赤字比率に係る赤字・黒字の構成分析!I$36,"▲","-")),2)),NA())</f>
        <v>3.5699999999999998</v>
      </c>
      <c r="J34" s="175" t="e">
        <f>IF(ROUND(VALUE(SUBSTITUTE(連結実質赤字比率に係る赤字・黒字の構成分析!J$36,"▲","-")),2)&lt;0,ABS(ROUND(VALUE(SUBSTITUTE(連結実質赤字比率に係る赤字・黒字の構成分析!J$36,"▲","-")),2)),NA())</f>
        <v>#N/A</v>
      </c>
      <c r="K34" s="175">
        <f>IF(ROUND(VALUE(SUBSTITUTE(連結実質赤字比率に係る赤字・黒字の構成分析!J$36,"▲","-")),2)&gt;=0,ABS(ROUND(VALUE(SUBSTITUTE(連結実質赤字比率に係る赤字・黒字の構成分析!J$36,"▲","-")),2)),NA())</f>
        <v>3.3700000000000001</v>
      </c>
    </row>
    <row r="35" spans="1:11" ht="13">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IF(ROUND(VALUE(SUBSTITUTE(連結実質赤字比率に係る赤字・黒字の構成分析!F$35,"▲","-")),2)&lt;0,ABS(ROUND(VALUE(SUBSTITUTE(連結実質赤字比率に係る赤字・黒字の構成分析!F$35,"▲","-")),2)),NA())</f>
        <v>#N/A</v>
      </c>
      <c r="C35" s="175">
        <f>IF(ROUND(VALUE(SUBSTITUTE(連結実質赤字比率に係る赤字・黒字の構成分析!F$35,"▲","-")),2)&gt;=0,ABS(ROUND(VALUE(SUBSTITUTE(連結実質赤字比率に係る赤字・黒字の構成分析!F$35,"▲","-")),2)),NA())</f>
        <v>3.3900000000000001</v>
      </c>
      <c r="D35" s="175" t="e">
        <f>IF(ROUND(VALUE(SUBSTITUTE(連結実質赤字比率に係る赤字・黒字の構成分析!G$35,"▲","-")),2)&lt;0,ABS(ROUND(VALUE(SUBSTITUTE(連結実質赤字比率に係る赤字・黒字の構成分析!G$35,"▲","-")),2)),NA())</f>
        <v>#N/A</v>
      </c>
      <c r="E35" s="175">
        <f>IF(ROUND(VALUE(SUBSTITUTE(連結実質赤字比率に係る赤字・黒字の構成分析!G$35,"▲","-")),2)&gt;=0,ABS(ROUND(VALUE(SUBSTITUTE(連結実質赤字比率に係る赤字・黒字の構成分析!G$35,"▲","-")),2)),NA())</f>
        <v>4.1799999999999997</v>
      </c>
      <c r="F35" s="175" t="e">
        <f>IF(ROUND(VALUE(SUBSTITUTE(連結実質赤字比率に係る赤字・黒字の構成分析!H$35,"▲","-")),2)&lt;0,ABS(ROUND(VALUE(SUBSTITUTE(連結実質赤字比率に係る赤字・黒字の構成分析!H$35,"▲","-")),2)),NA())</f>
        <v>#N/A</v>
      </c>
      <c r="G35" s="175">
        <f>IF(ROUND(VALUE(SUBSTITUTE(連結実質赤字比率に係る赤字・黒字の構成分析!H$35,"▲","-")),2)&gt;=0,ABS(ROUND(VALUE(SUBSTITUTE(連結実質赤字比率に係る赤字・黒字の構成分析!H$35,"▲","-")),2)),NA())</f>
        <v>3.0899999999999999</v>
      </c>
      <c r="H35" s="175" t="e">
        <f>IF(ROUND(VALUE(SUBSTITUTE(連結実質赤字比率に係る赤字・黒字の構成分析!I$35,"▲","-")),2)&lt;0,ABS(ROUND(VALUE(SUBSTITUTE(連結実質赤字比率に係る赤字・黒字の構成分析!I$35,"▲","-")),2)),NA())</f>
        <v>#N/A</v>
      </c>
      <c r="I35" s="175">
        <f>IF(ROUND(VALUE(SUBSTITUTE(連結実質赤字比率に係る赤字・黒字の構成分析!I$35,"▲","-")),2)&gt;=0,ABS(ROUND(VALUE(SUBSTITUTE(連結実質赤字比率に係る赤字・黒字の構成分析!I$35,"▲","-")),2)),NA())</f>
        <v>4.4699999999999998</v>
      </c>
      <c r="J35" s="175" t="e">
        <f>IF(ROUND(VALUE(SUBSTITUTE(連結実質赤字比率に係る赤字・黒字の構成分析!J$35,"▲","-")),2)&lt;0,ABS(ROUND(VALUE(SUBSTITUTE(連結実質赤字比率に係る赤字・黒字の構成分析!J$35,"▲","-")),2)),NA())</f>
        <v>#N/A</v>
      </c>
      <c r="K35" s="175">
        <f>IF(ROUND(VALUE(SUBSTITUTE(連結実質赤字比率に係る赤字・黒字の構成分析!J$35,"▲","-")),2)&gt;=0,ABS(ROUND(VALUE(SUBSTITUTE(連結実質赤字比率に係る赤字・黒字の構成分析!J$35,"▲","-")),2)),NA())</f>
        <v>3.8700000000000001</v>
      </c>
    </row>
    <row r="36" spans="1:11" ht="13">
      <c r="A36" s="175" t="str">
        <f>IF(連結実質赤字比率に係る赤字・黒字の構成分析!C$34="",NA(),連結実質赤字比率に係る赤字・黒字の構成分析!C$34)</f>
        <v>病院事業会計</v>
      </c>
      <c r="B36" s="175" t="e">
        <f>IF(ROUND(VALUE(SUBSTITUTE(連結実質赤字比率に係る赤字・黒字の構成分析!F$34,"▲","-")),2)&lt;0,ABS(ROUND(VALUE(SUBSTITUTE(連結実質赤字比率に係る赤字・黒字の構成分析!F$34,"▲","-")),2)),NA())</f>
        <v>#N/A</v>
      </c>
      <c r="C36" s="175">
        <f>IF(ROUND(VALUE(SUBSTITUTE(連結実質赤字比率に係る赤字・黒字の構成分析!F$34,"▲","-")),2)&gt;=0,ABS(ROUND(VALUE(SUBSTITUTE(連結実質赤字比率に係る赤字・黒字の構成分析!F$34,"▲","-")),2)),NA())</f>
        <v>4.54</v>
      </c>
      <c r="D36" s="175" t="e">
        <f>IF(ROUND(VALUE(SUBSTITUTE(連結実質赤字比率に係る赤字・黒字の構成分析!G$34,"▲","-")),2)&lt;0,ABS(ROUND(VALUE(SUBSTITUTE(連結実質赤字比率に係る赤字・黒字の構成分析!G$34,"▲","-")),2)),NA())</f>
        <v>#N/A</v>
      </c>
      <c r="E36" s="175">
        <f>IF(ROUND(VALUE(SUBSTITUTE(連結実質赤字比率に係る赤字・黒字の構成分析!G$34,"▲","-")),2)&gt;=0,ABS(ROUND(VALUE(SUBSTITUTE(連結実質赤字比率に係る赤字・黒字の構成分析!G$34,"▲","-")),2)),NA())</f>
        <v>4.96</v>
      </c>
      <c r="F36" s="175" t="e">
        <f>IF(ROUND(VALUE(SUBSTITUTE(連結実質赤字比率に係る赤字・黒字の構成分析!H$34,"▲","-")),2)&lt;0,ABS(ROUND(VALUE(SUBSTITUTE(連結実質赤字比率に係る赤字・黒字の構成分析!H$34,"▲","-")),2)),NA())</f>
        <v>#N/A</v>
      </c>
      <c r="G36" s="175">
        <f>IF(ROUND(VALUE(SUBSTITUTE(連結実質赤字比率に係る赤字・黒字の構成分析!H$34,"▲","-")),2)&gt;=0,ABS(ROUND(VALUE(SUBSTITUTE(連結実質赤字比率に係る赤字・黒字の構成分析!H$34,"▲","-")),2)),NA())</f>
        <v>5.3399999999999999</v>
      </c>
      <c r="H36" s="175" t="e">
        <f>IF(ROUND(VALUE(SUBSTITUTE(連結実質赤字比率に係る赤字・黒字の構成分析!I$34,"▲","-")),2)&lt;0,ABS(ROUND(VALUE(SUBSTITUTE(連結実質赤字比率に係る赤字・黒字の構成分析!I$34,"▲","-")),2)),NA())</f>
        <v>#N/A</v>
      </c>
      <c r="I36" s="175">
        <f>IF(ROUND(VALUE(SUBSTITUTE(連結実質赤字比率に係る赤字・黒字の構成分析!I$34,"▲","-")),2)&gt;=0,ABS(ROUND(VALUE(SUBSTITUTE(連結実質赤字比率に係る赤字・黒字の構成分析!I$34,"▲","-")),2)),NA())</f>
        <v>4.9299999999999997</v>
      </c>
      <c r="J36" s="175">
        <f>IF(ROUND(VALUE(SUBSTITUTE(連結実質赤字比率に係る赤字・黒字の構成分析!J$34,"▲","-")),2)&lt;0,ABS(ROUND(VALUE(SUBSTITUTE(連結実質赤字比率に係る赤字・黒字の構成分析!J$34,"▲","-")),2)),NA())</f>
        <v>0.02</v>
      </c>
      <c r="K36" s="175" t="e">
        <f>IF(ROUND(VALUE(SUBSTITUTE(連結実質赤字比率に係る赤字・黒字の構成分析!J$34,"▲","-")),2)&gt;=0,ABS(ROUND(VALUE(SUBSTITUTE(連結実質赤字比率に係る赤字・黒字の構成分析!J$34,"▲","-")),2)),NA())</f>
        <v>#N/A</v>
      </c>
    </row>
    <row r="39" spans="1:1" ht="13">
      <c r="A39" s="144" t="s">
        <v>58</v>
      </c>
    </row>
    <row r="40" spans="1:16" ht="13">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ht="13">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ht="13">
      <c r="A42" s="176" t="s">
        <v>61</v>
      </c>
      <c r="B42" s="176"/>
      <c r="C42" s="176"/>
      <c r="D42" s="176">
        <f>'実質公債費比率（分子）の構造'!K$52</f>
        <v>2470</v>
      </c>
      <c r="E42" s="176"/>
      <c r="F42" s="176"/>
      <c r="G42" s="176">
        <f>'実質公債費比率（分子）の構造'!L$52</f>
        <v>2480</v>
      </c>
      <c r="H42" s="176"/>
      <c r="I42" s="176"/>
      <c r="J42" s="176">
        <f>'実質公債費比率（分子）の構造'!M$52</f>
        <v>2450</v>
      </c>
      <c r="K42" s="176"/>
      <c r="L42" s="176"/>
      <c r="M42" s="176">
        <f>'実質公債費比率（分子）の構造'!N$52</f>
        <v>2455</v>
      </c>
      <c r="N42" s="176"/>
      <c r="O42" s="176"/>
      <c r="P42" s="176">
        <f>'実質公債費比率（分子）の構造'!O$52</f>
        <v>2420</v>
      </c>
    </row>
    <row r="43" spans="1:16" ht="13">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ht="13">
      <c r="A44" s="176" t="s">
        <v>15</v>
      </c>
      <c r="B44" s="176">
        <f>'実質公債費比率（分子）の構造'!K$50</f>
        <v>86</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ht="13">
      <c r="A45" s="176" t="s">
        <v>14</v>
      </c>
      <c r="B45" s="176">
        <f>'実質公債費比率（分子）の構造'!K$49</f>
        <v>110</v>
      </c>
      <c r="C45" s="176"/>
      <c r="D45" s="176"/>
      <c r="E45" s="176">
        <f>'実質公債費比率（分子）の構造'!L$49</f>
        <v>96</v>
      </c>
      <c r="F45" s="176"/>
      <c r="G45" s="176"/>
      <c r="H45" s="176">
        <f>'実質公債費比率（分子）の構造'!M$49</f>
        <v>112</v>
      </c>
      <c r="I45" s="176"/>
      <c r="J45" s="176"/>
      <c r="K45" s="176">
        <f>'実質公債費比率（分子）の構造'!N$49</f>
        <v>120</v>
      </c>
      <c r="L45" s="176"/>
      <c r="M45" s="176"/>
      <c r="N45" s="176">
        <f>'実質公債費比率（分子）の構造'!O$49</f>
        <v>129</v>
      </c>
      <c r="O45" s="176"/>
      <c r="P45" s="176"/>
    </row>
    <row r="46" spans="1:16" ht="13">
      <c r="A46" s="176" t="s">
        <v>13</v>
      </c>
      <c r="B46" s="176">
        <f>'実質公債費比率（分子）の構造'!K$48</f>
        <v>1141</v>
      </c>
      <c r="C46" s="176"/>
      <c r="D46" s="176"/>
      <c r="E46" s="176">
        <f>'実質公債費比率（分子）の構造'!L$48</f>
        <v>1073</v>
      </c>
      <c r="F46" s="176"/>
      <c r="G46" s="176"/>
      <c r="H46" s="176">
        <f>'実質公債費比率（分子）の構造'!M$48</f>
        <v>1024</v>
      </c>
      <c r="I46" s="176"/>
      <c r="J46" s="176"/>
      <c r="K46" s="176">
        <f>'実質公債費比率（分子）の構造'!N$48</f>
        <v>1033</v>
      </c>
      <c r="L46" s="176"/>
      <c r="M46" s="176"/>
      <c r="N46" s="176">
        <f>'実質公債費比率（分子）の構造'!O$48</f>
        <v>1022</v>
      </c>
      <c r="O46" s="176"/>
      <c r="P46" s="176"/>
    </row>
    <row r="47" spans="1:16" ht="13">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ht="13">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ht="13">
      <c r="A49" s="176" t="s">
        <v>10</v>
      </c>
      <c r="B49" s="176">
        <f>'実質公債費比率（分子）の構造'!K$45</f>
        <v>1355</v>
      </c>
      <c r="C49" s="176"/>
      <c r="D49" s="176"/>
      <c r="E49" s="176">
        <f>'実質公債費比率（分子）の構造'!L$45</f>
        <v>1466</v>
      </c>
      <c r="F49" s="176"/>
      <c r="G49" s="176"/>
      <c r="H49" s="176">
        <f>'実質公債費比率（分子）の構造'!M$45</f>
        <v>1685</v>
      </c>
      <c r="I49" s="176"/>
      <c r="J49" s="176"/>
      <c r="K49" s="176">
        <f>'実質公債費比率（分子）の構造'!N$45</f>
        <v>1772</v>
      </c>
      <c r="L49" s="176"/>
      <c r="M49" s="176"/>
      <c r="N49" s="176">
        <f>'実質公債費比率（分子）の構造'!O$45</f>
        <v>1690</v>
      </c>
      <c r="O49" s="176"/>
      <c r="P49" s="176"/>
    </row>
    <row r="50" spans="1:16" ht="13">
      <c r="A50" s="176" t="s">
        <v>20</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157</v>
      </c>
      <c r="G50" s="176" t="e">
        <f>NA()</f>
        <v>#N/A</v>
      </c>
      <c r="H50" s="176" t="e">
        <f>NA()</f>
        <v>#N/A</v>
      </c>
      <c r="I50" s="176">
        <f>IF(ISNUMBER('実質公債費比率（分子）の構造'!M$53),'実質公債費比率（分子）の構造'!M$53,NA())</f>
        <v>372</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422</v>
      </c>
      <c r="P50" s="176" t="e">
        <f>NA()</f>
        <v>#N/A</v>
      </c>
    </row>
    <row r="53" spans="1:1" ht="13">
      <c r="A53" s="144" t="s">
        <v>68</v>
      </c>
    </row>
    <row r="54" spans="1:16" ht="13">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ht="13">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ht="13">
      <c r="A56" s="175" t="s">
        <v>43</v>
      </c>
      <c r="B56" s="175"/>
      <c r="C56" s="175"/>
      <c r="D56" s="175">
        <f>'将来負担比率（分子）の構造'!I$52</f>
        <v>22826</v>
      </c>
      <c r="E56" s="175"/>
      <c r="F56" s="175"/>
      <c r="G56" s="175">
        <f>'将来負担比率（分子）の構造'!J$52</f>
        <v>22123</v>
      </c>
      <c r="H56" s="175"/>
      <c r="I56" s="175"/>
      <c r="J56" s="175">
        <f>'将来負担比率（分子）の構造'!K$52</f>
        <v>21497</v>
      </c>
      <c r="K56" s="175"/>
      <c r="L56" s="175"/>
      <c r="M56" s="175">
        <f>'将来負担比率（分子）の構造'!L$52</f>
        <v>20500</v>
      </c>
      <c r="N56" s="175"/>
      <c r="O56" s="175"/>
      <c r="P56" s="175">
        <f>'将来負担比率（分子）の構造'!M$52</f>
        <v>19581</v>
      </c>
    </row>
    <row r="57" spans="1:16" ht="13">
      <c r="A57" s="175" t="s">
        <v>42</v>
      </c>
      <c r="B57" s="175"/>
      <c r="C57" s="175"/>
      <c r="D57" s="175">
        <f>'将来負担比率（分子）の構造'!I$51</f>
        <v>4332</v>
      </c>
      <c r="E57" s="175"/>
      <c r="F57" s="175"/>
      <c r="G57" s="175">
        <f>'将来負担比率（分子）の構造'!J$51</f>
        <v>4353</v>
      </c>
      <c r="H57" s="175"/>
      <c r="I57" s="175"/>
      <c r="J57" s="175">
        <f>'将来負担比率（分子）の構造'!K$51</f>
        <v>3702</v>
      </c>
      <c r="K57" s="175"/>
      <c r="L57" s="175"/>
      <c r="M57" s="175">
        <f>'将来負担比率（分子）の構造'!L$51</f>
        <v>3628</v>
      </c>
      <c r="N57" s="175"/>
      <c r="O57" s="175"/>
      <c r="P57" s="175">
        <f>'将来負担比率（分子）の構造'!M$51</f>
        <v>3393</v>
      </c>
    </row>
    <row r="58" spans="1:16" ht="13">
      <c r="A58" s="175" t="s">
        <v>41</v>
      </c>
      <c r="B58" s="175"/>
      <c r="C58" s="175"/>
      <c r="D58" s="175">
        <f>'将来負担比率（分子）の構造'!I$50</f>
        <v>2737</v>
      </c>
      <c r="E58" s="175"/>
      <c r="F58" s="175"/>
      <c r="G58" s="175">
        <f>'将来負担比率（分子）の構造'!J$50</f>
        <v>2830</v>
      </c>
      <c r="H58" s="175"/>
      <c r="I58" s="175"/>
      <c r="J58" s="175">
        <f>'将来負担比率（分子）の構造'!K$50</f>
        <v>3699</v>
      </c>
      <c r="K58" s="175"/>
      <c r="L58" s="175"/>
      <c r="M58" s="175">
        <f>'将来負担比率（分子）の構造'!L$50</f>
        <v>4025</v>
      </c>
      <c r="N58" s="175"/>
      <c r="O58" s="175"/>
      <c r="P58" s="175">
        <f>'将来負担比率（分子）の構造'!M$50</f>
        <v>3947</v>
      </c>
    </row>
    <row r="59" spans="1:16" ht="13">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ht="13">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ht="13">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ht="13">
      <c r="A62" s="175" t="s">
        <v>35</v>
      </c>
      <c r="B62" s="175">
        <f>'将来負担比率（分子）の構造'!I$45</f>
        <v>2943</v>
      </c>
      <c r="C62" s="175"/>
      <c r="D62" s="175"/>
      <c r="E62" s="175">
        <f>'将来負担比率（分子）の構造'!J$45</f>
        <v>2932</v>
      </c>
      <c r="F62" s="175"/>
      <c r="G62" s="175"/>
      <c r="H62" s="175">
        <f>'将来負担比率（分子）の構造'!K$45</f>
        <v>2929</v>
      </c>
      <c r="I62" s="175"/>
      <c r="J62" s="175"/>
      <c r="K62" s="175">
        <f>'将来負担比率（分子）の構造'!L$45</f>
        <v>2961</v>
      </c>
      <c r="L62" s="175"/>
      <c r="M62" s="175"/>
      <c r="N62" s="175">
        <f>'将来負担比率（分子）の構造'!M$45</f>
        <v>2895</v>
      </c>
      <c r="O62" s="175"/>
      <c r="P62" s="175"/>
    </row>
    <row r="63" spans="1:16" ht="13">
      <c r="A63" s="175" t="s">
        <v>34</v>
      </c>
      <c r="B63" s="175">
        <f>'将来負担比率（分子）の構造'!I$44</f>
        <v>738</v>
      </c>
      <c r="C63" s="175"/>
      <c r="D63" s="175"/>
      <c r="E63" s="175">
        <f>'将来負担比率（分子）の構造'!J$44</f>
        <v>781</v>
      </c>
      <c r="F63" s="175"/>
      <c r="G63" s="175"/>
      <c r="H63" s="175">
        <f>'将来負担比率（分子）の構造'!K$44</f>
        <v>796</v>
      </c>
      <c r="I63" s="175"/>
      <c r="J63" s="175"/>
      <c r="K63" s="175">
        <f>'将来負担比率（分子）の構造'!L$44</f>
        <v>806</v>
      </c>
      <c r="L63" s="175"/>
      <c r="M63" s="175"/>
      <c r="N63" s="175">
        <f>'将来負担比率（分子）の構造'!M$44</f>
        <v>1300</v>
      </c>
      <c r="O63" s="175"/>
      <c r="P63" s="175"/>
    </row>
    <row r="64" spans="1:16" ht="13">
      <c r="A64" s="175" t="s">
        <v>33</v>
      </c>
      <c r="B64" s="175">
        <f>'将来負担比率（分子）の構造'!I$43</f>
        <v>15786</v>
      </c>
      <c r="C64" s="175"/>
      <c r="D64" s="175"/>
      <c r="E64" s="175">
        <f>'将来負担比率（分子）の構造'!J$43</f>
        <v>15295</v>
      </c>
      <c r="F64" s="175"/>
      <c r="G64" s="175"/>
      <c r="H64" s="175">
        <f>'将来負担比率（分子）の構造'!K$43</f>
        <v>13680</v>
      </c>
      <c r="I64" s="175"/>
      <c r="J64" s="175"/>
      <c r="K64" s="175">
        <f>'将来負担比率（分子）の構造'!L$43</f>
        <v>12858</v>
      </c>
      <c r="L64" s="175"/>
      <c r="M64" s="175"/>
      <c r="N64" s="175">
        <f>'将来負担比率（分子）の構造'!M$43</f>
        <v>12214</v>
      </c>
      <c r="O64" s="175"/>
      <c r="P64" s="175"/>
    </row>
    <row r="65" spans="1:16" ht="13">
      <c r="A65" s="175" t="s">
        <v>32</v>
      </c>
      <c r="B65" s="175">
        <f>'将来負担比率（分子）の構造'!I$42</f>
        <v>86</v>
      </c>
      <c r="C65" s="175"/>
      <c r="D65" s="175"/>
      <c r="E65" s="175">
        <f>'将来負担比率（分子）の構造'!J$42</f>
        <v>4</v>
      </c>
      <c r="F65" s="175"/>
      <c r="G65" s="175"/>
      <c r="H65" s="175">
        <f>'将来負担比率（分子）の構造'!K$42</f>
        <v>4</v>
      </c>
      <c r="I65" s="175"/>
      <c r="J65" s="175"/>
      <c r="K65" s="175">
        <f>'将来負担比率（分子）の構造'!L$42</f>
        <v>3</v>
      </c>
      <c r="L65" s="175"/>
      <c r="M65" s="175"/>
      <c r="N65" s="175">
        <f>'将来負担比率（分子）の構造'!M$42</f>
        <v>2</v>
      </c>
      <c r="O65" s="175"/>
      <c r="P65" s="175"/>
    </row>
    <row r="66" spans="1:16" ht="13">
      <c r="A66" s="175" t="s">
        <v>31</v>
      </c>
      <c r="B66" s="175">
        <f>'将来負担比率（分子）の構造'!I$41</f>
        <v>19393</v>
      </c>
      <c r="C66" s="175"/>
      <c r="D66" s="175"/>
      <c r="E66" s="175">
        <f>'将来負担比率（分子）の構造'!J$41</f>
        <v>19237</v>
      </c>
      <c r="F66" s="175"/>
      <c r="G66" s="175"/>
      <c r="H66" s="175">
        <f>'将来負担比率（分子）の構造'!K$41</f>
        <v>18736</v>
      </c>
      <c r="I66" s="175"/>
      <c r="J66" s="175"/>
      <c r="K66" s="175">
        <f>'将来負担比率（分子）の構造'!L$41</f>
        <v>17385</v>
      </c>
      <c r="L66" s="175"/>
      <c r="M66" s="175"/>
      <c r="N66" s="175">
        <f>'将来負担比率（分子）の構造'!M$41</f>
        <v>16179</v>
      </c>
      <c r="O66" s="175"/>
      <c r="P66" s="175"/>
    </row>
    <row r="67" spans="1:16" ht="13">
      <c r="A67" s="175" t="s">
        <v>44</v>
      </c>
      <c r="B67" s="175" t="e">
        <f>NA()</f>
        <v>#N/A</v>
      </c>
      <c r="C67" s="175">
        <f>IF(ISNUMBER('将来負担比率（分子）の構造'!I$53),IF('将来負担比率（分子）の構造'!I$53&lt;0,0,'将来負担比率（分子）の構造'!I$53),NA())</f>
        <v>9051</v>
      </c>
      <c r="D67" s="175" t="e">
        <f>NA()</f>
        <v>#N/A</v>
      </c>
      <c r="E67" s="175" t="e">
        <f>NA()</f>
        <v>#N/A</v>
      </c>
      <c r="F67" s="175">
        <f>IF(ISNUMBER('将来負担比率（分子）の構造'!J$53),IF('将来負担比率（分子）の構造'!J$53&lt;0,0,'将来負担比率（分子）の構造'!J$53),NA())</f>
        <v>8943</v>
      </c>
      <c r="G67" s="175" t="e">
        <f>NA()</f>
        <v>#N/A</v>
      </c>
      <c r="H67" s="175" t="e">
        <f>NA()</f>
        <v>#N/A</v>
      </c>
      <c r="I67" s="175">
        <f>IF(ISNUMBER('将来負担比率（分子）の構造'!K$53),IF('将来負担比率（分子）の構造'!K$53&lt;0,0,'将来負担比率（分子）の構造'!K$53),NA())</f>
        <v>7246</v>
      </c>
      <c r="J67" s="175" t="e">
        <f>NA()</f>
        <v>#N/A</v>
      </c>
      <c r="K67" s="175" t="e">
        <f>NA()</f>
        <v>#N/A</v>
      </c>
      <c r="L67" s="175">
        <f>IF(ISNUMBER('将来負担比率（分子）の構造'!L$53),IF('将来負担比率（分子）の構造'!L$53&lt;0,0,'将来負担比率（分子）の構造'!L$53),NA())</f>
        <v>5861</v>
      </c>
      <c r="M67" s="175" t="e">
        <f>NA()</f>
        <v>#N/A</v>
      </c>
      <c r="N67" s="175" t="e">
        <f>NA()</f>
        <v>#N/A</v>
      </c>
      <c r="O67" s="175">
        <f>IF(ISNUMBER('将来負担比率（分子）の構造'!M$53),IF('将来負担比率（分子）の構造'!M$53&lt;0,0,'将来負担比率（分子）の構造'!M$53),NA())</f>
        <v>5668</v>
      </c>
      <c r="P67" s="175" t="e">
        <f>NA()</f>
        <v>#N/A</v>
      </c>
    </row>
    <row r="70" spans="1:6" ht="13">
      <c r="A70" s="177" t="s">
        <v>72</v>
      </c>
      <c r="B70" s="177"/>
      <c r="C70" s="177"/>
      <c r="D70" s="177"/>
      <c r="E70" s="177"/>
      <c r="F70" s="177"/>
    </row>
    <row r="71" spans="1:4" ht="13">
      <c r="A71" s="178"/>
      <c r="B71" s="178" t="str">
        <f>基金残高に係る経年分析!F54</f>
        <v>R03</v>
      </c>
      <c r="C71" s="178" t="str">
        <f>基金残高に係る経年分析!G54</f>
        <v>R04</v>
      </c>
      <c r="D71" s="178" t="str">
        <f>基金残高に係る経年分析!H54</f>
        <v>R05</v>
      </c>
    </row>
    <row r="72" spans="1:4" ht="13">
      <c r="A72" s="178" t="s">
        <v>73</v>
      </c>
      <c r="B72" s="179">
        <f>基金残高に係る経年分析!F55</f>
        <v>1545</v>
      </c>
      <c r="C72" s="179">
        <f>基金残高に係る経年分析!G55</f>
        <v>1795</v>
      </c>
      <c r="D72" s="179">
        <f>基金残高に係る経年分析!H55</f>
        <v>1605</v>
      </c>
    </row>
    <row r="73" spans="1:4" ht="13">
      <c r="A73" s="178" t="s">
        <v>74</v>
      </c>
      <c r="B73" s="179">
        <f>基金残高に係る経年分析!F56</f>
        <v>684</v>
      </c>
      <c r="C73" s="179">
        <f>基金残高に係る経年分析!G56</f>
        <v>684</v>
      </c>
      <c r="D73" s="179">
        <f>基金残高に係る経年分析!H56</f>
        <v>755</v>
      </c>
    </row>
    <row r="74" spans="1:4" ht="13">
      <c r="A74" s="178" t="s">
        <v>75</v>
      </c>
      <c r="B74" s="179">
        <f>基金残高に係る経年分析!F57</f>
        <v>545</v>
      </c>
      <c r="C74" s="179">
        <f>基金残高に係る経年分析!G57</f>
        <v>579</v>
      </c>
      <c r="D74" s="179">
        <f>基金残高に係る経年分析!H57</f>
        <v>679</v>
      </c>
    </row>
  </sheetData>
  <sheetProtection algorithmName="SHA-512" hashValue="8k4DvrP8YcV2FOePt6rRmQ39lO5R9EqjGyxjU16cOjSzPgySvBYOpjBBbvaOv/Kf97lp9jPCzFxxXCi0KIhkpw==" saltValue="+hame3nYKglle5fhgklyiQ=="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