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4.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drawings/drawing4.xml" ContentType="application/vnd.openxmlformats-officedocument.drawing+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worksheets/sheet8.xml" ContentType="application/vnd.openxmlformats-officedocument.spreadsheetml.worksheet+xml"/>
  <Override PartName="/xl/drawings/drawing7.xml" ContentType="application/vnd.openxmlformats-officedocument.drawing+xml"/>
  <Override PartName="/xl/worksheets/sheet9.xml" ContentType="application/vnd.openxmlformats-officedocument.spreadsheetml.worksheet+xml"/>
  <Override PartName="/xl/drawings/drawing8.xml" ContentType="application/vnd.openxmlformats-officedocument.drawing+xml"/>
  <Override PartName="/xl/worksheets/sheet10.xml" ContentType="application/vnd.openxmlformats-officedocument.spreadsheetml.worksheet+xml"/>
  <Override PartName="/xl/drawings/drawing9.xml" ContentType="application/vnd.openxmlformats-officedocument.drawing+xml"/>
  <Override PartName="/xl/worksheets/sheet11.xml" ContentType="application/vnd.openxmlformats-officedocument.spreadsheetml.worksheet+xml"/>
  <Override PartName="/xl/drawings/drawing10.xml" ContentType="application/vnd.openxmlformats-officedocument.drawing+xml"/>
  <Override PartName="/xl/worksheets/sheet12.xml" ContentType="application/vnd.openxmlformats-officedocument.spreadsheetml.worksheet+xml"/>
  <Override PartName="/xl/drawings/drawing11.xml" ContentType="application/vnd.openxmlformats-officedocument.drawing+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4" lowestEdited="4" rupBuild="9302"/>
  <workbookPr/>
  <mc:AlternateContent xmlns:mc="http://schemas.openxmlformats.org/markup-compatibility/2006">
    <mc:Choice Requires="x15">
      <x15ac:absPath xmlns:x15ac="http://schemas.microsoft.com/office/spreadsheetml/2010/11/ac" url="\\G0000SV1NS701\d11757$\doc\財政\06 決算・健全化\26 財政状況資料集\財政状況資料集【H24～】\R7（R6決算）\07_チェック後資料集\"/>
    </mc:Choice>
  </mc:AlternateContent>
  <bookViews>
    <workbookView xWindow="-28920" yWindow="-120" windowWidth="29040" windowHeight="15720" activeTab="0"/>
  </bookViews>
  <sheets>
    <sheet name="総括表" sheetId="10" r:id="rId3"/>
    <sheet name="普通会計の状況" sheetId="11" r:id="rId4"/>
    <sheet name="各会計、関係団体の財政状況及び健全化判断比率" sheetId="12" r:id="rId5"/>
    <sheet name="財政比較分析表" sheetId="13" r:id="rId6"/>
    <sheet name="経常経費分析表（経常収支比率の分析）" sheetId="14" r:id="rId7"/>
    <sheet name="経常経費分析表（人件費・公債費・普通建設事業費の分析）" sheetId="15" r:id="rId8"/>
    <sheet name="性質別歳出決算分析表（住民一人当たりのコスト）" sheetId="16" r:id="rId9"/>
    <sheet name="目的別歳出決算分析表（住民一人当たりのコスト）" sheetId="17" r:id="rId10"/>
    <sheet name="実質収支比率等に係る経年分析" sheetId="4" r:id="rId11"/>
    <sheet name="連結実質赤字比率に係る赤字・黒字の構成分析" sheetId="5" r:id="rId12"/>
    <sheet name="実質公債費比率（分子）の構造" sheetId="6" r:id="rId13"/>
    <sheet name="将来負担比率（分子）の構造" sheetId="7" r:id="rId14"/>
    <sheet name="基金残高に係る経年分析" sheetId="8" r:id="rId15"/>
    <sheet name="データシート" sheetId="9" state="hidden" r:id="rId16"/>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G43" i="10" l="1"/>
</calcChain>
</file>

<file path=xl/sharedStrings.xml><?xml version="1.0" encoding="utf-8"?>
<sst xmlns="http://schemas.openxmlformats.org/spreadsheetml/2006/main" count="1793" uniqueCount="561">
  <si>
    <t>標準財政規模比（％）</t>
  </si>
  <si>
    <t>区分</t>
    <rPh sb="0" eb="2">
      <t>クブン</t>
    </rPh>
    <phoneticPr fontId="3"/>
  </si>
  <si>
    <t>年度</t>
    <rPh sb="0" eb="2">
      <t>ネンド</t>
    </rPh>
    <phoneticPr fontId="3"/>
  </si>
  <si>
    <t>財政調整基金残高</t>
    <rPh sb="0" eb="2">
      <t>ザイセイ</t>
    </rPh>
    <rPh sb="2" eb="4">
      <t>チョウセイ</t>
    </rPh>
    <rPh sb="4" eb="6">
      <t>キキン</t>
    </rPh>
    <rPh sb="6" eb="8">
      <t>ザンダカ</t>
    </rPh>
    <phoneticPr fontId="3"/>
  </si>
  <si>
    <t>実質収支額</t>
    <rPh sb="0" eb="2">
      <t>ジッシツ</t>
    </rPh>
    <rPh sb="2" eb="4">
      <t>シュウシ</t>
    </rPh>
    <rPh sb="4" eb="5">
      <t>ガク</t>
    </rPh>
    <phoneticPr fontId="3"/>
  </si>
  <si>
    <t>実質単年度収支</t>
    <rPh sb="0" eb="2">
      <t>ジッシツ</t>
    </rPh>
    <rPh sb="2" eb="5">
      <t>タンネンド</t>
    </rPh>
    <rPh sb="5" eb="7">
      <t>シュウシ</t>
    </rPh>
    <phoneticPr fontId="3"/>
  </si>
  <si>
    <t>会計</t>
    <rPh sb="0" eb="2">
      <t>カイケイ</t>
    </rPh>
    <phoneticPr fontId="3"/>
  </si>
  <si>
    <t>（百万円）</t>
    <rPh sb="1" eb="2">
      <t>ヒャク</t>
    </rPh>
    <rPh sb="2" eb="4">
      <t>マンエン</t>
    </rPh>
    <phoneticPr fontId="3"/>
  </si>
  <si>
    <t>分子の構造</t>
    <rPh sb="0" eb="2">
      <t>ブンシ</t>
    </rPh>
    <rPh sb="3" eb="5">
      <t>コウゾウ</t>
    </rPh>
    <phoneticPr fontId="3"/>
  </si>
  <si>
    <t>元利償還金等(A)</t>
  </si>
  <si>
    <t>元利償還金</t>
  </si>
  <si>
    <t>減債基金積立不足算定額※2</t>
  </si>
  <si>
    <t>満期一括償還地方債に係る年度割相当額</t>
  </si>
  <si>
    <t>公営企業債の元利償還金に対する繰入金</t>
  </si>
  <si>
    <t>組合等が起こした地方債の元利償還金に対する負担金等</t>
  </si>
  <si>
    <t>債務負担行為に基づく支出額</t>
  </si>
  <si>
    <t>一時借入金の利子</t>
  </si>
  <si>
    <t>算入公債費等(B)</t>
  </si>
  <si>
    <t>算入公債費等</t>
  </si>
  <si>
    <t>(A)－(B)</t>
  </si>
  <si>
    <t>実質公債費比率の分子</t>
  </si>
  <si>
    <t>※ 減債基金積立不足算定額=(C)×(１－(D)/(E))</t>
  </si>
  <si>
    <t>（参考）</t>
    <rPh sb="1" eb="3">
      <t>サンコウ</t>
    </rPh>
    <phoneticPr fontId="3"/>
  </si>
  <si>
    <t>（百万円）</t>
  </si>
  <si>
    <t>減債基金
積立状況等（注）</t>
    <rPh sb="0" eb="2">
      <t>ゲンサイ</t>
    </rPh>
    <rPh sb="2" eb="4">
      <t>キキン</t>
    </rPh>
    <rPh sb="5" eb="7">
      <t>ツミタテ</t>
    </rPh>
    <rPh sb="7" eb="9">
      <t>ジョウキョウ</t>
    </rPh>
    <rPh sb="9" eb="10">
      <t>トウ</t>
    </rPh>
    <rPh sb="10" eb="13">
      <t>チュウ</t>
    </rPh>
    <phoneticPr fontId="3"/>
  </si>
  <si>
    <t>満期一括償還地方債に係る実質償還額又は理論償還額のいずれか少ない額(C)</t>
  </si>
  <si>
    <t>前年度末減債基金残高(D)</t>
  </si>
  <si>
    <t>前年度末減債基金積立相当額(E)</t>
    <rPh sb="0" eb="3">
      <t>ゼンネンド</t>
    </rPh>
    <rPh sb="3" eb="4">
      <t>マツ</t>
    </rPh>
    <rPh sb="4" eb="6">
      <t>ゲンサイ</t>
    </rPh>
    <rPh sb="6" eb="8">
      <t>キキン</t>
    </rPh>
    <rPh sb="8" eb="10">
      <t>ツミタテ</t>
    </rPh>
    <rPh sb="10" eb="12">
      <t>ソウトウ</t>
    </rPh>
    <rPh sb="12" eb="13">
      <t>ガク</t>
    </rPh>
    <phoneticPr fontId="2"/>
  </si>
  <si>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2"/>
  </si>
  <si>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2"/>
  </si>
  <si>
    <t>将来負担額(A)</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</si>
  <si>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</si>
  <si>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</si>
  <si>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</si>
  <si>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</si>
  <si>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</si>
  <si>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</si>
  <si>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</si>
  <si>
    <t>連結実質赤字額</t>
  </si>
  <si>
    <t>組合等連結実質赤字額負担見込額</t>
  </si>
  <si>
    <t>充当可能財源等(B)</t>
  </si>
  <si>
    <t>充当可能基金</t>
  </si>
  <si>
    <t>充当可能特定歳入</t>
  </si>
  <si>
    <t>基準財政需要額算入見込額</t>
  </si>
  <si>
    <t>将来負担比率の分子</t>
  </si>
  <si>
    <t>（百万円）</t>
    <rPh sb="1" eb="4">
      <t>ヒャクマンエン</t>
    </rPh>
    <phoneticPr fontId="3"/>
  </si>
  <si>
    <t>財政調整基金</t>
    <rPh sb="0" eb="2">
      <t>ザイセイ</t>
    </rPh>
    <rPh sb="2" eb="4">
      <t>チョウセイ</t>
    </rPh>
    <rPh sb="4" eb="6">
      <t>キキン</t>
    </rPh>
    <phoneticPr fontId="3"/>
  </si>
  <si>
    <t>減債基金</t>
    <rPh sb="0" eb="2">
      <t>ゲンサイ</t>
    </rPh>
    <rPh sb="2" eb="4">
      <t>キキン</t>
    </rPh>
    <phoneticPr fontId="3"/>
  </si>
  <si>
    <t>その他特定目的基金</t>
    <rPh sb="2" eb="3">
      <t>タ</t>
    </rPh>
    <rPh sb="3" eb="5">
      <t>トクテイ</t>
    </rPh>
    <rPh sb="5" eb="7">
      <t>モクテキ</t>
    </rPh>
    <rPh sb="7" eb="9">
      <t>キキン</t>
    </rPh>
    <phoneticPr fontId="3"/>
  </si>
  <si>
    <t>基金残高合計</t>
    <rPh sb="0" eb="2">
      <t>キキン</t>
    </rPh>
    <rPh sb="2" eb="4">
      <t>ザンダカ</t>
    </rPh>
    <rPh sb="4" eb="6">
      <t>ゴウケイ</t>
    </rPh>
    <phoneticPr fontId="3"/>
  </si>
  <si>
    <t>当該団体(円)</t>
  </si>
  <si>
    <t>実質収支比率等に係る経年分析</t>
  </si>
  <si>
    <t>実質収支額</t>
  </si>
  <si>
    <t>財政調整基金残高</t>
  </si>
  <si>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</si>
  <si>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</si>
  <si>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</si>
  <si>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</si>
  <si>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</si>
  <si>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</si>
  <si>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</si>
  <si>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16"/>
  </si>
  <si>
    <t>債務負担行為に基づく支出額</t>
  </si>
  <si>
    <t>組合等が起こした地方債の元利償還金に対する負担金等</t>
  </si>
  <si>
    <t>公営企業債の元利償還金に対する繰入金</t>
  </si>
  <si>
    <t>減債基金積立不足算定額</t>
  </si>
  <si>
    <t>元利償還金</t>
  </si>
  <si>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</si>
  <si>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</si>
  <si>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</si>
  <si>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</si>
  <si>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</si>
  <si>
    <t>基金残高に係る経年分析</t>
  </si>
  <si>
    <t>財政調整基金</t>
  </si>
  <si>
    <t>減債基金</t>
  </si>
  <si>
    <t>その他特定目的基金</t>
  </si>
  <si>
    <t>令和6年度　財政状況資料集</t>
  </si>
  <si>
    <t>総括表（市町村）</t>
    <rPh sb="0" eb="2">
      <t>ソウカツ</t>
    </rPh>
    <rPh sb="2" eb="3">
      <t>ヒョウ</t>
    </rPh>
    <rPh sb="4" eb="7">
      <t>シチョウソン</t>
    </rPh>
    <phoneticPr fontId="3"/>
  </si>
  <si>
    <t>都道府県名</t>
  </si>
  <si>
    <t>大阪府</t>
  </si>
  <si>
    <t>市町村類型</t>
  </si>
  <si>
    <t>Ⅱ－３</t>
  </si>
  <si>
    <t>指定団体等の指定状況</t>
  </si>
  <si>
    <t>令和6年度(千円)</t>
    <rPh sb="0" eb="2">
      <t>レイワ</t>
    </rPh>
    <rPh sb="3" eb="5">
      <t>ネンド</t>
    </rPh>
    <rPh sb="6" eb="8">
      <t>センエン</t>
    </rPh>
    <phoneticPr fontId="3"/>
  </si>
  <si>
    <t>令和5年度(千円)</t>
    <rPh sb="0" eb="2">
      <t>レイワ</t>
    </rPh>
    <rPh sb="3" eb="5">
      <t>ネンド</t>
    </rPh>
    <rPh sb="4" eb="5">
      <t>ド</t>
    </rPh>
    <rPh sb="6" eb="8">
      <t>センエン</t>
    </rPh>
    <phoneticPr fontId="3"/>
  </si>
  <si>
    <t>令和6年度(千円･％)</t>
    <rPh sb="0" eb="2">
      <t>レイワ</t>
    </rPh>
    <rPh sb="3" eb="5">
      <t>ネンド</t>
    </rPh>
    <rPh sb="6" eb="8">
      <t>センエン</t>
    </rPh>
    <phoneticPr fontId="3"/>
  </si>
  <si>
    <t>令和5年度(千円･％)</t>
    <rPh sb="0" eb="2">
      <t>レイワ</t>
    </rPh>
    <rPh sb="3" eb="5">
      <t>ネンド</t>
    </rPh>
    <rPh sb="4" eb="5">
      <t>ド</t>
    </rPh>
    <rPh sb="6" eb="8">
      <t>センエン</t>
    </rPh>
    <phoneticPr fontId="3"/>
  </si>
  <si>
    <t>歳入総額</t>
  </si>
  <si>
    <t>実質収支比率</t>
    <rPh sb="0" eb="2">
      <t>ジッシツ</t>
    </rPh>
    <rPh sb="2" eb="4">
      <t>シュウシ</t>
    </rPh>
    <rPh sb="4" eb="6">
      <t>ヒリツ</t>
    </rPh>
    <phoneticPr fontId="3"/>
  </si>
  <si>
    <t>財政健全化等</t>
    <rPh sb="0" eb="2">
      <t>ザイセイ</t>
    </rPh>
    <rPh sb="2" eb="5">
      <t>ケンゼンカ</t>
    </rPh>
    <rPh sb="5" eb="6">
      <t>トウ</t>
    </rPh>
    <phoneticPr fontId="3"/>
  </si>
  <si>
    <t>×</t>
  </si>
  <si>
    <t>歳出総額</t>
  </si>
  <si>
    <t>経常収支比率</t>
    <rPh sb="0" eb="2">
      <t>ケイジョウ</t>
    </rPh>
    <rPh sb="2" eb="4">
      <t>シュウシ</t>
    </rPh>
    <rPh sb="4" eb="6">
      <t>ヒリツ</t>
    </rPh>
    <phoneticPr fontId="3"/>
  </si>
  <si>
    <t>市町村名</t>
    <rPh sb="0" eb="3">
      <t>シチョウソン</t>
    </rPh>
    <rPh sb="3" eb="4">
      <t>メイ</t>
    </rPh>
    <phoneticPr fontId="3"/>
  </si>
  <si>
    <t>藤井寺市</t>
  </si>
  <si>
    <t>地方交付税種地</t>
    <rPh sb="0" eb="2">
      <t>チホウ</t>
    </rPh>
    <rPh sb="2" eb="5">
      <t>コウフゼイ</t>
    </rPh>
    <rPh sb="5" eb="6">
      <t>シュ</t>
    </rPh>
    <rPh sb="6" eb="7">
      <t>チ</t>
    </rPh>
    <phoneticPr fontId="3"/>
  </si>
  <si>
    <t>2-8</t>
  </si>
  <si>
    <t>財源超過</t>
    <rPh sb="0" eb="2">
      <t>ザイゲン</t>
    </rPh>
    <rPh sb="2" eb="4">
      <t>チョウカ</t>
    </rPh>
    <phoneticPr fontId="3"/>
  </si>
  <si>
    <t>歳入歳出差引</t>
  </si>
  <si>
    <t>　　(※1)</t>
  </si>
  <si>
    <t>首都</t>
    <rPh sb="0" eb="2">
      <t>シュト</t>
    </rPh>
    <phoneticPr fontId="3"/>
  </si>
  <si>
    <t>翌年度に繰越すべき財源</t>
  </si>
  <si>
    <t>標準財政規模</t>
    <rPh sb="0" eb="2">
      <t>ヒョウジュン</t>
    </rPh>
    <rPh sb="2" eb="4">
      <t>ザイセイ</t>
    </rPh>
    <rPh sb="4" eb="6">
      <t>キボ</t>
    </rPh>
    <phoneticPr fontId="3"/>
  </si>
  <si>
    <t>近畿</t>
    <rPh sb="0" eb="2">
      <t>キンキ</t>
    </rPh>
    <phoneticPr fontId="3"/>
  </si>
  <si>
    <t>○</t>
  </si>
  <si>
    <t>実質収支</t>
  </si>
  <si>
    <t>財政力指数</t>
    <rPh sb="0" eb="3">
      <t>ザイセイリョク</t>
    </rPh>
    <rPh sb="3" eb="5">
      <t>シスウ</t>
    </rPh>
    <phoneticPr fontId="3"/>
  </si>
  <si>
    <t>人口</t>
    <rPh sb="0" eb="2">
      <t>ジンコウ</t>
    </rPh>
    <phoneticPr fontId="3"/>
  </si>
  <si>
    <t>令和2年国調(人)</t>
    <rPh sb="3" eb="4">
      <t>ネン</t>
    </rPh>
    <rPh sb="4" eb="5">
      <t>コク</t>
    </rPh>
    <rPh sb="5" eb="6">
      <t>チョウ</t>
    </rPh>
    <phoneticPr fontId="3"/>
  </si>
  <si>
    <r>
      <t>産業構造</t>
    </r>
    <r>
      <rPr>
        <sz val="9"/>
        <color rgb="FF000000"/>
        <rFont val="ＭＳ ゴシック"/>
        <family val="3"/>
        <charset val="128"/>
      </rPr>
      <t xml:space="preserve"> </t>
    </r>
    <r>
      <rPr>
        <sz val="9"/>
        <color rgb="FF000000"/>
        <rFont val="ＭＳ ゴシック"/>
        <family val="3"/>
        <charset val="128"/>
      </rPr>
      <t>(※</t>
    </r>
    <r>
      <rPr>
        <sz val="9"/>
        <color rgb="FF000000"/>
        <rFont val="ＭＳ ゴシック"/>
        <family val="3"/>
        <charset val="128"/>
      </rPr>
      <t>5</t>
    </r>
    <r>
      <rPr>
        <sz val="9"/>
        <color rgb="FF000000"/>
        <rFont val="ＭＳ ゴシック"/>
        <family val="3"/>
        <charset val="128"/>
      </rPr>
      <t>)</t>
    </r>
    <rPh sb="0" eb="2">
      <t>サンギョウ</t>
    </rPh>
    <rPh sb="2" eb="4">
      <t>コウゾウ</t>
    </rPh>
    <phoneticPr fontId="3"/>
  </si>
  <si>
    <t>中部</t>
    <rPh sb="0" eb="2">
      <t>チュウブ</t>
    </rPh>
    <phoneticPr fontId="3"/>
  </si>
  <si>
    <t>単年度収支</t>
  </si>
  <si>
    <t>公債費負担比率</t>
    <rPh sb="0" eb="3">
      <t>コウサイヒ</t>
    </rPh>
    <rPh sb="3" eb="5">
      <t>フタン</t>
    </rPh>
    <rPh sb="5" eb="7">
      <t>ヒリツ</t>
    </rPh>
    <phoneticPr fontId="3"/>
  </si>
  <si>
    <t>平成27年国調(人)</t>
    <rPh sb="4" eb="5">
      <t>ネン</t>
    </rPh>
    <rPh sb="5" eb="6">
      <t>コク</t>
    </rPh>
    <rPh sb="6" eb="7">
      <t>チョウ</t>
    </rPh>
    <phoneticPr fontId="3"/>
  </si>
  <si>
    <t>過疎</t>
    <rPh sb="0" eb="2">
      <t>カソ</t>
    </rPh>
    <phoneticPr fontId="3"/>
  </si>
  <si>
    <t>積立金</t>
  </si>
  <si>
    <t>健全化判断比率</t>
  </si>
  <si>
    <r>
      <t xml:space="preserve">増減率 </t>
    </r>
    <r>
      <rPr>
        <sz val="9"/>
        <color rgb="FF000000"/>
        <rFont val="ＭＳ ゴシック"/>
        <family val="3"/>
        <charset val="128"/>
      </rPr>
      <t xml:space="preserve"> </t>
    </r>
    <r>
      <rPr>
        <sz val="9"/>
        <color rgb="FF000000"/>
        <rFont val="ＭＳ ゴシック"/>
        <family val="3"/>
        <charset val="128"/>
      </rPr>
      <t>(％)</t>
    </r>
    <rPh sb="0" eb="2">
      <t>ゾウゲン</t>
    </rPh>
    <rPh sb="2" eb="3">
      <t>リツ</t>
    </rPh>
    <phoneticPr fontId="3"/>
  </si>
  <si>
    <t>-2.7</t>
  </si>
  <si>
    <t>山振</t>
    <rPh sb="0" eb="1">
      <t>ヤマ</t>
    </rPh>
    <rPh sb="1" eb="2">
      <t>フ</t>
    </rPh>
    <phoneticPr fontId="3"/>
  </si>
  <si>
    <t>繰上償還金</t>
  </si>
  <si>
    <t>　実質赤字比率</t>
    <rPh sb="1" eb="3">
      <t>ジッシツ</t>
    </rPh>
    <rPh sb="3" eb="5">
      <t>アカジ</t>
    </rPh>
    <rPh sb="5" eb="7">
      <t>ヒリツ</t>
    </rPh>
    <phoneticPr fontId="3"/>
  </si>
  <si>
    <t>-</t>
  </si>
  <si>
    <t>住民基本台帳人口
 (※7)</t>
    <rPh sb="0" eb="2">
      <t>ジュウミン</t>
    </rPh>
    <rPh sb="2" eb="4">
      <t>キホン</t>
    </rPh>
    <rPh sb="4" eb="6">
      <t>ダイチョウ</t>
    </rPh>
    <rPh sb="6" eb="8">
      <t>ジンコウ</t>
    </rPh>
    <phoneticPr fontId="3"/>
  </si>
  <si>
    <t>令07.01.01(人)</t>
    <rPh sb="0" eb="1">
      <t>レイ</t>
    </rPh>
    <phoneticPr fontId="3"/>
  </si>
  <si>
    <t>令和2年国調</t>
    <rPh sb="0" eb="2">
      <t>レイワ</t>
    </rPh>
    <rPh sb="3" eb="4">
      <t>ネン</t>
    </rPh>
    <rPh sb="4" eb="5">
      <t>コク</t>
    </rPh>
    <rPh sb="5" eb="6">
      <t>チョウ</t>
    </rPh>
    <phoneticPr fontId="3"/>
  </si>
  <si>
    <t>平成27年国調</t>
    <rPh sb="4" eb="5">
      <t>ネン</t>
    </rPh>
    <rPh sb="5" eb="6">
      <t>コク</t>
    </rPh>
    <rPh sb="6" eb="7">
      <t>チョウ</t>
    </rPh>
    <phoneticPr fontId="3"/>
  </si>
  <si>
    <t>低開発</t>
    <rPh sb="0" eb="1">
      <t>テイ</t>
    </rPh>
    <rPh sb="1" eb="3">
      <t>カイハツ</t>
    </rPh>
    <phoneticPr fontId="3"/>
  </si>
  <si>
    <t>積立金取崩し額</t>
  </si>
  <si>
    <t>　連結実質赤字比率</t>
    <rPh sb="1" eb="3">
      <t>レンケツ</t>
    </rPh>
    <rPh sb="3" eb="5">
      <t>ジッシツ</t>
    </rPh>
    <rPh sb="5" eb="7">
      <t>アカジ</t>
    </rPh>
    <rPh sb="7" eb="9">
      <t>ヒリツ</t>
    </rPh>
    <phoneticPr fontId="3"/>
  </si>
  <si>
    <t>うち日本人(人)</t>
  </si>
  <si>
    <t>第1次</t>
    <rPh sb="0" eb="1">
      <t>ダイ</t>
    </rPh>
    <rPh sb="2" eb="3">
      <t>ジ</t>
    </rPh>
    <phoneticPr fontId="3"/>
  </si>
  <si>
    <t>指数表選定</t>
    <rPh sb="0" eb="2">
      <t>シスウ</t>
    </rPh>
    <rPh sb="2" eb="3">
      <t>ヒョウ</t>
    </rPh>
    <rPh sb="3" eb="5">
      <t>センテイ</t>
    </rPh>
    <phoneticPr fontId="3"/>
  </si>
  <si>
    <t>実質単年度収支</t>
  </si>
  <si>
    <t>　実質公債費比率</t>
    <rPh sb="1" eb="3">
      <t>ジッシツ</t>
    </rPh>
    <rPh sb="3" eb="6">
      <t>コウサイヒ</t>
    </rPh>
    <rPh sb="6" eb="8">
      <t>ヒリツ</t>
    </rPh>
    <phoneticPr fontId="3"/>
  </si>
  <si>
    <t>令06.01.01(人)</t>
  </si>
  <si>
    <t>　将来負担比率</t>
    <rPh sb="1" eb="3">
      <t>ショウライ</t>
    </rPh>
    <rPh sb="3" eb="5">
      <t>フタン</t>
    </rPh>
    <rPh sb="5" eb="7">
      <t>ヒリツ</t>
    </rPh>
    <phoneticPr fontId="3"/>
  </si>
  <si>
    <t>第2次</t>
    <rPh sb="0" eb="1">
      <t>ダイ</t>
    </rPh>
    <rPh sb="2" eb="3">
      <t>ジ</t>
    </rPh>
    <phoneticPr fontId="3"/>
  </si>
  <si>
    <t>基準財政収入額</t>
  </si>
  <si>
    <r>
      <t>資金不足比率 (※</t>
    </r>
    <r>
      <rPr>
        <sz val="9"/>
        <color rgb="FF000000"/>
        <rFont val="ＭＳ ゴシック"/>
        <family val="3"/>
        <charset val="128"/>
      </rPr>
      <t>4</t>
    </r>
    <r>
      <rPr>
        <sz val="9"/>
        <color rgb="FF000000"/>
        <rFont val="ＭＳ ゴシック"/>
        <family val="3"/>
        <charset val="128"/>
      </rPr>
      <t>)</t>
    </r>
  </si>
  <si>
    <t>増減率  (％)</t>
    <rPh sb="0" eb="2">
      <t>ゾウゲン</t>
    </rPh>
    <rPh sb="2" eb="3">
      <t>リツ</t>
    </rPh>
    <phoneticPr fontId="3"/>
  </si>
  <si>
    <t>-0.6</t>
  </si>
  <si>
    <t>基準財政需要額</t>
  </si>
  <si>
    <t>うち日本人(％)</t>
  </si>
  <si>
    <t>-0.9</t>
  </si>
  <si>
    <t>第3次</t>
    <rPh sb="0" eb="1">
      <t>ダイ</t>
    </rPh>
    <rPh sb="2" eb="3">
      <t>ジ</t>
    </rPh>
    <phoneticPr fontId="3"/>
  </si>
  <si>
    <t>標準税収入額等</t>
  </si>
  <si>
    <t>面積 (k㎡)</t>
    <rPh sb="0" eb="2">
      <t>メンセキ</t>
    </rPh>
    <phoneticPr fontId="3"/>
  </si>
  <si>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</si>
  <si>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3"/>
  </si>
  <si>
    <t>歳入一般財源等</t>
    <rPh sb="0" eb="2">
      <t>サイニュウ</t>
    </rPh>
    <rPh sb="2" eb="4">
      <t>イッパン</t>
    </rPh>
    <rPh sb="4" eb="6">
      <t>ザイゲン</t>
    </rPh>
    <rPh sb="6" eb="7">
      <t>トウ</t>
    </rPh>
    <phoneticPr fontId="25"/>
  </si>
  <si>
    <t>世帯数 (世帯)</t>
    <rPh sb="0" eb="3">
      <t>セタイスウ</t>
    </rPh>
    <phoneticPr fontId="3"/>
  </si>
  <si>
    <t>職員の状況 (※8)</t>
    <rPh sb="0" eb="2">
      <t>ショクイン</t>
    </rPh>
    <rPh sb="3" eb="5">
      <t>ジョウキョウ</t>
    </rPh>
    <phoneticPr fontId="3"/>
  </si>
  <si>
    <t>特別職等</t>
    <rPh sb="0" eb="2">
      <t>トクベツ</t>
    </rPh>
    <rPh sb="2" eb="3">
      <t>ショク</t>
    </rPh>
    <rPh sb="3" eb="4">
      <t>トウ</t>
    </rPh>
    <phoneticPr fontId="3"/>
  </si>
  <si>
    <t>定数</t>
    <rPh sb="0" eb="2">
      <t>テイスウ</t>
    </rPh>
    <phoneticPr fontId="3"/>
  </si>
  <si>
    <t>1人あたり平均
給料月額(百円)</t>
    <rPh sb="1" eb="2">
      <t>リ</t>
    </rPh>
    <rPh sb="5" eb="7">
      <t>ヘイキン</t>
    </rPh>
    <rPh sb="8" eb="10">
      <t>キュウリョウ</t>
    </rPh>
    <rPh sb="10" eb="11">
      <t>ツキ</t>
    </rPh>
    <rPh sb="11" eb="12">
      <t>ガク</t>
    </rPh>
    <rPh sb="13" eb="15">
      <t>ヒャクエン</t>
    </rPh>
    <phoneticPr fontId="3"/>
  </si>
  <si>
    <t>一般職員等(※6)</t>
    <rPh sb="0" eb="2">
      <t>イッパン</t>
    </rPh>
    <rPh sb="2" eb="4">
      <t>ショクイン</t>
    </rPh>
    <rPh sb="4" eb="5">
      <t>トウ</t>
    </rPh>
    <phoneticPr fontId="3"/>
  </si>
  <si>
    <t>職員数
(人)</t>
    <rPh sb="0" eb="3">
      <t>ショクインスウ</t>
    </rPh>
    <phoneticPr fontId="3"/>
  </si>
  <si>
    <t>給料月額
(百円)</t>
    <rPh sb="0" eb="2">
      <t>キュウリョウ</t>
    </rPh>
    <rPh sb="2" eb="3">
      <t>ツキ</t>
    </rPh>
    <rPh sb="3" eb="4">
      <t>ガク</t>
    </rPh>
    <rPh sb="6" eb="8">
      <t>ヒャクエン</t>
    </rPh>
    <phoneticPr fontId="3"/>
  </si>
  <si>
    <t>地方債現在高</t>
  </si>
  <si>
    <t>　うち公的資金</t>
    <rPh sb="3" eb="5">
      <t>コウテキ</t>
    </rPh>
    <phoneticPr fontId="3"/>
  </si>
  <si>
    <t>市区町村長</t>
    <rPh sb="0" eb="2">
      <t>シク</t>
    </rPh>
    <rPh sb="2" eb="4">
      <t>チョウソン</t>
    </rPh>
    <rPh sb="4" eb="5">
      <t>チョウ</t>
    </rPh>
    <phoneticPr fontId="3"/>
  </si>
  <si>
    <t>一般職員</t>
    <rPh sb="0" eb="2">
      <t>イッパン</t>
    </rPh>
    <rPh sb="2" eb="4">
      <t>ショクイン</t>
    </rPh>
    <phoneticPr fontId="3"/>
  </si>
  <si>
    <t>地方債現在高（臨時財政対策債除き）</t>
  </si>
  <si>
    <t>副市区町村長</t>
    <rPh sb="0" eb="1">
      <t>フク</t>
    </rPh>
    <rPh sb="1" eb="3">
      <t>シク</t>
    </rPh>
    <rPh sb="3" eb="5">
      <t>チョウソン</t>
    </rPh>
    <rPh sb="5" eb="6">
      <t>チョウ</t>
    </rPh>
    <phoneticPr fontId="3"/>
  </si>
  <si>
    <t>　うち消防職員</t>
    <rPh sb="3" eb="5">
      <t>ショウボウ</t>
    </rPh>
    <rPh sb="5" eb="7">
      <t>ショクイン</t>
    </rPh>
    <phoneticPr fontId="3"/>
  </si>
  <si>
    <t>債務負担行為額（支出予定額）</t>
    <rPh sb="0" eb="2">
      <t>サイム</t>
    </rPh>
    <rPh sb="2" eb="4">
      <t>フタン</t>
    </rPh>
    <rPh sb="4" eb="6">
      <t>コウイ</t>
    </rPh>
    <rPh sb="6" eb="7">
      <t>ガク</t>
    </rPh>
    <rPh sb="8" eb="10">
      <t>シシュツ</t>
    </rPh>
    <rPh sb="10" eb="12">
      <t>ヨテイ</t>
    </rPh>
    <rPh sb="12" eb="13">
      <t>ガク</t>
    </rPh>
    <phoneticPr fontId="3"/>
  </si>
  <si>
    <t>教育長</t>
  </si>
  <si>
    <t>　うち技能労務職員</t>
    <rPh sb="3" eb="5">
      <t>ギノウ</t>
    </rPh>
    <rPh sb="5" eb="7">
      <t>ロウム</t>
    </rPh>
    <rPh sb="7" eb="9">
      <t>ショクイン</t>
    </rPh>
    <phoneticPr fontId="3"/>
  </si>
  <si>
    <t>収益事業収入</t>
  </si>
  <si>
    <t>議会議長</t>
    <rPh sb="0" eb="2">
      <t>ギカイ</t>
    </rPh>
    <rPh sb="2" eb="4">
      <t>ギチョウ</t>
    </rPh>
    <phoneticPr fontId="3"/>
  </si>
  <si>
    <t>教育公務員</t>
    <rPh sb="0" eb="2">
      <t>キョウイク</t>
    </rPh>
    <rPh sb="2" eb="5">
      <t>コウムイン</t>
    </rPh>
    <phoneticPr fontId="3"/>
  </si>
  <si>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</si>
  <si>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3"/>
  </si>
  <si>
    <t>臨時職員</t>
    <rPh sb="0" eb="2">
      <t>リンジ</t>
    </rPh>
    <rPh sb="2" eb="4">
      <t>ショクイン</t>
    </rPh>
    <phoneticPr fontId="3"/>
  </si>
  <si>
    <t>積立金
現在高</t>
    <rPh sb="4" eb="7">
      <t>ゲンザイダカ</t>
    </rPh>
    <phoneticPr fontId="25"/>
  </si>
  <si>
    <t>議会議員</t>
    <rPh sb="0" eb="2">
      <t>ギカイ</t>
    </rPh>
    <rPh sb="2" eb="4">
      <t>ギイン</t>
    </rPh>
    <phoneticPr fontId="3"/>
  </si>
  <si>
    <t>合計</t>
    <rPh sb="0" eb="2">
      <t>ゴウケイ</t>
    </rPh>
    <phoneticPr fontId="3"/>
  </si>
  <si>
    <t>減債基金</t>
    <rPh sb="0" eb="1">
      <t>ゲン</t>
    </rPh>
    <rPh sb="1" eb="2">
      <t>サイ</t>
    </rPh>
    <rPh sb="2" eb="4">
      <t>キキン</t>
    </rPh>
    <phoneticPr fontId="3"/>
  </si>
  <si>
    <t>ラスパイレス指数</t>
    <rPh sb="6" eb="8">
      <t>シスウ</t>
    </rPh>
    <phoneticPr fontId="3"/>
  </si>
  <si>
    <t>一般会計等の一覧</t>
  </si>
  <si>
    <t>事業会計の一覧</t>
    <rPh sb="0" eb="2">
      <t>ジギョウ</t>
    </rPh>
    <rPh sb="2" eb="4">
      <t>カイケイ</t>
    </rPh>
    <phoneticPr fontId="3"/>
  </si>
  <si>
    <t>公営企業（法適）の一覧</t>
    <rPh sb="0" eb="2">
      <t>コウエイ</t>
    </rPh>
    <rPh sb="2" eb="4">
      <t>キギョウ</t>
    </rPh>
    <phoneticPr fontId="3"/>
  </si>
  <si>
    <t>公営企業（法非適）の一覧</t>
    <rPh sb="0" eb="2">
      <t>コウエイ</t>
    </rPh>
    <rPh sb="2" eb="4">
      <t>キギョウ</t>
    </rPh>
    <rPh sb="6" eb="7">
      <t>ヒ</t>
    </rPh>
    <phoneticPr fontId="3"/>
  </si>
  <si>
    <t>関係する一部事務組合等一覧</t>
    <rPh sb="0" eb="2">
      <t>カンケイ</t>
    </rPh>
    <rPh sb="4" eb="6">
      <t>イチブ</t>
    </rPh>
    <rPh sb="6" eb="8">
      <t>ジム</t>
    </rPh>
    <rPh sb="8" eb="10">
      <t>クミアイ</t>
    </rPh>
    <rPh sb="10" eb="11">
      <t>トウ</t>
    </rPh>
    <rPh sb="11" eb="13">
      <t>イチラン</t>
    </rPh>
    <phoneticPr fontId="3"/>
  </si>
  <si>
    <t>地方公社・第三セクター等一覧</t>
    <rPh sb="0" eb="2">
      <t>チホウ</t>
    </rPh>
    <rPh sb="2" eb="4">
      <t>コウシャ</t>
    </rPh>
    <rPh sb="5" eb="6">
      <t>ダイ</t>
    </rPh>
    <rPh sb="6" eb="7">
      <t>３</t>
    </rPh>
    <rPh sb="11" eb="12">
      <t>トウ</t>
    </rPh>
    <rPh sb="12" eb="14">
      <t>イチラン</t>
    </rPh>
    <phoneticPr fontId="3"/>
  </si>
  <si>
    <t>項番</t>
  </si>
  <si>
    <t>会計名</t>
  </si>
  <si>
    <t>項番</t>
    <rPh sb="0" eb="2">
      <t>コウバン</t>
    </rPh>
    <phoneticPr fontId="3"/>
  </si>
  <si>
    <t>会計名</t>
    <rPh sb="0" eb="2">
      <t>カイケイ</t>
    </rPh>
    <rPh sb="2" eb="3">
      <t>メイ</t>
    </rPh>
    <phoneticPr fontId="3"/>
  </si>
  <si>
    <t>組合等名</t>
  </si>
  <si>
    <t>団体名</t>
    <rPh sb="0" eb="2">
      <t>ダンタイ</t>
    </rPh>
    <phoneticPr fontId="3"/>
  </si>
  <si>
    <r>
      <t>(※</t>
    </r>
    <r>
      <rPr>
        <sz val="9"/>
        <color rgb="FF000000"/>
        <rFont val="ＭＳ ゴシック"/>
        <family val="3"/>
        <charset val="128"/>
      </rPr>
      <t>3</t>
    </r>
    <r>
      <rPr>
        <sz val="9"/>
        <color rgb="FF000000"/>
        <rFont val="ＭＳ ゴシック"/>
        <family val="3"/>
        <charset val="128"/>
      </rPr>
      <t>)</t>
    </r>
  </si>
  <si>
    <t>（注釈）</t>
    <rPh sb="1" eb="3">
      <t>チュウシャク</t>
    </rPh>
    <phoneticPr fontId="3"/>
  </si>
  <si>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</si>
  <si>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</si>
  <si>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3"/>
  </si>
  <si>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3"/>
  </si>
  <si>
    <t>※5：産業構造の比率は、分母を就業人口総数とし、分類不能の産業を除いて算出。</t>
  </si>
  <si>
    <t>※6：個人情報保護の観点から、対象となる職員数が1人又は2人の場合は、｢給料月額(百円)｣と｢一人当たり給料月額（百円）｣を｢アスタリスク（＊）｣としている。（その他、数値のない欄については、すべてハイフン（－）としている）。</t>
  </si>
  <si>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</si>
  <si>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</si>
  <si>
    <t>令和6年度</t>
  </si>
  <si>
    <t>大阪府藤井寺市</t>
  </si>
  <si>
    <t>(1) 普通会計の状況（市町村）</t>
    <rPh sb="4" eb="6">
      <t>フツウ</t>
    </rPh>
    <rPh sb="6" eb="8">
      <t>カイケイ</t>
    </rPh>
    <rPh sb="9" eb="11">
      <t>ジョウキョウ</t>
    </rPh>
    <rPh sb="12" eb="15">
      <t>シチョウソン</t>
    </rPh>
    <phoneticPr fontId="3"/>
  </si>
  <si>
    <t>歳入の状況（単位 千円・％）</t>
    <rPh sb="0" eb="2">
      <t>サイニュウ</t>
    </rPh>
    <rPh sb="3" eb="5">
      <t>ジョウキョウ</t>
    </rPh>
    <rPh sb="6" eb="8">
      <t>タンイ</t>
    </rPh>
    <rPh sb="9" eb="11">
      <t>センエン</t>
    </rPh>
    <phoneticPr fontId="3"/>
  </si>
  <si>
    <t>地方税の状況（単位 千円・％）</t>
    <rPh sb="0" eb="2">
      <t>チホウ</t>
    </rPh>
    <rPh sb="2" eb="3">
      <t>ゼイ</t>
    </rPh>
    <rPh sb="4" eb="6">
      <t>ジョウキョウ</t>
    </rPh>
    <rPh sb="7" eb="9">
      <t>タンイ</t>
    </rPh>
    <rPh sb="10" eb="12">
      <t>センエン</t>
    </rPh>
    <phoneticPr fontId="3"/>
  </si>
  <si>
    <t>歳出の状況（単位 千円・％）</t>
  </si>
  <si>
    <t>決算額</t>
    <rPh sb="0" eb="2">
      <t>ケッサン</t>
    </rPh>
    <rPh sb="2" eb="3">
      <t>ガク</t>
    </rPh>
    <phoneticPr fontId="3"/>
  </si>
  <si>
    <t>構成比</t>
    <rPh sb="0" eb="3">
      <t>コウセイヒ</t>
    </rPh>
    <phoneticPr fontId="3"/>
  </si>
  <si>
    <t>経常一般財源等</t>
    <rPh sb="0" eb="2">
      <t>ケイジョウ</t>
    </rPh>
    <rPh sb="2" eb="4">
      <t>イッパン</t>
    </rPh>
    <rPh sb="4" eb="7">
      <t>ザイゲントウ</t>
    </rPh>
    <phoneticPr fontId="3"/>
  </si>
  <si>
    <t>区分</t>
  </si>
  <si>
    <t>収入済額</t>
    <rPh sb="0" eb="2">
      <t>シュウニュウ</t>
    </rPh>
    <rPh sb="2" eb="3">
      <t>スミ</t>
    </rPh>
    <rPh sb="3" eb="4">
      <t>ガク</t>
    </rPh>
    <phoneticPr fontId="3"/>
  </si>
  <si>
    <t>超過課税分</t>
    <rPh sb="0" eb="2">
      <t>チョウカ</t>
    </rPh>
    <rPh sb="2" eb="4">
      <t>カゼイ</t>
    </rPh>
    <rPh sb="4" eb="5">
      <t>ブン</t>
    </rPh>
    <phoneticPr fontId="3"/>
  </si>
  <si>
    <t>目的別歳出の状況（単位 千円・％）</t>
  </si>
  <si>
    <t>地方税</t>
  </si>
  <si>
    <t>普通税</t>
    <rPh sb="0" eb="2">
      <t>フツウ</t>
    </rPh>
    <rPh sb="2" eb="3">
      <t>ゼイ</t>
    </rPh>
    <phoneticPr fontId="24"/>
  </si>
  <si>
    <t>決算額 (A)</t>
    <rPh sb="0" eb="2">
      <t>ケッサン</t>
    </rPh>
    <rPh sb="2" eb="3">
      <t>ガク</t>
    </rPh>
    <phoneticPr fontId="3"/>
  </si>
  <si>
    <t>(A)のうち普通建設事業費</t>
    <rPh sb="6" eb="8">
      <t>フツウ</t>
    </rPh>
    <rPh sb="8" eb="10">
      <t>ケンセツ</t>
    </rPh>
    <rPh sb="10" eb="13">
      <t>ジギョウヒ</t>
    </rPh>
    <phoneticPr fontId="3"/>
  </si>
  <si>
    <t>(A)のうち充当一般財源等</t>
    <rPh sb="6" eb="8">
      <t>ジュウトウ</t>
    </rPh>
    <rPh sb="8" eb="10">
      <t>イッパン</t>
    </rPh>
    <rPh sb="10" eb="12">
      <t>ザイゲン</t>
    </rPh>
    <rPh sb="12" eb="13">
      <t>ナド</t>
    </rPh>
    <phoneticPr fontId="3"/>
  </si>
  <si>
    <t>地方譲与税</t>
  </si>
  <si>
    <t>　法定普通税</t>
  </si>
  <si>
    <t>議会費</t>
  </si>
  <si>
    <t>利子割交付金</t>
  </si>
  <si>
    <t>　　市町村民税</t>
  </si>
  <si>
    <t>総務費</t>
  </si>
  <si>
    <t>配当割交付金</t>
    <rPh sb="0" eb="2">
      <t>ハイトウ</t>
    </rPh>
    <rPh sb="2" eb="3">
      <t>ワリ</t>
    </rPh>
    <rPh sb="3" eb="6">
      <t>コウフキン</t>
    </rPh>
    <phoneticPr fontId="24"/>
  </si>
  <si>
    <t>　　　個人均等割</t>
  </si>
  <si>
    <t>民生費</t>
  </si>
  <si>
    <t>株式等譲渡所得割交付金</t>
    <rPh sb="0" eb="2">
      <t>カブシキ</t>
    </rPh>
    <rPh sb="2" eb="3">
      <t>トウ</t>
    </rPh>
    <rPh sb="3" eb="5">
      <t>ジョウト</t>
    </rPh>
    <rPh sb="5" eb="7">
      <t>ショトク</t>
    </rPh>
    <rPh sb="7" eb="8">
      <t>ワリ</t>
    </rPh>
    <rPh sb="8" eb="11">
      <t>コウフキン</t>
    </rPh>
    <phoneticPr fontId="24"/>
  </si>
  <si>
    <t>　　　所得割</t>
  </si>
  <si>
    <t>衛生費</t>
  </si>
  <si>
    <t>分離課税所得割交付金</t>
  </si>
  <si>
    <t>　　　法人均等割</t>
  </si>
  <si>
    <t>労働費</t>
  </si>
  <si>
    <t>地方消費税交付金</t>
  </si>
  <si>
    <t>　　　法人税割</t>
  </si>
  <si>
    <t>農林水産業費</t>
  </si>
  <si>
    <t>ゴルフ場利用税交付金</t>
  </si>
  <si>
    <t>　　固定資産税</t>
  </si>
  <si>
    <t>商工費</t>
  </si>
  <si>
    <t>自動車取得税交付金</t>
  </si>
  <si>
    <t>　　　うち純固定資産税</t>
  </si>
  <si>
    <t>土木費</t>
  </si>
  <si>
    <t>軽油引取税交付金</t>
  </si>
  <si>
    <t>　　軽自動車税</t>
  </si>
  <si>
    <t>消防費</t>
  </si>
  <si>
    <t>自動車税環境性能割交付金</t>
  </si>
  <si>
    <t>　　市町村たばこ税</t>
  </si>
  <si>
    <t>教育費</t>
  </si>
  <si>
    <t>法人事業税交付金</t>
  </si>
  <si>
    <t>　　鉱産税</t>
  </si>
  <si>
    <t>災害復旧費</t>
  </si>
  <si>
    <t>地方特例交付金等</t>
    <rPh sb="7" eb="8">
      <t>トウ</t>
    </rPh>
    <phoneticPr fontId="16"/>
  </si>
  <si>
    <t>　　特別土地保有税</t>
  </si>
  <si>
    <t>公債費</t>
  </si>
  <si>
    <t>　住宅借入金等特別税額控除減収補塡特例交付金</t>
  </si>
  <si>
    <t>　法定外普通税</t>
  </si>
  <si>
    <t>諸支出金</t>
    <rPh sb="3" eb="4">
      <t>キン</t>
    </rPh>
    <phoneticPr fontId="25"/>
  </si>
  <si>
    <t>　定額減税減収補塡特例交付金</t>
  </si>
  <si>
    <t>目的税</t>
  </si>
  <si>
    <t>前年度繰上充用金</t>
  </si>
  <si>
    <t>　新型コロナウイルス感染症対策地方税減収補塡特別交付金</t>
  </si>
  <si>
    <t>　法定目的税</t>
  </si>
  <si>
    <t>歳出合計</t>
  </si>
  <si>
    <t>地方交付税</t>
  </si>
  <si>
    <t>　　入湯税</t>
  </si>
  <si>
    <t>　普通交付税</t>
  </si>
  <si>
    <t>　　事業所税</t>
  </si>
  <si>
    <t>性質別歳出の状況（単位 千円・％）</t>
    <rPh sb="0" eb="2">
      <t>セイシツ</t>
    </rPh>
    <phoneticPr fontId="3"/>
  </si>
  <si>
    <t>　特別交付税</t>
  </si>
  <si>
    <t>　　都市計画税</t>
  </si>
  <si>
    <t>決算額</t>
  </si>
  <si>
    <t>構成比</t>
  </si>
  <si>
    <t>充当一般財源等</t>
  </si>
  <si>
    <t>経常経費充当一般財源等</t>
  </si>
  <si>
    <t>経常収支比率</t>
    <rPh sb="0" eb="2">
      <t>ケイジョウ</t>
    </rPh>
    <rPh sb="2" eb="4">
      <t>シュウシ</t>
    </rPh>
    <rPh sb="4" eb="6">
      <t>ヒリツ</t>
    </rPh>
    <phoneticPr fontId="20"/>
  </si>
  <si>
    <t>　震災復興特別交付税</t>
  </si>
  <si>
    <t>　　水利地益税等</t>
  </si>
  <si>
    <t>義務的経費計</t>
    <rPh sb="0" eb="3">
      <t>ギムテキ</t>
    </rPh>
    <rPh sb="3" eb="5">
      <t>ケイヒ</t>
    </rPh>
    <rPh sb="5" eb="6">
      <t>ケイ</t>
    </rPh>
    <phoneticPr fontId="3"/>
  </si>
  <si>
    <t>(一般財源計)</t>
  </si>
  <si>
    <t>　法定外目的税</t>
  </si>
  <si>
    <t>　人件費</t>
  </si>
  <si>
    <t>交通安全対策特別交付金</t>
  </si>
  <si>
    <t>旧法による税</t>
  </si>
  <si>
    <t>　　うち職員給</t>
    <rPh sb="4" eb="6">
      <t>ショクイン</t>
    </rPh>
    <rPh sb="6" eb="7">
      <t>キュウ</t>
    </rPh>
    <phoneticPr fontId="3"/>
  </si>
  <si>
    <t>分担金・負担金</t>
  </si>
  <si>
    <t>合計</t>
  </si>
  <si>
    <t>　扶助費</t>
  </si>
  <si>
    <t>使用料</t>
  </si>
  <si>
    <t>　公債費</t>
  </si>
  <si>
    <t>手数料</t>
  </si>
  <si>
    <t>内訳</t>
    <rPh sb="0" eb="2">
      <t>ウチワケ</t>
    </rPh>
    <phoneticPr fontId="3"/>
  </si>
  <si>
    <t>国庫支出金</t>
  </si>
  <si>
    <t>令和6年度</t>
    <rPh sb="0" eb="2">
      <t>レイワ</t>
    </rPh>
    <rPh sb="3" eb="5">
      <t>ネンド</t>
    </rPh>
    <phoneticPr fontId="3"/>
  </si>
  <si>
    <t>令和5年度</t>
    <rPh sb="0" eb="2">
      <t>レイワ</t>
    </rPh>
    <rPh sb="3" eb="5">
      <t>ネンド</t>
    </rPh>
    <rPh sb="4" eb="5">
      <t>ド</t>
    </rPh>
    <phoneticPr fontId="3"/>
  </si>
  <si>
    <t>　うち元金</t>
  </si>
  <si>
    <t>国有提供交付金(特別区財調交付金)</t>
  </si>
  <si>
    <t>徴収率
(％)</t>
    <rPh sb="0" eb="2">
      <t>チョウシュウ</t>
    </rPh>
    <rPh sb="2" eb="3">
      <t>リツ</t>
    </rPh>
    <phoneticPr fontId="3"/>
  </si>
  <si>
    <t>現年</t>
    <rPh sb="0" eb="1">
      <t>ゲン</t>
    </rPh>
    <rPh sb="1" eb="2">
      <t>ネン</t>
    </rPh>
    <phoneticPr fontId="3"/>
  </si>
  <si>
    <t>　うち利子</t>
  </si>
  <si>
    <t>都道府県支出金</t>
  </si>
  <si>
    <t>・計</t>
  </si>
  <si>
    <t>市町村民税</t>
    <rPh sb="0" eb="3">
      <t>シチョウソン</t>
    </rPh>
    <rPh sb="3" eb="4">
      <t>ミン</t>
    </rPh>
    <rPh sb="4" eb="5">
      <t>ゼイ</t>
    </rPh>
    <phoneticPr fontId="3"/>
  </si>
  <si>
    <t>一時借入金利子</t>
  </si>
  <si>
    <t>財産収入</t>
  </si>
  <si>
    <t>純固定資産税</t>
    <rPh sb="0" eb="1">
      <t>ジュン</t>
    </rPh>
    <rPh sb="1" eb="3">
      <t>コテイ</t>
    </rPh>
    <rPh sb="3" eb="6">
      <t>シサンゼイ</t>
    </rPh>
    <phoneticPr fontId="3"/>
  </si>
  <si>
    <t>その他の経費</t>
    <rPh sb="2" eb="3">
      <t>タ</t>
    </rPh>
    <rPh sb="4" eb="6">
      <t>ケイヒ</t>
    </rPh>
    <phoneticPr fontId="3"/>
  </si>
  <si>
    <t>寄附金</t>
  </si>
  <si>
    <t>　物件費</t>
  </si>
  <si>
    <t>繰入金</t>
  </si>
  <si>
    <t>公営事業等への繰出</t>
    <rPh sb="0" eb="2">
      <t>コウエイ</t>
    </rPh>
    <rPh sb="2" eb="4">
      <t>ジギョウ</t>
    </rPh>
    <rPh sb="4" eb="5">
      <t>トウ</t>
    </rPh>
    <rPh sb="7" eb="9">
      <t>クリダ</t>
    </rPh>
    <phoneticPr fontId="3"/>
  </si>
  <si>
    <t>国民健康保険事業会計の状況</t>
    <rPh sb="0" eb="2">
      <t>コクミン</t>
    </rPh>
    <rPh sb="2" eb="4">
      <t>ケンコウ</t>
    </rPh>
    <rPh sb="4" eb="6">
      <t>ホケン</t>
    </rPh>
    <rPh sb="6" eb="8">
      <t>ジギョウ</t>
    </rPh>
    <rPh sb="8" eb="10">
      <t>カイケイ</t>
    </rPh>
    <rPh sb="11" eb="13">
      <t>ジョウキョウ</t>
    </rPh>
    <phoneticPr fontId="3"/>
  </si>
  <si>
    <t>　維持補修費</t>
  </si>
  <si>
    <t>繰越金</t>
  </si>
  <si>
    <t>合計</t>
  </si>
  <si>
    <t>実質収支</t>
    <rPh sb="0" eb="2">
      <t>ジッシツ</t>
    </rPh>
    <rPh sb="2" eb="4">
      <t>シュウシ</t>
    </rPh>
    <phoneticPr fontId="3"/>
  </si>
  <si>
    <t>　補助費等</t>
    <rPh sb="1" eb="3">
      <t>ホジョ</t>
    </rPh>
    <rPh sb="3" eb="4">
      <t>ヒ</t>
    </rPh>
    <rPh sb="4" eb="5">
      <t>トウ</t>
    </rPh>
    <phoneticPr fontId="3"/>
  </si>
  <si>
    <t>諸収入</t>
  </si>
  <si>
    <t>下水道</t>
  </si>
  <si>
    <t>再差引収支</t>
    <rPh sb="0" eb="1">
      <t>サイ</t>
    </rPh>
    <rPh sb="1" eb="3">
      <t>サシヒキ</t>
    </rPh>
    <rPh sb="3" eb="5">
      <t>シュウシ</t>
    </rPh>
    <phoneticPr fontId="3"/>
  </si>
  <si>
    <t>　　うち一部事務組合負担金</t>
  </si>
  <si>
    <t>地方債</t>
  </si>
  <si>
    <t>上水道</t>
  </si>
  <si>
    <t>加入世帯数(世帯)</t>
  </si>
  <si>
    <t>　繰出金</t>
  </si>
  <si>
    <t>　うち減収補塡債(特例分)</t>
    <rPh sb="4" eb="5">
      <t>シュウ</t>
    </rPh>
    <rPh sb="9" eb="10">
      <t>トク</t>
    </rPh>
    <rPh sb="10" eb="11">
      <t>レイ</t>
    </rPh>
    <rPh sb="11" eb="12">
      <t>ブン</t>
    </rPh>
    <phoneticPr fontId="16"/>
  </si>
  <si>
    <t>工業用水道</t>
  </si>
  <si>
    <t>被保険者数(人)</t>
  </si>
  <si>
    <t>　積立金</t>
  </si>
  <si>
    <t>　うち臨時財政対策債</t>
  </si>
  <si>
    <t>交通</t>
  </si>
  <si>
    <t>被保険者
1人当り</t>
  </si>
  <si>
    <t>保険税(料)収入額</t>
  </si>
  <si>
    <t>　投資・出資金・貸付金</t>
  </si>
  <si>
    <t>歳入合計</t>
  </si>
  <si>
    <t>国民健康保険</t>
  </si>
  <si>
    <t>国庫支出金</t>
  </si>
  <si>
    <t>　前年度繰上充用金</t>
  </si>
  <si>
    <t>その他</t>
  </si>
  <si>
    <t>保険給付費</t>
  </si>
  <si>
    <t>投資的経費計</t>
    <rPh sb="5" eb="6">
      <t>ケイ</t>
    </rPh>
    <phoneticPr fontId="3"/>
  </si>
  <si>
    <t>(注釈)</t>
    <rPh sb="1" eb="2">
      <t>チュウ</t>
    </rPh>
    <rPh sb="2" eb="3">
      <t>シャク</t>
    </rPh>
    <phoneticPr fontId="3"/>
  </si>
  <si>
    <t>　　うち人件費</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</si>
  <si>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3"/>
  </si>
  <si>
    <t>普通建設事業費</t>
  </si>
  <si>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3"/>
  </si>
  <si>
    <t>　うち補助</t>
  </si>
  <si>
    <t>　うち単独</t>
  </si>
  <si>
    <t>災害復旧事業費</t>
  </si>
  <si>
    <t>失業対策事業費</t>
  </si>
  <si>
    <t>歳出合計</t>
  </si>
  <si>
    <t>(2)各会計、関係団体の財政状況及び健全化判断比率（市町村）</t>
    <rPh sb="26" eb="29">
      <t>シチョウソン</t>
    </rPh>
    <phoneticPr fontId="3"/>
  </si>
  <si>
    <t>令和6年度</t>
  </si>
  <si>
    <t>大阪府藤井寺市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</si>
  <si>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</si>
  <si>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</si>
  <si>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</si>
  <si>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</si>
  <si>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</si>
  <si>
    <t>形式収支</t>
  </si>
  <si>
    <t>実質収支</t>
  </si>
  <si>
    <t>他会計等
からの
繰入金</t>
    <rPh sb="9" eb="11">
      <t>クリイレ</t>
    </rPh>
    <rPh sb="11" eb="12">
      <t>キン</t>
    </rPh>
    <phoneticPr fontId="31"/>
  </si>
  <si>
    <t>地方債
現在高</t>
  </si>
  <si>
    <t>備考</t>
    <rPh sb="0" eb="2">
      <t>ビコウ</t>
    </rPh>
    <phoneticPr fontId="3"/>
  </si>
  <si>
    <t>地方公社・第三セクター等名</t>
    <rPh sb="12" eb="13">
      <t>メイ</t>
    </rPh>
    <phoneticPr fontId="3"/>
  </si>
  <si>
    <t>経常損益</t>
  </si>
  <si>
    <t>純資産又は
正味財産</t>
  </si>
  <si>
    <t>当該団体
からの
出資金</t>
  </si>
  <si>
    <t>当該団体
からの
補助金</t>
  </si>
  <si>
    <t>当該団体
からの
貸付金</t>
  </si>
  <si>
    <t>当該団体からの債務保証に係る債務残高</t>
    <rPh sb="9" eb="11">
      <t>ホショウ</t>
    </rPh>
    <phoneticPr fontId="3"/>
  </si>
  <si>
    <t>当該団体からの損失補償に係る債務残高</t>
  </si>
  <si>
    <t>一般会計等
負担見込額</t>
  </si>
  <si>
    <t>一般会計</t>
  </si>
  <si>
    <t>実質赤字額</t>
    <rPh sb="0" eb="2">
      <t>ジッシツ</t>
    </rPh>
    <rPh sb="2" eb="5">
      <t>アカジガク</t>
    </rPh>
    <phoneticPr fontId="3"/>
  </si>
  <si>
    <t>計</t>
    <rPh sb="0" eb="1">
      <t>ケイ</t>
    </rPh>
    <phoneticPr fontId="3"/>
  </si>
  <si>
    <t>一般会計等（純計）</t>
    <rPh sb="0" eb="2">
      <t>イッパン</t>
    </rPh>
    <rPh sb="2" eb="4">
      <t>カイケイ</t>
    </rPh>
    <rPh sb="4" eb="5">
      <t>トウ</t>
    </rPh>
    <rPh sb="6" eb="8">
      <t>ジュンケイ</t>
    </rPh>
    <phoneticPr fontId="3"/>
  </si>
  <si>
    <t>　※一般会計等（純計）は、各会計の相互間の繰入・繰出等の重複を控除したものであり、各会計の合計と一致しない場合がある。</t>
  </si>
  <si>
    <t>公営企業会計等の財政状況（単位：百万円）</t>
    <rPh sb="0" eb="2">
      <t>コウエイ</t>
    </rPh>
    <rPh sb="2" eb="4">
      <t>キギョウ</t>
    </rPh>
    <rPh sb="4" eb="6">
      <t>カイケイ</t>
    </rPh>
    <rPh sb="6" eb="7">
      <t>トウ</t>
    </rPh>
    <rPh sb="8" eb="10">
      <t>ザイセイ</t>
    </rPh>
    <rPh sb="10" eb="12">
      <t>ジョウキョウ</t>
    </rPh>
    <phoneticPr fontId="3"/>
  </si>
  <si>
    <t>総収益
（歳入）</t>
  </si>
  <si>
    <t>総費用
（歳出）</t>
  </si>
  <si>
    <t>純損益
（形式収支）</t>
  </si>
  <si>
    <t>資金剰余額
/不足額
（実質収支）</t>
  </si>
  <si>
    <t>他会計等
からの
繰入金</t>
  </si>
  <si>
    <t>企業債
（地方債）
現在高</t>
  </si>
  <si>
    <t>左のうち
一般会計等
繰入見込額</t>
  </si>
  <si>
    <t>資金不足
比率</t>
    <rPh sb="0" eb="2">
      <t>シキン</t>
    </rPh>
    <rPh sb="2" eb="4">
      <t>フソク</t>
    </rPh>
    <rPh sb="5" eb="7">
      <t>ヒリツ</t>
    </rPh>
    <phoneticPr fontId="3"/>
  </si>
  <si>
    <t>国民健康保険特別会計</t>
  </si>
  <si>
    <t>介護保険特別会計</t>
  </si>
  <si>
    <t>後期高齢者医療特別会計</t>
  </si>
  <si>
    <t>公共下水道事業会計</t>
  </si>
  <si>
    <t>法適用企業</t>
  </si>
  <si>
    <t>連結実質赤字額</t>
    <rPh sb="0" eb="2">
      <t>レンケツ</t>
    </rPh>
    <rPh sb="2" eb="4">
      <t>ジッシツ</t>
    </rPh>
    <rPh sb="4" eb="7">
      <t>アカジガク</t>
    </rPh>
    <phoneticPr fontId="3"/>
  </si>
  <si>
    <t>公営企業会計等</t>
    <rPh sb="0" eb="2">
      <t>コウエイ</t>
    </rPh>
    <rPh sb="2" eb="4">
      <t>キギョウ</t>
    </rPh>
    <rPh sb="4" eb="6">
      <t>カイケイ</t>
    </rPh>
    <rPh sb="6" eb="7">
      <t>トウ</t>
    </rPh>
    <phoneticPr fontId="3"/>
  </si>
  <si>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3"/>
  </si>
  <si>
    <t>一部事務組合等名</t>
    <rPh sb="0" eb="2">
      <t>イチブ</t>
    </rPh>
    <rPh sb="2" eb="4">
      <t>ジム</t>
    </rPh>
    <rPh sb="4" eb="6">
      <t>クミアイ</t>
    </rPh>
    <rPh sb="6" eb="7">
      <t>トウ</t>
    </rPh>
    <rPh sb="7" eb="8">
      <t>メイ</t>
    </rPh>
    <phoneticPr fontId="31"/>
  </si>
  <si>
    <t>左のうち
一般会計等
負担見込額</t>
  </si>
  <si>
    <t>一部事務組合等</t>
    <rPh sb="0" eb="2">
      <t>イチブ</t>
    </rPh>
    <rPh sb="2" eb="4">
      <t>ジム</t>
    </rPh>
    <rPh sb="4" eb="6">
      <t>クミアイ</t>
    </rPh>
    <rPh sb="6" eb="7">
      <t>トウ</t>
    </rPh>
    <phoneticPr fontId="3"/>
  </si>
  <si>
    <t>地方公社・第三セクター等</t>
    <rPh sb="0" eb="4">
      <t>チホウコウシャ</t>
    </rPh>
    <rPh sb="5" eb="6">
      <t>ダイ</t>
    </rPh>
    <rPh sb="6" eb="7">
      <t>サン</t>
    </rPh>
    <rPh sb="11" eb="12">
      <t>ナド</t>
    </rPh>
    <phoneticPr fontId="3"/>
  </si>
  <si>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</si>
  <si>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</si>
  <si>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3"/>
  </si>
  <si>
    <t>将来負担の状況</t>
  </si>
  <si>
    <t>実質公債費比率　　（千円・％）</t>
    <rPh sb="0" eb="2">
      <t>ジッシツ</t>
    </rPh>
    <rPh sb="2" eb="4">
      <t>コウサイ</t>
    </rPh>
    <rPh sb="4" eb="5">
      <t>ヒ</t>
    </rPh>
    <rPh sb="5" eb="7">
      <t>ヒリツ</t>
    </rPh>
    <rPh sb="10" eb="12">
      <t>センエン</t>
    </rPh>
    <phoneticPr fontId="3"/>
  </si>
  <si>
    <t>将来負担比率　　（千円・％）</t>
    <rPh sb="0" eb="2">
      <t>ショウライ</t>
    </rPh>
    <rPh sb="2" eb="4">
      <t>フタン</t>
    </rPh>
    <phoneticPr fontId="3"/>
  </si>
  <si>
    <t>区分</t>
    <rPh sb="0" eb="1">
      <t>ク</t>
    </rPh>
    <rPh sb="1" eb="2">
      <t>ブン</t>
    </rPh>
    <phoneticPr fontId="31"/>
  </si>
  <si>
    <t>令和4年度</t>
    <rPh sb="0" eb="2">
      <t>レイワ</t>
    </rPh>
    <rPh sb="3" eb="5">
      <t>ネンド</t>
    </rPh>
    <phoneticPr fontId="3"/>
  </si>
  <si>
    <t>令和5年度</t>
    <rPh sb="0" eb="2">
      <t>レイワ</t>
    </rPh>
    <rPh sb="3" eb="5">
      <t>ネンド</t>
    </rPh>
    <phoneticPr fontId="3"/>
  </si>
  <si>
    <t>分母比</t>
    <rPh sb="0" eb="2">
      <t>ブンボ</t>
    </rPh>
    <rPh sb="2" eb="3">
      <t>ヒ</t>
    </rPh>
    <phoneticPr fontId="3"/>
  </si>
  <si>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</si>
  <si>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</si>
  <si>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</si>
  <si>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3"/>
  </si>
  <si>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</si>
  <si>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3"/>
  </si>
  <si>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</si>
  <si>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</si>
  <si>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</si>
  <si>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</si>
  <si>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</si>
  <si>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</si>
  <si>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</si>
  <si>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</si>
  <si>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</si>
  <si>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</si>
  <si>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</si>
  <si>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3"/>
  </si>
  <si>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</si>
  <si>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</si>
  <si>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3"/>
  </si>
  <si>
    <t>一時借入金の利子</t>
    <rPh sb="0" eb="2">
      <t>イチジ</t>
    </rPh>
    <rPh sb="2" eb="5">
      <t>カリイレキン</t>
    </rPh>
    <rPh sb="6" eb="8">
      <t>リシ</t>
    </rPh>
    <phoneticPr fontId="31"/>
  </si>
  <si>
    <t>　うち、健全化法施行規則附則第三条に係る負担見込額</t>
  </si>
  <si>
    <t>社会福祉法人の施設建設費に係るもの</t>
    <rPh sb="0" eb="2">
      <t>シャカイ</t>
    </rPh>
    <rPh sb="2" eb="4">
      <t>フクシ</t>
    </rPh>
    <rPh sb="4" eb="6">
      <t>ホウジン</t>
    </rPh>
    <rPh sb="7" eb="9">
      <t>シセツ</t>
    </rPh>
    <rPh sb="9" eb="12">
      <t>ケンセツヒ</t>
    </rPh>
    <rPh sb="13" eb="14">
      <t>カカ</t>
    </rPh>
    <phoneticPr fontId="3"/>
  </si>
  <si>
    <t>(Ａ)</t>
  </si>
  <si>
    <t xml:space="preserve">連結実質赤字額 </t>
  </si>
  <si>
    <t>損失補償・債務保証の履行に係るもの</t>
    <rPh sb="0" eb="2">
      <t>ソンシツ</t>
    </rPh>
    <rPh sb="2" eb="4">
      <t>ホショウ</t>
    </rPh>
    <rPh sb="5" eb="7">
      <t>サイム</t>
    </rPh>
    <rPh sb="7" eb="9">
      <t>ホショウ</t>
    </rPh>
    <rPh sb="10" eb="12">
      <t>リコウ</t>
    </rPh>
    <rPh sb="13" eb="14">
      <t>カカ</t>
    </rPh>
    <phoneticPr fontId="3"/>
  </si>
  <si>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</si>
  <si>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3"/>
  </si>
  <si>
    <t>(Ｅ)</t>
  </si>
  <si>
    <t>その他上記に準ずるもの</t>
    <rPh sb="2" eb="3">
      <t>タ</t>
    </rPh>
    <rPh sb="3" eb="5">
      <t>ジョウキ</t>
    </rPh>
    <rPh sb="6" eb="7">
      <t>ジュン</t>
    </rPh>
    <phoneticPr fontId="3"/>
  </si>
  <si>
    <t>充当可能
財源等</t>
    <rPh sb="0" eb="2">
      <t>ジュウトウ</t>
    </rPh>
    <rPh sb="2" eb="3">
      <t>カ</t>
    </rPh>
    <rPh sb="3" eb="4">
      <t>ノウ</t>
    </rPh>
    <rPh sb="5" eb="8">
      <t>ザイゲントウ</t>
    </rPh>
    <phoneticPr fontId="3"/>
  </si>
  <si>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</si>
  <si>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3"/>
  </si>
  <si>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</si>
  <si>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</si>
  <si>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</si>
  <si>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</si>
  <si>
    <t>将来負担比率（(Ｅ)－(Ｆ)）／（(Ｃ)－(Ｄ)）×１００</t>
    <rPh sb="0" eb="2">
      <t>ショウライ</t>
    </rPh>
    <rPh sb="2" eb="4">
      <t>フタン</t>
    </rPh>
    <rPh sb="4" eb="6">
      <t>ヒリツ</t>
    </rPh>
    <phoneticPr fontId="3"/>
  </si>
  <si>
    <t>その他の会計</t>
  </si>
  <si>
    <t>公社・
三セク等</t>
    <rPh sb="0" eb="2">
      <t>コウシャ</t>
    </rPh>
    <rPh sb="4" eb="5">
      <t>サン</t>
    </rPh>
    <rPh sb="7" eb="8">
      <t>トウ</t>
    </rPh>
    <phoneticPr fontId="3"/>
  </si>
  <si>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</si>
  <si>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</si>
  <si>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</si>
  <si>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</si>
  <si>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</si>
  <si>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</si>
  <si>
    <t>財政再生基準</t>
  </si>
  <si>
    <t>地方独立行政法人に係る将来負担額</t>
  </si>
  <si>
    <t>特定財源の額</t>
    <rPh sb="0" eb="2">
      <t>トクテイ</t>
    </rPh>
    <rPh sb="2" eb="4">
      <t>ザイゲン</t>
    </rPh>
    <rPh sb="5" eb="6">
      <t>ガク</t>
    </rPh>
    <phoneticPr fontId="3"/>
  </si>
  <si>
    <t>(Ｂ)</t>
  </si>
  <si>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</si>
  <si>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</si>
  <si>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</si>
  <si>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</si>
  <si>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3"/>
  </si>
  <si>
    <t>(Ｄ)</t>
  </si>
  <si>
    <t>実質公債費比率</t>
    <rPh sb="0" eb="2">
      <t>ジッシツ</t>
    </rPh>
    <rPh sb="2" eb="5">
      <t>コウサイヒ</t>
    </rPh>
    <rPh sb="5" eb="7">
      <t>ヒリツ</t>
    </rPh>
    <phoneticPr fontId="20"/>
  </si>
  <si>
    <t>(Ｃ)－(Ｄ)</t>
  </si>
  <si>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</si>
  <si>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3"/>
  </si>
  <si>
    <t>(単年度)</t>
    <rPh sb="1" eb="4">
      <t>タンネンド</t>
    </rPh>
    <phoneticPr fontId="3"/>
  </si>
  <si>
    <t>(3ヵ年平均)</t>
    <rPh sb="3" eb="4">
      <t>ネン</t>
    </rPh>
    <rPh sb="4" eb="6">
      <t>ヘイキン</t>
    </rPh>
    <phoneticPr fontId="3"/>
  </si>
  <si>
    <t xml:space="preserve"> </t>
  </si>
  <si>
    <t>人件費及び人件費に準ずる費用の分析</t>
    <rPh sb="0" eb="3">
      <t>ジンケンヒ</t>
    </rPh>
    <rPh sb="3" eb="4">
      <t>オヨ</t>
    </rPh>
    <rPh sb="5" eb="8">
      <t>ジンケンヒ</t>
    </rPh>
    <rPh sb="9" eb="10">
      <t>ジュン</t>
    </rPh>
    <rPh sb="12" eb="14">
      <t>ヒヨウ</t>
    </rPh>
    <rPh sb="15" eb="17">
      <t>ブンセキ</t>
    </rPh>
    <phoneticPr fontId="3"/>
  </si>
  <si>
    <t>人件費及び人件費に準ずる費用</t>
    <rPh sb="0" eb="3">
      <t>ジンケンヒ</t>
    </rPh>
    <rPh sb="3" eb="4">
      <t>オヨ</t>
    </rPh>
    <rPh sb="5" eb="8">
      <t>ジンケンヒ</t>
    </rPh>
    <rPh sb="9" eb="10">
      <t>ジュン</t>
    </rPh>
    <rPh sb="12" eb="14">
      <t>ヒヨウ</t>
    </rPh>
    <phoneticPr fontId="3"/>
  </si>
  <si>
    <t>当該団体決算額
（千円）</t>
    <rPh sb="0" eb="2">
      <t>トウガイ</t>
    </rPh>
    <rPh sb="2" eb="4">
      <t>ダンタイ</t>
    </rPh>
    <rPh sb="4" eb="6">
      <t>ケッサン</t>
    </rPh>
    <rPh sb="6" eb="7">
      <t>ガク</t>
    </rPh>
    <rPh sb="9" eb="11">
      <t>センエン</t>
    </rPh>
    <phoneticPr fontId="3"/>
  </si>
  <si>
    <t>人口1人当たり決算額</t>
    <rPh sb="0" eb="2">
      <t>ジンコウ</t>
    </rPh>
    <rPh sb="2" eb="4">
      <t>ヒトリ</t>
    </rPh>
    <rPh sb="4" eb="5">
      <t>ア</t>
    </rPh>
    <rPh sb="7" eb="9">
      <t>ケッサン</t>
    </rPh>
    <rPh sb="9" eb="10">
      <t>ガク</t>
    </rPh>
    <phoneticPr fontId="3"/>
  </si>
  <si>
    <t>当該団体（円）</t>
    <rPh sb="0" eb="2">
      <t>トウガイ</t>
    </rPh>
    <rPh sb="2" eb="4">
      <t>ダンタイ</t>
    </rPh>
    <rPh sb="5" eb="6">
      <t>エン</t>
    </rPh>
    <phoneticPr fontId="3"/>
  </si>
  <si>
    <t>類似団体平均（円）</t>
    <rPh sb="0" eb="2">
      <t>ルイジ</t>
    </rPh>
    <rPh sb="2" eb="4">
      <t>ダンタイ</t>
    </rPh>
    <rPh sb="4" eb="6">
      <t>ヘイキン</t>
    </rPh>
    <rPh sb="7" eb="8">
      <t>エン</t>
    </rPh>
    <phoneticPr fontId="3"/>
  </si>
  <si>
    <t>対比（％）</t>
    <rPh sb="0" eb="2">
      <t>タイヒ</t>
    </rPh>
    <phoneticPr fontId="3"/>
  </si>
  <si>
    <t>人件費</t>
    <rPh sb="0" eb="3">
      <t>ジンケンヒ</t>
    </rPh>
    <phoneticPr fontId="3"/>
  </si>
  <si>
    <t>一部事務組合負担金（補助費等）</t>
    <rPh sb="0" eb="2">
      <t>イチブ</t>
    </rPh>
    <rPh sb="2" eb="4">
      <t>ジム</t>
    </rPh>
    <rPh sb="4" eb="6">
      <t>クミアイ</t>
    </rPh>
    <rPh sb="6" eb="9">
      <t>フタンキン</t>
    </rPh>
    <rPh sb="10" eb="13">
      <t>ホジョヒ</t>
    </rPh>
    <rPh sb="13" eb="14">
      <t>トウ</t>
    </rPh>
    <phoneticPr fontId="3"/>
  </si>
  <si>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3"/>
  </si>
  <si>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3"/>
  </si>
  <si>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</si>
  <si>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3"/>
  </si>
  <si>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3"/>
  </si>
  <si>
    <t>▲退職金</t>
    <rPh sb="1" eb="3">
      <t>タイショク</t>
    </rPh>
    <rPh sb="3" eb="4">
      <t>キン</t>
    </rPh>
    <phoneticPr fontId="3"/>
  </si>
  <si>
    <t>参考</t>
    <rPh sb="0" eb="2">
      <t>サンコウ</t>
    </rPh>
    <phoneticPr fontId="3"/>
  </si>
  <si>
    <t>当該団体</t>
    <rPh sb="0" eb="2">
      <t>トウガイ</t>
    </rPh>
    <rPh sb="2" eb="4">
      <t>ダンタイ</t>
    </rPh>
    <phoneticPr fontId="3"/>
  </si>
  <si>
    <t>類似団体平均</t>
    <rPh sb="0" eb="2">
      <t>ルイジ</t>
    </rPh>
    <rPh sb="2" eb="4">
      <t>ダンタイ</t>
    </rPh>
    <rPh sb="4" eb="6">
      <t>ヘイキン</t>
    </rPh>
    <phoneticPr fontId="3"/>
  </si>
  <si>
    <t>対比（差引）</t>
    <rPh sb="0" eb="2">
      <t>タイヒ</t>
    </rPh>
    <rPh sb="3" eb="5">
      <t>サシヒキ</t>
    </rPh>
    <phoneticPr fontId="3"/>
  </si>
  <si>
    <t>人口1,000人当たり職員数（人）</t>
    <rPh sb="0" eb="2">
      <t>ジンコウ</t>
    </rPh>
    <rPh sb="7" eb="8">
      <t>ニン</t>
    </rPh>
    <rPh sb="8" eb="9">
      <t>ア</t>
    </rPh>
    <rPh sb="11" eb="14">
      <t>ショクインスウ</t>
    </rPh>
    <rPh sb="15" eb="16">
      <t>ヒト</t>
    </rPh>
    <phoneticPr fontId="3"/>
  </si>
  <si>
    <t>ラスパイレス指数</t>
    <rPh sb="6" eb="8">
      <t>シスウ</t>
    </rPh>
    <phoneticPr fontId="4"/>
  </si>
  <si>
    <t>（注）人口については、各調査対象年度の1月1日現在の住民基本台帳に登載されている人口に基づいている。</t>
    <rPh sb="14" eb="16">
      <t>タイショウ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</si>
  <si>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3"/>
  </si>
  <si>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3"/>
  </si>
  <si>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3"/>
  </si>
  <si>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</si>
  <si>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</si>
  <si>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</si>
  <si>
    <t>一部事務組合等の起こした地方債に充てたと認められる
補助金又は負担金</t>
  </si>
  <si>
    <t>公債費に準ずる債務負担行為に係るもの</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</si>
  <si>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</si>
  <si>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</si>
  <si>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</si>
  <si>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3"/>
  </si>
  <si>
    <t>普通建設事業費</t>
    <rPh sb="0" eb="2">
      <t>フツウ</t>
    </rPh>
    <rPh sb="2" eb="4">
      <t>ケンセツ</t>
    </rPh>
    <rPh sb="4" eb="7">
      <t>ジギョウヒ</t>
    </rPh>
    <phoneticPr fontId="3"/>
  </si>
  <si>
    <t>人口１人当たり決算額</t>
    <rPh sb="0" eb="2">
      <t>ジンコウ</t>
    </rPh>
    <rPh sb="2" eb="4">
      <t>ヒトリ</t>
    </rPh>
    <rPh sb="4" eb="5">
      <t>ア</t>
    </rPh>
    <rPh sb="7" eb="10">
      <t>ケッサンガク</t>
    </rPh>
    <phoneticPr fontId="3"/>
  </si>
  <si>
    <t>当該団体(円)</t>
    <rPh sb="0" eb="2">
      <t>トウガイ</t>
    </rPh>
    <rPh sb="2" eb="4">
      <t>ダンタイ</t>
    </rPh>
    <rPh sb="5" eb="6">
      <t>エン</t>
    </rPh>
    <phoneticPr fontId="3"/>
  </si>
  <si>
    <t>増減率(%)(A)</t>
    <rPh sb="0" eb="3">
      <t>ゾウゲンリツ</t>
    </rPh>
    <phoneticPr fontId="3"/>
  </si>
  <si>
    <t>類似団体平均(円)</t>
    <rPh sb="0" eb="2">
      <t>ルイジ</t>
    </rPh>
    <rPh sb="2" eb="4">
      <t>ダンタイ</t>
    </rPh>
    <rPh sb="4" eb="6">
      <t>ヘイキン</t>
    </rPh>
    <rPh sb="7" eb="8">
      <t>エン</t>
    </rPh>
    <phoneticPr fontId="3"/>
  </si>
  <si>
    <t>増減率(%)(B)</t>
    <rPh sb="0" eb="3">
      <t>ゾウゲンリツ</t>
    </rPh>
    <phoneticPr fontId="3"/>
  </si>
  <si>
    <t>(A)-(B)</t>
  </si>
  <si>
    <t xml:space="preserve"> R02</t>
  </si>
  <si>
    <t>うち単独分</t>
    <rPh sb="2" eb="4">
      <t>タンドク</t>
    </rPh>
    <rPh sb="4" eb="5">
      <t>ブン</t>
    </rPh>
    <phoneticPr fontId="3"/>
  </si>
  <si>
    <t xml:space="preserve"> R03</t>
  </si>
  <si>
    <t xml:space="preserve"> R04</t>
  </si>
  <si>
    <t xml:space="preserve"> R05</t>
  </si>
  <si>
    <t xml:space="preserve"> R06</t>
  </si>
  <si>
    <t xml:space="preserve"> 過去５年間平均</t>
    <rPh sb="1" eb="3">
      <t>カコ</t>
    </rPh>
    <rPh sb="4" eb="6">
      <t>ネンカン</t>
    </rPh>
    <rPh sb="6" eb="8">
      <t>ヘイキン</t>
    </rPh>
    <phoneticPr fontId="3"/>
  </si>
  <si>
    <t>類似団体内平均(円)</t>
    <rPh sb="0" eb="2">
      <t>ルイジ</t>
    </rPh>
    <rPh sb="2" eb="4">
      <t>ダンタイ</t>
    </rPh>
    <phoneticPr fontId="3"/>
  </si>
  <si>
    <t>R02</t>
  </si>
  <si>
    <t>R03</t>
  </si>
  <si>
    <t>R04</t>
  </si>
  <si>
    <t>R05</t>
  </si>
  <si>
    <t>R06</t>
  </si>
  <si>
    <t>▲ 0.24</t>
  </si>
  <si>
    <t>▲ 4.98</t>
  </si>
  <si>
    <t>国民健康保険特別会計</t>
  </si>
  <si>
    <t>公共下水道事業会計</t>
  </si>
  <si>
    <t>一般会計</t>
  </si>
  <si>
    <t>介護保険特別会計</t>
  </si>
  <si>
    <t>後期高齢者医療特別会計</t>
  </si>
  <si>
    <t>その他会計（赤字）</t>
  </si>
  <si>
    <t>▲ 0.02</t>
  </si>
  <si>
    <t>その他会計（黒字）</t>
  </si>
  <si>
    <t>R02</t>
  </si>
  <si>
    <t>R03</t>
  </si>
  <si>
    <t>R04</t>
  </si>
  <si>
    <t>R05</t>
  </si>
  <si>
    <t>R06</t>
  </si>
  <si>
    <t>公共施設整備基金</t>
    <rPh sb="0" eb="2">
      <t>コウキョウ</t>
    </rPh>
    <rPh sb="2" eb="4">
      <t>シセツ</t>
    </rPh>
    <rPh sb="4" eb="6">
      <t>セイビ</t>
    </rPh>
    <rPh sb="6" eb="8">
      <t>キキン</t>
    </rPh>
    <phoneticPr fontId="4"/>
  </si>
  <si>
    <t>ふるさとまちづくり応援基金</t>
    <rPh sb="9" eb="11">
      <t>オウエン</t>
    </rPh>
    <rPh sb="11" eb="13">
      <t>キキン</t>
    </rPh>
    <phoneticPr fontId="4"/>
  </si>
  <si>
    <t>古代史料整備基金</t>
    <rPh sb="0" eb="2">
      <t>コダイ</t>
    </rPh>
    <rPh sb="2" eb="4">
      <t>シリョウ</t>
    </rPh>
    <rPh sb="4" eb="8">
      <t>セイビキキン</t>
    </rPh>
    <phoneticPr fontId="4"/>
  </si>
  <si>
    <t>森林環境譲与税基金</t>
    <rPh sb="0" eb="4">
      <t>シンリンカンキョウ</t>
    </rPh>
    <rPh sb="4" eb="6">
      <t>ジョウヨ</t>
    </rPh>
    <rPh sb="6" eb="7">
      <t>ゼイ</t>
    </rPh>
    <rPh sb="7" eb="9">
      <t>キキン</t>
    </rPh>
    <phoneticPr fontId="4"/>
  </si>
  <si>
    <t>福祉基金</t>
    <rPh sb="0" eb="2">
      <t>フクシ</t>
    </rPh>
    <rPh sb="2" eb="4">
      <t>キキン</t>
    </rPh>
    <phoneticPr fontId="4"/>
  </si>
  <si>
    <t>-</t>
  </si>
  <si>
    <t>藤井寺市地域サービス公社</t>
    <rPh sb="0" eb="4">
      <t>フジイデラシ</t>
    </rPh>
    <rPh sb="4" eb="6">
      <t>チイキ</t>
    </rPh>
    <rPh sb="10" eb="12">
      <t>コウシャ</t>
    </rPh>
    <phoneticPr fontId="10"/>
  </si>
  <si>
    <t>藤井寺市勤労者互助会</t>
    <rPh sb="0" eb="4">
      <t>フジイデラシ</t>
    </rPh>
    <rPh sb="4" eb="6">
      <t>キンロウ</t>
    </rPh>
    <rPh sb="6" eb="7">
      <t>シャ</t>
    </rPh>
    <rPh sb="7" eb="10">
      <t>ゴジョカイ</t>
    </rPh>
    <phoneticPr fontId="10"/>
  </si>
  <si>
    <t>藤井寺市柏原市学校給食組合</t>
    <rPh sb="0" eb="4">
      <t>フジイデラシ</t>
    </rPh>
    <rPh sb="4" eb="7">
      <t>カシワラシ</t>
    </rPh>
    <rPh sb="7" eb="9">
      <t>ガッコウ</t>
    </rPh>
    <rPh sb="9" eb="11">
      <t>キュウショク</t>
    </rPh>
    <rPh sb="11" eb="13">
      <t>クミアイ</t>
    </rPh>
    <phoneticPr fontId="3"/>
  </si>
  <si>
    <t>柏羽藤環境事業組合</t>
    <rPh sb="0" eb="1">
      <t>カシワ</t>
    </rPh>
    <rPh sb="1" eb="2">
      <t>ハネ</t>
    </rPh>
    <rPh sb="2" eb="3">
      <t>フジ</t>
    </rPh>
    <rPh sb="3" eb="5">
      <t>カンキョウ</t>
    </rPh>
    <rPh sb="5" eb="7">
      <t>ジギョウ</t>
    </rPh>
    <rPh sb="7" eb="9">
      <t>クミアイ</t>
    </rPh>
    <phoneticPr fontId="3"/>
  </si>
  <si>
    <t>大和川右岸水防事務組合</t>
    <rPh sb="0" eb="2">
      <t>ヤマト</t>
    </rPh>
    <rPh sb="2" eb="3">
      <t>ガワ</t>
    </rPh>
    <rPh sb="3" eb="5">
      <t>ウガン</t>
    </rPh>
    <rPh sb="5" eb="7">
      <t>スイボウ</t>
    </rPh>
    <rPh sb="7" eb="9">
      <t>ジム</t>
    </rPh>
    <rPh sb="9" eb="11">
      <t>クミアイ</t>
    </rPh>
    <phoneticPr fontId="3"/>
  </si>
  <si>
    <t>大阪府後期高齢者医療広域連合（一般会計）</t>
    <rPh sb="0" eb="3">
      <t>オオサカフ</t>
    </rPh>
    <rPh sb="3" eb="5">
      <t>コウキ</t>
    </rPh>
    <rPh sb="5" eb="8">
      <t>コウレイシャ</t>
    </rPh>
    <rPh sb="8" eb="10">
      <t>イリョウ</t>
    </rPh>
    <rPh sb="10" eb="12">
      <t>コウイキ</t>
    </rPh>
    <rPh sb="12" eb="14">
      <t>レンゴウ</t>
    </rPh>
    <rPh sb="15" eb="17">
      <t>イッパン</t>
    </rPh>
    <rPh sb="17" eb="19">
      <t>カイケイ</t>
    </rPh>
    <phoneticPr fontId="3"/>
  </si>
  <si>
    <t>大阪府後期高齢者医療広域連合（後期高齢者医療特別会計）</t>
    <rPh sb="0" eb="3">
      <t>オオサカフ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3"/>
  </si>
  <si>
    <t>大阪広域水道企業団（水道事業会計）</t>
    <rPh sb="0" eb="2">
      <t>オオサカ</t>
    </rPh>
    <rPh sb="2" eb="4">
      <t>コウイキ</t>
    </rPh>
    <rPh sb="4" eb="6">
      <t>スイドウ</t>
    </rPh>
    <rPh sb="6" eb="8">
      <t>キギョウ</t>
    </rPh>
    <rPh sb="8" eb="9">
      <t>ダン</t>
    </rPh>
    <rPh sb="10" eb="12">
      <t>スイドウ</t>
    </rPh>
    <rPh sb="12" eb="14">
      <t>ジギョウ</t>
    </rPh>
    <rPh sb="14" eb="16">
      <t>カイケイ</t>
    </rPh>
    <phoneticPr fontId="3"/>
  </si>
  <si>
    <t>大阪広域水道企業団（工業用水道事業会計）</t>
    <rPh sb="0" eb="2">
      <t>オオサカ</t>
    </rPh>
    <rPh sb="2" eb="4">
      <t>コウイキ</t>
    </rPh>
    <rPh sb="4" eb="6">
      <t>スイドウ</t>
    </rPh>
    <rPh sb="6" eb="8">
      <t>キギョウ</t>
    </rPh>
    <rPh sb="8" eb="9">
      <t>ダン</t>
    </rPh>
    <rPh sb="10" eb="13">
      <t>コウギョウヨウ</t>
    </rPh>
    <rPh sb="13" eb="14">
      <t>スイ</t>
    </rPh>
    <rPh sb="14" eb="15">
      <t>ドウ</t>
    </rPh>
    <rPh sb="15" eb="17">
      <t>ジギョウ</t>
    </rPh>
    <rPh sb="17" eb="19">
      <t>カイケイ</t>
    </rPh>
    <phoneticPr fontId="3"/>
  </si>
  <si>
    <t>藤井寺水道事業会計</t>
    <rPh sb="0" eb="3">
      <t>フジイデラ</t>
    </rPh>
    <rPh sb="3" eb="5">
      <t>スイドウ</t>
    </rPh>
    <rPh sb="5" eb="7">
      <t>ジギョウ</t>
    </rPh>
    <rPh sb="7" eb="9">
      <t>カイケイ</t>
    </rPh>
    <phoneticPr fontId="3"/>
  </si>
  <si>
    <t>-</t>
  </si>
  <si>
    <t>大阪南消防組合</t>
    <rPh sb="0" eb="2">
      <t>オオサカ</t>
    </rPh>
    <rPh sb="2" eb="3">
      <t>ミナミ</t>
    </rPh>
    <rPh sb="3" eb="7">
      <t>ショウボウクミアイ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</si>
</sst>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45">
    <font>
      <sz val="11"/>
      <color theme="1"/>
      <name val="ＭＳ Ｐゴシック"/>
      <family val="2"/>
      <charset val="128"/>
    </font>
    <font>
      <sz val="10"/>
      <color theme="1"/>
      <name val="Arial"/>
      <family val="2"/>
    </font>
    <font>
      <sz val="11"/>
      <color rgb="FF000000"/>
      <name val="ＭＳ Ｐゴシック"/>
      <family val="3"/>
      <charset val="128"/>
    </font>
    <font>
      <sz val="6"/>
      <name val="ＭＳ Ｐゴシック"/>
      <family val="2"/>
      <charset val="128"/>
    </font>
    <font>
      <sz val="11"/>
      <color rgb="FF000000"/>
      <name val="ＭＳ ゴシック"/>
      <family val="3"/>
      <charset val="128"/>
    </font>
    <font>
      <b/>
      <sz val="16"/>
      <color rgb="FF000000"/>
      <name val="ＭＳ ゴシック"/>
      <family val="3"/>
      <charset val="128"/>
    </font>
    <font>
      <sz val="14"/>
      <color rgb="FF000000"/>
      <name val="ＭＳ ゴシック"/>
      <family val="3"/>
      <charset val="128"/>
    </font>
    <font>
      <sz val="13"/>
      <color rgb="FF000000"/>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rgb="FF000000"/>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rgb="FF000000"/>
      <name val="ＭＳ Ｐゴシック"/>
      <family val="3"/>
      <charset val="128"/>
    </font>
    <font>
      <sz val="6"/>
      <name val="游ゴシック"/>
      <family val="2"/>
      <charset val="128"/>
      <scheme val="minor"/>
    </font>
    <font>
      <sz val="9"/>
      <color rgb="FF000000"/>
      <name val="ＭＳ ゴシック"/>
      <family val="3"/>
      <charset val="128"/>
    </font>
    <font>
      <b/>
      <sz val="28"/>
      <name val="ＭＳ ゴシック"/>
      <family val="3"/>
      <charset val="128"/>
    </font>
    <font>
      <b/>
      <sz val="20"/>
      <color rgb="FF000000"/>
      <name val="ＭＳ ゴシック"/>
      <family val="3"/>
      <charset val="128"/>
    </font>
    <font>
      <b/>
      <sz val="9"/>
      <color rgb="FF000000"/>
      <name val="ＭＳ ゴシック"/>
      <family val="3"/>
      <charset val="128"/>
    </font>
    <font>
      <sz val="9"/>
      <name val="ＭＳ ゴシック"/>
      <family val="3"/>
      <charset val="128"/>
    </font>
    <font>
      <sz val="6"/>
      <name val="ＭＳ ゴシック"/>
      <family val="3"/>
      <charset val="128"/>
    </font>
    <font>
      <sz val="8"/>
      <color rgb="FF000000"/>
      <name val="ＭＳ ゴシック"/>
      <family val="3"/>
      <charset val="128"/>
    </font>
    <font>
      <sz val="9"/>
      <color rgb="FF000000"/>
      <name val="ＭＳ Ｐゴシック"/>
      <family val="3"/>
      <charset val="128"/>
    </font>
    <font>
      <b/>
      <sz val="13"/>
      <color rgb="FF003366"/>
      <name val="ＭＳ ゴシック"/>
      <family val="3"/>
      <charset val="128"/>
    </font>
    <font>
      <b/>
      <sz val="9"/>
      <color rgb="FFFFFFFF"/>
      <name val="ＭＳ ゴシック"/>
      <family val="3"/>
      <charset val="128"/>
    </font>
    <font>
      <b/>
      <sz val="9"/>
      <color rgb="FF0000FF"/>
      <name val="ＭＳ ゴシック"/>
      <family val="3"/>
      <charset val="128"/>
    </font>
    <font>
      <b/>
      <sz val="18"/>
      <color rgb="FF000000"/>
      <name val="ＭＳ ゴシック"/>
      <family val="3"/>
      <charset val="128"/>
    </font>
    <font>
      <b/>
      <sz val="24"/>
      <color rgb="FF000000"/>
      <name val="ＭＳ ゴシック"/>
      <family val="3"/>
      <charset val="128"/>
    </font>
    <font>
      <b/>
      <sz val="12"/>
      <color rgb="FF000000"/>
      <name val="ＭＳ ゴシック"/>
      <family val="3"/>
      <charset val="128"/>
    </font>
    <font>
      <sz val="14"/>
      <color rgb="FF000000"/>
      <name val="ＭＳ Ｐゴシック"/>
      <family val="3"/>
      <charset val="128"/>
    </font>
    <font>
      <sz val="12"/>
      <color rgb="FF000000"/>
      <name val="ＭＳ Ｐゴシック"/>
      <family val="3"/>
      <charset val="128"/>
    </font>
    <font>
      <strike/>
      <sz val="14"/>
      <color rgb="FF000000"/>
      <name val="ＭＳ Ｐゴシック"/>
      <family val="3"/>
      <charset val="128"/>
    </font>
    <font>
      <sz val="12"/>
      <color rgb="FF000000"/>
      <name val="ＭＳ ゴシック"/>
      <family val="3"/>
      <charset val="128"/>
    </font>
    <font>
      <sz val="10.75"/>
      <color rgb="FF000000"/>
      <name val="ＭＳ Ｐゴシック"/>
      <family val="2"/>
    </font>
    <font>
      <sz val="10"/>
      <color rgb="FF000000"/>
      <name val="ＭＳ Ｐゴシック"/>
      <family val="2"/>
    </font>
    <font>
      <b/>
      <sz val="14"/>
      <color rgb="FF000000"/>
      <name val="ＭＳ ゴシック"/>
      <family val="2"/>
    </font>
    <font>
      <sz val="14"/>
      <color rgb="FF000000"/>
      <name val="ＭＳ ゴシック"/>
      <family val="2"/>
    </font>
    <font>
      <b/>
      <sz val="14"/>
      <color rgb="FF000000"/>
      <name val="ＭＳ ゴシック"/>
      <family val="2"/>
    </font>
    <font>
      <b/>
      <sz val="16"/>
      <color rgb="FF000000"/>
      <name val="ＭＳ ゴシック"/>
      <family val="2"/>
    </font>
    <font>
      <sz val="16"/>
      <color rgb="FF000000"/>
      <name val="ＭＳ ゴシック"/>
      <family val="2"/>
    </font>
  </fonts>
  <fills count="7">
    <fill>
      <patternFill patternType="none"/>
    </fill>
    <fill>
      <patternFill patternType="gray125"/>
    </fill>
    <fill>
      <patternFill patternType="solid">
        <fgColor rgb="FFCCFFFF"/>
        <bgColor indexed="64"/>
      </patternFill>
    </fill>
    <fill>
      <patternFill patternType="solid">
        <fgColor rgb="FFFFFFFF"/>
        <bgColor indexed="64"/>
      </patternFill>
    </fill>
    <fill>
      <patternFill patternType="solid">
        <fgColor rgb="FFFFFF99"/>
        <bgColor indexed="64"/>
      </patternFill>
    </fill>
    <fill>
      <patternFill patternType="solid">
        <fgColor rgb="FF969696"/>
        <bgColor indexed="64"/>
      </patternFill>
    </fill>
    <fill>
      <patternFill patternType="solid">
        <fgColor rgb="FF00FFFF"/>
        <bgColor indexed="64"/>
      </patternFill>
    </fill>
  </fills>
  <borders count="188">
    <border>
      <left/>
      <right/>
      <top/>
      <bottom/>
      <diagonal/>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style="medium">
        <color auto="1"/>
      </left>
      <right style="thin">
        <color auto="1"/>
      </right>
      <top style="medium">
        <color auto="1"/>
      </top>
      <bottom/>
    </border>
    <border>
      <left style="thin">
        <color auto="1"/>
      </left>
      <right style="thin">
        <color auto="1"/>
      </right>
      <top style="medium">
        <color auto="1"/>
      </top>
      <bottom/>
    </border>
    <border>
      <left style="thin">
        <color auto="1"/>
      </left>
      <right style="medium">
        <color auto="1"/>
      </right>
      <top style="medium">
        <color auto="1"/>
      </top>
      <bottom style="medium">
        <color auto="1"/>
      </bottom>
    </border>
    <border>
      <left style="medium">
        <color auto="1"/>
      </left>
      <right/>
      <top/>
      <bottom/>
    </border>
    <border>
      <left style="thin">
        <color auto="1"/>
      </left>
      <right style="medium">
        <color auto="1"/>
      </right>
      <top style="medium">
        <color auto="1"/>
      </top>
      <bottom/>
    </border>
    <border>
      <left style="medium">
        <color auto="1"/>
      </left>
      <right/>
      <top style="thin">
        <color auto="1"/>
      </top>
      <bottom/>
    </border>
    <border>
      <left style="medium">
        <color auto="1"/>
      </left>
      <right style="thin">
        <color auto="1"/>
      </right>
      <top style="thin">
        <color auto="1"/>
      </top>
      <bottom/>
    </border>
    <border>
      <left style="thin">
        <color auto="1"/>
      </left>
      <right style="thin">
        <color auto="1"/>
      </right>
      <top style="thin">
        <color auto="1"/>
      </top>
      <bottom/>
    </border>
    <border>
      <left style="thin">
        <color auto="1"/>
      </left>
      <right style="medium">
        <color auto="1"/>
      </right>
      <top style="thin">
        <color auto="1"/>
      </top>
      <bottom/>
    </border>
    <border>
      <left style="medium">
        <color auto="1"/>
      </left>
      <right/>
      <top style="thin">
        <color auto="1"/>
      </top>
      <bottom style="medium">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right style="thin">
        <color auto="1"/>
      </right>
      <top style="medium">
        <color auto="1"/>
      </top>
      <bottom/>
    </border>
    <border>
      <left style="medium">
        <color auto="1"/>
      </left>
      <right/>
      <top/>
      <bottom style="thin">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top style="thin">
        <color auto="1"/>
      </top>
      <bottom style="thin">
        <color auto="1"/>
      </bottom>
    </border>
    <border>
      <left style="medium">
        <color auto="1"/>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border>
    <border>
      <left style="thin">
        <color auto="1"/>
      </left>
      <right/>
      <top style="thin">
        <color auto="1"/>
      </top>
      <bottom style="medium">
        <color auto="1"/>
      </bottom>
    </border>
    <border>
      <left style="medium">
        <color auto="1"/>
      </left>
      <right style="thin">
        <color auto="1"/>
      </right>
      <top/>
      <bottom/>
    </border>
    <border>
      <left style="thin">
        <color auto="1"/>
      </left>
      <right style="thin">
        <color auto="1"/>
      </right>
      <top/>
      <bottom/>
    </border>
    <border>
      <left style="thin">
        <color auto="1"/>
      </left>
      <right style="medium">
        <color auto="1"/>
      </right>
      <top/>
      <bottom/>
    </border>
    <border>
      <left style="thin">
        <color auto="1"/>
      </left>
      <right style="thin">
        <color auto="1"/>
      </right>
      <top/>
      <bottom style="thin">
        <color auto="1"/>
      </bottom>
    </border>
    <border>
      <left style="medium">
        <color auto="1"/>
      </left>
      <right style="thin">
        <color auto="1"/>
      </right>
      <top/>
      <bottom style="medium">
        <color auto="1"/>
      </bottom>
    </border>
    <border>
      <left/>
      <right style="thin">
        <color auto="1"/>
      </right>
      <top style="thin">
        <color auto="1"/>
      </top>
      <bottom/>
    </border>
    <border>
      <left/>
      <right/>
      <top style="thin">
        <color auto="1"/>
      </top>
      <bottom style="thin">
        <color auto="1"/>
      </bottom>
    </border>
    <border>
      <left/>
      <right style="thin">
        <color auto="1"/>
      </right>
      <top style="thin">
        <color auto="1"/>
      </top>
      <bottom style="thin">
        <color auto="1"/>
      </bottom>
    </border>
    <border>
      <left/>
      <right style="thin">
        <color auto="1"/>
      </right>
      <top/>
      <bottom style="thin">
        <color auto="1"/>
      </bottom>
    </border>
    <border>
      <left style="dashed">
        <color auto="1"/>
      </left>
      <right style="thin">
        <color auto="1"/>
      </right>
      <top style="thin">
        <color auto="1"/>
      </top>
      <bottom style="thin">
        <color auto="1"/>
      </bottom>
    </border>
    <border>
      <left style="thin">
        <color auto="1"/>
      </left>
      <right style="dashed">
        <color auto="1"/>
      </right>
      <top style="thin">
        <color auto="1"/>
      </top>
      <bottom/>
    </border>
    <border>
      <left/>
      <right/>
      <top/>
      <bottom style="thin">
        <color auto="1"/>
      </bottom>
    </border>
    <border>
      <left style="dashed">
        <color auto="1"/>
      </left>
      <right style="thin">
        <color auto="1"/>
      </right>
      <top style="thin">
        <color auto="1"/>
      </top>
      <bottom/>
    </border>
    <border>
      <left style="dashed">
        <color auto="1"/>
      </left>
      <right/>
      <top style="thin">
        <color auto="1"/>
      </top>
      <bottom/>
    </border>
    <border>
      <left style="dashed">
        <color auto="1"/>
      </left>
      <right style="thin">
        <color auto="1"/>
      </right>
      <top style="dashed">
        <color auto="1"/>
      </top>
      <bottom style="thin">
        <color auto="1"/>
      </bottom>
    </border>
    <border>
      <left style="thin">
        <color auto="1"/>
      </left>
      <right style="thin">
        <color auto="1"/>
      </right>
      <top style="dashed">
        <color auto="1"/>
      </top>
      <bottom style="thin">
        <color auto="1"/>
      </bottom>
    </border>
    <border>
      <left style="thin">
        <color auto="1"/>
      </left>
      <right/>
      <top style="dashed">
        <color auto="1"/>
      </top>
      <bottom style="thin">
        <color auto="1"/>
      </bottom>
    </border>
    <border>
      <left style="thin">
        <color auto="1"/>
      </left>
      <right style="dashed">
        <color auto="1"/>
      </right>
      <top style="dashed">
        <color auto="1"/>
      </top>
      <bottom style="thin">
        <color auto="1"/>
      </bottom>
    </border>
    <border>
      <left style="dashed">
        <color auto="1"/>
      </left>
      <right/>
      <top style="dashed">
        <color auto="1"/>
      </top>
      <bottom style="thin">
        <color auto="1"/>
      </bottom>
    </border>
    <border>
      <left/>
      <right/>
      <top style="thin">
        <color auto="1"/>
      </top>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thin">
        <color auto="1"/>
      </left>
      <right style="thin">
        <color auto="1"/>
      </right>
      <top/>
      <bottom style="medium">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medium">
        <color auto="1"/>
      </right>
      <top/>
      <bottom/>
    </border>
    <border>
      <left style="thin">
        <color auto="1"/>
      </left>
      <right/>
      <top/>
      <bottom/>
    </border>
    <border>
      <left style="medium">
        <color auto="1"/>
      </left>
      <right style="thin">
        <color auto="1"/>
      </right>
      <top style="double">
        <color auto="1"/>
      </top>
      <bottom style="hair">
        <color auto="1"/>
      </bottom>
    </border>
    <border>
      <left style="thin">
        <color auto="1"/>
      </left>
      <right style="thin">
        <color auto="1"/>
      </right>
      <top style="double">
        <color auto="1"/>
      </top>
      <bottom style="hair">
        <color auto="1"/>
      </bottom>
    </border>
    <border>
      <left style="medium">
        <color auto="1"/>
      </left>
      <right style="thin">
        <color auto="1"/>
      </right>
      <top style="hair">
        <color auto="1"/>
      </top>
      <bottom style="hair">
        <color auto="1"/>
      </bottom>
    </border>
    <border>
      <left style="thin">
        <color auto="1"/>
      </left>
      <right style="thin">
        <color auto="1"/>
      </right>
      <top style="hair">
        <color auto="1"/>
      </top>
      <bottom style="hair">
        <color auto="1"/>
      </bottom>
    </border>
    <border>
      <left style="medium">
        <color auto="1"/>
      </left>
      <right style="thin">
        <color auto="1"/>
      </right>
      <top/>
      <bottom style="hair">
        <color auto="1"/>
      </bottom>
    </border>
    <border>
      <left style="medium">
        <color auto="1"/>
      </left>
      <right style="thin">
        <color auto="1"/>
      </right>
      <top style="hair">
        <color auto="1"/>
      </top>
      <bottom style="thin">
        <color auto="1"/>
      </bottom>
    </border>
    <border>
      <left/>
      <right style="thin">
        <color auto="1"/>
      </right>
      <top/>
      <bottom/>
    </border>
    <border>
      <left style="thin">
        <color auto="1"/>
      </left>
      <right style="dashed">
        <color auto="1"/>
      </right>
      <top style="thin">
        <color auto="1"/>
      </top>
      <bottom style="thin">
        <color auto="1"/>
      </bottom>
    </border>
    <border>
      <left style="dashed">
        <color auto="1"/>
      </left>
      <right style="thin">
        <color auto="1"/>
      </right>
      <top/>
      <bottom style="thin">
        <color auto="1"/>
      </bottom>
    </border>
    <border>
      <left style="thin">
        <color auto="1"/>
      </left>
      <right style="thin">
        <color auto="1"/>
      </right>
      <top style="medium">
        <color auto="1"/>
      </top>
      <bottom style="medium">
        <color auto="1"/>
      </bottom>
    </border>
    <border>
      <left style="medium">
        <color auto="1"/>
      </left>
      <right style="thin">
        <color auto="1"/>
      </right>
      <top/>
      <bottom style="thin">
        <color auto="1"/>
      </bottom>
    </border>
    <border>
      <left style="thin">
        <color auto="1"/>
      </left>
      <right/>
      <top style="medium">
        <color auto="1"/>
      </top>
      <bottom/>
    </border>
    <border>
      <left style="thin">
        <color auto="1"/>
      </left>
      <right style="medium">
        <color auto="1"/>
      </right>
      <top/>
      <bottom style="thin">
        <color auto="1"/>
      </bottom>
    </border>
    <border>
      <left/>
      <right style="medium">
        <color auto="1"/>
      </right>
      <top/>
      <bottom style="thin">
        <color auto="1"/>
      </bottom>
    </border>
    <border>
      <left/>
      <right style="thin">
        <color auto="1"/>
      </right>
      <top/>
      <bottom style="medium">
        <color auto="1"/>
      </bottom>
    </border>
    <border>
      <left style="thin">
        <color auto="1"/>
      </left>
      <right/>
      <top/>
      <bottom style="medium">
        <color auto="1"/>
      </bottom>
    </border>
    <border>
      <left style="thin">
        <color auto="1"/>
      </left>
      <right style="medium">
        <color auto="1"/>
      </right>
      <top/>
      <bottom style="medium">
        <color auto="1"/>
      </bottom>
    </border>
    <border>
      <left/>
      <right style="medium">
        <color auto="1"/>
      </right>
      <top style="thin">
        <color auto="1"/>
      </top>
      <bottom/>
    </border>
    <border>
      <left/>
      <right style="thin">
        <color auto="1"/>
      </right>
      <top style="medium">
        <color auto="1"/>
      </top>
      <bottom style="medium">
        <color auto="1"/>
      </bottom>
    </border>
    <border>
      <left style="thin">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
      <left/>
      <right style="medium">
        <color auto="1"/>
      </right>
      <top style="medium">
        <color auto="1"/>
      </top>
      <bottom style="thin">
        <color auto="1"/>
      </bottom>
    </border>
    <border>
      <left/>
      <right style="medium">
        <color auto="1"/>
      </right>
      <top style="thin">
        <color auto="1"/>
      </top>
      <bottom style="thin">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style="medium">
        <color auto="1"/>
      </right>
      <top style="thin">
        <color auto="1"/>
      </top>
      <bottom style="medium">
        <color auto="1"/>
      </bottom>
    </border>
    <border>
      <left style="medium">
        <color auto="1"/>
      </left>
      <right/>
      <top style="medium">
        <color auto="1"/>
      </top>
      <bottom style="thin">
        <color auto="1"/>
      </bottom>
    </border>
    <border>
      <left/>
      <right style="hair">
        <color auto="1"/>
      </right>
      <top style="thin">
        <color auto="1"/>
      </top>
      <bottom/>
    </border>
    <border>
      <left style="hair">
        <color auto="1"/>
      </left>
      <right style="hair">
        <color auto="1"/>
      </right>
      <top style="thin">
        <color auto="1"/>
      </top>
      <bottom/>
    </border>
    <border>
      <left style="hair">
        <color auto="1"/>
      </left>
      <right/>
      <top style="thin">
        <color auto="1"/>
      </top>
      <bottom/>
    </border>
    <border>
      <left/>
      <right style="hair">
        <color auto="1"/>
      </right>
      <top/>
      <bottom/>
    </border>
    <border>
      <left style="hair">
        <color auto="1"/>
      </left>
      <right style="hair">
        <color auto="1"/>
      </right>
      <top/>
      <bottom/>
    </border>
    <border>
      <left style="hair">
        <color auto="1"/>
      </left>
      <right/>
      <top/>
      <bottom/>
    </border>
    <border>
      <left style="hair">
        <color auto="1"/>
      </left>
      <right style="thin">
        <color auto="1"/>
      </right>
      <top/>
      <bottom/>
    </border>
    <border>
      <left/>
      <right style="hair">
        <color auto="1"/>
      </right>
      <top/>
      <bottom style="thin">
        <color auto="1"/>
      </bottom>
    </border>
    <border>
      <left style="hair">
        <color auto="1"/>
      </left>
      <right style="hair">
        <color auto="1"/>
      </right>
      <top/>
      <bottom style="thin">
        <color auto="1"/>
      </bottom>
    </border>
    <border>
      <left style="hair">
        <color auto="1"/>
      </left>
      <right/>
      <top/>
      <bottom style="thin">
        <color auto="1"/>
      </bottom>
    </border>
    <border>
      <left style="medium">
        <color auto="1"/>
      </left>
      <right/>
      <top/>
      <bottom style="double">
        <color auto="1"/>
      </bottom>
    </border>
    <border>
      <left/>
      <right/>
      <top/>
      <bottom style="double">
        <color auto="1"/>
      </bottom>
    </border>
    <border>
      <left/>
      <right style="thin">
        <color auto="1"/>
      </right>
      <top/>
      <bottom style="double">
        <color auto="1"/>
      </bottom>
    </border>
    <border>
      <left style="thin">
        <color auto="1"/>
      </left>
      <right/>
      <top/>
      <bottom style="double">
        <color auto="1"/>
      </bottom>
    </border>
    <border>
      <left/>
      <right style="medium">
        <color auto="1"/>
      </right>
      <top/>
      <bottom style="double">
        <color auto="1"/>
      </bottom>
    </border>
    <border>
      <left style="thin">
        <color auto="1"/>
      </left>
      <right/>
      <top style="double">
        <color auto="1"/>
      </top>
      <bottom style="hair">
        <color auto="1"/>
      </bottom>
    </border>
    <border>
      <left/>
      <right/>
      <top style="double">
        <color auto="1"/>
      </top>
      <bottom style="hair">
        <color auto="1"/>
      </bottom>
    </border>
    <border>
      <left/>
      <right style="thin">
        <color auto="1"/>
      </right>
      <top style="double">
        <color auto="1"/>
      </top>
      <bottom style="hair">
        <color auto="1"/>
      </bottom>
    </border>
    <border>
      <left/>
      <right style="medium">
        <color auto="1"/>
      </right>
      <top style="double">
        <color auto="1"/>
      </top>
      <bottom style="hair">
        <color auto="1"/>
      </bottom>
    </border>
    <border>
      <left style="thin">
        <color auto="1"/>
      </left>
      <right style="hair">
        <color auto="1"/>
      </right>
      <top style="double">
        <color auto="1"/>
      </top>
      <bottom style="hair">
        <color auto="1"/>
      </bottom>
    </border>
    <border>
      <left style="hair">
        <color auto="1"/>
      </left>
      <right style="hair">
        <color auto="1"/>
      </right>
      <top style="double">
        <color auto="1"/>
      </top>
      <bottom style="hair">
        <color auto="1"/>
      </bottom>
    </border>
    <border>
      <left style="hair">
        <color auto="1"/>
      </left>
      <right/>
      <top style="double">
        <color auto="1"/>
      </top>
      <bottom style="hair">
        <color auto="1"/>
      </bottom>
    </border>
    <border>
      <left style="medium">
        <color auto="1"/>
      </left>
      <right/>
      <top/>
      <bottom style="hair">
        <color auto="1"/>
      </bottom>
    </border>
    <border>
      <left/>
      <right/>
      <top/>
      <bottom style="hair">
        <color auto="1"/>
      </bottom>
    </border>
    <border>
      <left/>
      <right style="medium">
        <color auto="1"/>
      </right>
      <top/>
      <bottom style="hair">
        <color auto="1"/>
      </bottom>
    </border>
    <border>
      <left/>
      <right style="hair">
        <color auto="1"/>
      </right>
      <top style="double">
        <color auto="1"/>
      </top>
      <bottom style="hair">
        <color auto="1"/>
      </bottom>
    </border>
    <border>
      <left style="hair">
        <color auto="1"/>
      </left>
      <right style="medium">
        <color auto="1"/>
      </right>
      <top style="double">
        <color auto="1"/>
      </top>
      <bottom style="hair">
        <color auto="1"/>
      </bottom>
    </border>
    <border>
      <left/>
      <right style="hair">
        <color auto="1"/>
      </right>
      <top style="hair">
        <color auto="1"/>
      </top>
      <bottom style="hair">
        <color auto="1"/>
      </bottom>
    </border>
    <border>
      <left style="hair">
        <color auto="1"/>
      </left>
      <right style="hair">
        <color auto="1"/>
      </right>
      <top style="hair">
        <color auto="1"/>
      </top>
      <bottom style="hair">
        <color auto="1"/>
      </bottom>
    </border>
    <border>
      <left style="hair">
        <color auto="1"/>
      </left>
      <right style="medium">
        <color auto="1"/>
      </right>
      <top style="hair">
        <color auto="1"/>
      </top>
      <bottom style="hair">
        <color auto="1"/>
      </bottom>
    </border>
    <border>
      <left style="thin">
        <color auto="1"/>
      </left>
      <right/>
      <top style="hair">
        <color auto="1"/>
      </top>
      <bottom style="hair">
        <color auto="1"/>
      </bottom>
    </border>
    <border>
      <left/>
      <right/>
      <top style="hair">
        <color auto="1"/>
      </top>
      <bottom style="hair">
        <color auto="1"/>
      </bottom>
    </border>
    <border>
      <left/>
      <right style="thin">
        <color auto="1"/>
      </right>
      <top style="hair">
        <color auto="1"/>
      </top>
      <bottom style="hair">
        <color auto="1"/>
      </bottom>
    </border>
    <border>
      <left/>
      <right style="medium">
        <color auto="1"/>
      </right>
      <top style="hair">
        <color auto="1"/>
      </top>
      <bottom style="hair">
        <color auto="1"/>
      </bottom>
    </border>
    <border>
      <left style="thin">
        <color auto="1"/>
      </left>
      <right style="hair">
        <color auto="1"/>
      </right>
      <top style="hair">
        <color auto="1"/>
      </top>
      <bottom style="hair">
        <color auto="1"/>
      </bottom>
    </border>
    <border>
      <left style="hair">
        <color auto="1"/>
      </left>
      <right/>
      <top style="hair">
        <color auto="1"/>
      </top>
      <bottom style="hair">
        <color auto="1"/>
      </bottom>
    </border>
    <border>
      <left style="medium">
        <color auto="1"/>
      </left>
      <right/>
      <top style="hair">
        <color auto="1"/>
      </top>
      <bottom style="hair">
        <color auto="1"/>
      </bottom>
    </border>
    <border>
      <left style="thin">
        <color auto="1"/>
      </left>
      <right style="hair">
        <color auto="1"/>
      </right>
      <top style="thin">
        <color auto="1"/>
      </top>
      <bottom style="medium">
        <color auto="1"/>
      </bottom>
    </border>
    <border>
      <left style="hair">
        <color auto="1"/>
      </left>
      <right style="hair">
        <color auto="1"/>
      </right>
      <top style="thin">
        <color auto="1"/>
      </top>
      <bottom style="medium">
        <color auto="1"/>
      </bottom>
    </border>
    <border>
      <left style="hair">
        <color auto="1"/>
      </left>
      <right/>
      <top style="thin">
        <color auto="1"/>
      </top>
      <bottom style="medium">
        <color auto="1"/>
      </bottom>
    </border>
    <border>
      <left style="medium">
        <color auto="1"/>
      </left>
      <right style="hair">
        <color auto="1"/>
      </right>
      <top style="thin">
        <color auto="1"/>
      </top>
      <bottom style="medium">
        <color auto="1"/>
      </bottom>
    </border>
    <border>
      <left style="hair">
        <color auto="1"/>
      </left>
      <right style="medium">
        <color auto="1"/>
      </right>
      <top style="thin">
        <color auto="1"/>
      </top>
      <bottom style="medium">
        <color auto="1"/>
      </bottom>
    </border>
    <border diagonalUp="1">
      <left/>
      <right style="hair">
        <color auto="1"/>
      </right>
      <top style="thin">
        <color auto="1"/>
      </top>
      <bottom style="medium">
        <color auto="1"/>
      </bottom>
      <diagonal style="thin">
        <color auto="1"/>
      </diagonal>
    </border>
    <border diagonalUp="1">
      <left style="hair">
        <color auto="1"/>
      </left>
      <right style="hair">
        <color auto="1"/>
      </right>
      <top style="thin">
        <color auto="1"/>
      </top>
      <bottom style="medium">
        <color auto="1"/>
      </bottom>
      <diagonal style="thin">
        <color auto="1"/>
      </diagonal>
    </border>
    <border>
      <left style="thin">
        <color auto="1"/>
      </left>
      <right style="hair">
        <color auto="1"/>
      </right>
      <top style="hair">
        <color auto="1"/>
      </top>
      <bottom style="thin">
        <color auto="1"/>
      </bottom>
    </border>
    <border>
      <left style="hair">
        <color auto="1"/>
      </left>
      <right style="hair">
        <color auto="1"/>
      </right>
      <top style="hair">
        <color auto="1"/>
      </top>
      <bottom style="thin">
        <color auto="1"/>
      </bottom>
    </border>
    <border>
      <left style="hair">
        <color auto="1"/>
      </left>
      <right/>
      <top style="hair">
        <color auto="1"/>
      </top>
      <bottom style="thin">
        <color auto="1"/>
      </bottom>
    </border>
    <border>
      <left/>
      <right style="hair">
        <color auto="1"/>
      </right>
      <top style="hair">
        <color auto="1"/>
      </top>
      <bottom style="thin">
        <color auto="1"/>
      </bottom>
    </border>
    <border>
      <left style="hair">
        <color auto="1"/>
      </left>
      <right style="medium">
        <color auto="1"/>
      </right>
      <top style="hair">
        <color auto="1"/>
      </top>
      <bottom style="thin">
        <color auto="1"/>
      </bottom>
    </border>
    <border>
      <left style="hair">
        <color auto="1"/>
      </left>
      <right style="hair">
        <color auto="1"/>
      </right>
      <top style="thin">
        <color auto="1"/>
      </top>
      <bottom style="hair">
        <color auto="1"/>
      </bottom>
    </border>
    <border>
      <left style="hair">
        <color auto="1"/>
      </left>
      <right style="medium">
        <color auto="1"/>
      </right>
      <top style="thin">
        <color auto="1"/>
      </top>
      <bottom style="hair">
        <color auto="1"/>
      </bottom>
    </border>
    <border>
      <left style="thin">
        <color auto="1"/>
      </left>
      <right style="hair">
        <color auto="1"/>
      </right>
      <top style="thin">
        <color auto="1"/>
      </top>
      <bottom style="hair">
        <color auto="1"/>
      </bottom>
    </border>
    <border>
      <left style="hair">
        <color auto="1"/>
      </left>
      <right/>
      <top style="thin">
        <color auto="1"/>
      </top>
      <bottom style="hair">
        <color auto="1"/>
      </bottom>
    </border>
    <border>
      <left style="medium">
        <color auto="1"/>
      </left>
      <right style="hair">
        <color auto="1"/>
      </right>
      <top style="thin">
        <color auto="1"/>
      </top>
      <bottom style="hair">
        <color auto="1"/>
      </bottom>
    </border>
    <border>
      <left/>
      <right style="hair">
        <color auto="1"/>
      </right>
      <top style="thin">
        <color auto="1"/>
      </top>
      <bottom style="hair">
        <color auto="1"/>
      </bottom>
    </border>
    <border diagonalUp="1">
      <left style="thin">
        <color auto="1"/>
      </left>
      <right style="hair">
        <color auto="1"/>
      </right>
      <top style="thin">
        <color auto="1"/>
      </top>
      <bottom style="medium">
        <color auto="1"/>
      </bottom>
      <diagonal style="thin">
        <color auto="1"/>
      </diagonal>
    </border>
    <border diagonalUp="1">
      <left style="hair">
        <color auto="1"/>
      </left>
      <right/>
      <top style="thin">
        <color auto="1"/>
      </top>
      <bottom style="medium">
        <color auto="1"/>
      </bottom>
      <diagonal style="thin">
        <color auto="1"/>
      </diagonal>
    </border>
    <border>
      <left style="thin">
        <color auto="1"/>
      </left>
      <right/>
      <top style="hair">
        <color auto="1"/>
      </top>
      <bottom style="thin">
        <color auto="1"/>
      </bottom>
    </border>
    <border>
      <left/>
      <right/>
      <top style="hair">
        <color auto="1"/>
      </top>
      <bottom style="thin">
        <color auto="1"/>
      </bottom>
    </border>
    <border>
      <left/>
      <right style="thin">
        <color auto="1"/>
      </right>
      <top style="hair">
        <color auto="1"/>
      </top>
      <bottom style="thin">
        <color auto="1"/>
      </bottom>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style="hair">
        <color auto="1"/>
      </right>
      <top/>
      <bottom/>
    </border>
    <border>
      <left style="hair">
        <color auto="1"/>
      </left>
      <right style="medium">
        <color auto="1"/>
      </right>
      <top/>
      <bottom/>
    </border>
    <border>
      <left style="thin">
        <color auto="1"/>
      </left>
      <right style="hair">
        <color auto="1"/>
      </right>
      <top style="thin">
        <color auto="1"/>
      </top>
      <bottom/>
    </border>
    <border>
      <left style="hair">
        <color auto="1"/>
      </left>
      <right style="medium">
        <color auto="1"/>
      </right>
      <top style="thin">
        <color auto="1"/>
      </top>
      <bottom/>
    </border>
    <border>
      <left style="hair">
        <color auto="1"/>
      </left>
      <right style="thin">
        <color auto="1"/>
      </right>
      <top style="thin">
        <color auto="1"/>
      </top>
      <bottom/>
    </border>
    <border>
      <left/>
      <right style="hair">
        <color auto="1"/>
      </right>
      <top style="thin">
        <color auto="1"/>
      </top>
      <bottom style="thin">
        <color auto="1"/>
      </bottom>
    </border>
    <border>
      <left style="hair">
        <color auto="1"/>
      </left>
      <right/>
      <top style="thin">
        <color auto="1"/>
      </top>
      <bottom style="thin">
        <color auto="1"/>
      </bottom>
    </border>
    <border diagonalUp="1">
      <left style="hair">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medium">
        <color auto="1"/>
      </right>
      <top style="thin">
        <color auto="1"/>
      </top>
      <bottom style="thin">
        <color auto="1"/>
      </bottom>
      <diagonal style="hair">
        <color auto="1"/>
      </diagonal>
    </border>
    <border>
      <left style="thin">
        <color auto="1"/>
      </left>
      <right style="hair">
        <color auto="1"/>
      </right>
      <top/>
      <bottom style="thin">
        <color auto="1"/>
      </bottom>
    </border>
    <border diagonalUp="1">
      <left/>
      <right style="thin">
        <color auto="1"/>
      </right>
      <top style="thin">
        <color auto="1"/>
      </top>
      <bottom style="thin">
        <color auto="1"/>
      </bottom>
      <diagonal style="hair">
        <color auto="1"/>
      </diagonal>
    </border>
    <border>
      <left style="hair">
        <color auto="1"/>
      </left>
      <right style="thin">
        <color auto="1"/>
      </right>
      <top/>
      <bottom style="thin">
        <color auto="1"/>
      </bottom>
    </border>
    <border diagonalUp="1">
      <left style="hair">
        <color auto="1"/>
      </left>
      <right/>
      <top style="thin">
        <color auto="1"/>
      </top>
      <bottom style="medium">
        <color auto="1"/>
      </bottom>
      <diagonal style="hair">
        <color auto="1"/>
      </diagonal>
    </border>
    <border diagonalUp="1">
      <left/>
      <right/>
      <top style="thin">
        <color auto="1"/>
      </top>
      <bottom style="medium">
        <color auto="1"/>
      </bottom>
      <diagonal style="hair">
        <color auto="1"/>
      </diagonal>
    </border>
    <border diagonalUp="1">
      <left/>
      <right style="thin">
        <color auto="1"/>
      </right>
      <top style="thin">
        <color auto="1"/>
      </top>
      <bottom style="medium">
        <color auto="1"/>
      </bottom>
      <diagonal style="hair">
        <color auto="1"/>
      </diagonal>
    </border>
    <border>
      <left style="thin">
        <color auto="1"/>
      </left>
      <right style="hair">
        <color auto="1"/>
      </right>
      <top/>
      <bottom style="medium">
        <color auto="1"/>
      </bottom>
    </border>
    <border>
      <left style="hair">
        <color auto="1"/>
      </left>
      <right style="hair">
        <color auto="1"/>
      </right>
      <top/>
      <bottom style="medium">
        <color auto="1"/>
      </bottom>
    </border>
    <border>
      <left style="hair">
        <color auto="1"/>
      </left>
      <right style="medium">
        <color auto="1"/>
      </right>
      <top/>
      <bottom style="medium">
        <color auto="1"/>
      </bottom>
    </border>
    <border diagonalUp="1">
      <left style="hair">
        <color auto="1"/>
      </left>
      <right/>
      <top style="thin">
        <color auto="1"/>
      </top>
      <bottom/>
      <diagonal style="hair">
        <color auto="1"/>
      </diagonal>
    </border>
    <border diagonalUp="1">
      <left/>
      <right/>
      <top style="thin">
        <color auto="1"/>
      </top>
      <bottom/>
      <diagonal style="hair">
        <color auto="1"/>
      </diagonal>
    </border>
    <border diagonalUp="1">
      <left/>
      <right style="medium">
        <color auto="1"/>
      </right>
      <top style="thin">
        <color auto="1"/>
      </top>
      <bottom/>
      <diagonal style="hair">
        <color auto="1"/>
      </diagonal>
    </border>
    <border>
      <left style="thin">
        <color auto="1"/>
      </left>
      <right style="hair">
        <color auto="1"/>
      </right>
      <top style="thin">
        <color auto="1"/>
      </top>
      <bottom style="thin">
        <color auto="1"/>
      </bottom>
    </border>
    <border>
      <left style="hair">
        <color auto="1"/>
      </left>
      <right style="hair">
        <color auto="1"/>
      </right>
      <top style="thin">
        <color auto="1"/>
      </top>
      <bottom style="thin">
        <color auto="1"/>
      </bottom>
    </border>
    <border diagonalUp="1">
      <left style="hair">
        <color auto="1"/>
      </left>
      <right/>
      <top/>
      <bottom/>
      <diagonal style="hair">
        <color auto="1"/>
      </diagonal>
    </border>
    <border diagonalUp="1">
      <left/>
      <right/>
      <top/>
      <bottom/>
      <diagonal style="hair">
        <color auto="1"/>
      </diagonal>
    </border>
    <border diagonalUp="1">
      <left/>
      <right style="medium">
        <color auto="1"/>
      </right>
      <top/>
      <bottom/>
      <diagonal style="hair">
        <color auto="1"/>
      </diagonal>
    </border>
    <border>
      <left/>
      <right style="hair">
        <color auto="1"/>
      </right>
      <top style="thin">
        <color auto="1"/>
      </top>
      <bottom style="medium">
        <color auto="1"/>
      </bottom>
    </border>
    <border diagonalUp="1">
      <left/>
      <right style="medium">
        <color auto="1"/>
      </right>
      <top style="thin">
        <color auto="1"/>
      </top>
      <bottom style="medium">
        <color auto="1"/>
      </bottom>
      <diagonal style="hair">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auto="1"/>
      </right>
      <top/>
      <bottom style="medium">
        <color auto="1"/>
      </bottom>
      <diagonal style="thin">
        <color auto="1"/>
      </diagonal>
    </border>
    <border diagonalUp="1">
      <left style="hair">
        <color auto="1"/>
      </left>
      <right/>
      <top/>
      <bottom style="thin">
        <color auto="1"/>
      </bottom>
      <diagonal style="hair">
        <color auto="1"/>
      </diagonal>
    </border>
    <border diagonalUp="1">
      <left/>
      <right/>
      <top/>
      <bottom style="thin">
        <color auto="1"/>
      </bottom>
      <diagonal style="hair">
        <color auto="1"/>
      </diagonal>
    </border>
    <border diagonalUp="1">
      <left/>
      <right style="medium">
        <color auto="1"/>
      </right>
      <top/>
      <bottom style="thin">
        <color auto="1"/>
      </bottom>
      <diagonal style="hair">
        <color auto="1"/>
      </diagonal>
    </border>
  </borders>
  <cellStyleXfs count="39">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14" fillId="0" borderId="0">
      <alignment vertical="center"/>
      <protection/>
    </xf>
    <xf numFmtId="0" fontId="16" fillId="0" borderId="0">
      <alignment/>
      <protection/>
    </xf>
    <xf numFmtId="0" fontId="16" fillId="0" borderId="0">
      <alignment vertical="center"/>
      <protection/>
    </xf>
    <xf numFmtId="0" fontId="14" fillId="0" borderId="0">
      <alignment vertical="center"/>
      <protection/>
    </xf>
    <xf numFmtId="0" fontId="2" fillId="0" borderId="0">
      <alignment vertical="center"/>
      <protection/>
    </xf>
    <xf numFmtId="0" fontId="20"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16" fillId="0" borderId="0">
      <alignment vertical="center"/>
      <protection/>
    </xf>
    <xf numFmtId="0" fontId="16" fillId="0" borderId="0">
      <alignment vertical="center"/>
      <protection/>
    </xf>
    <xf numFmtId="0" fontId="16" fillId="0" borderId="0">
      <alignment/>
      <protection/>
    </xf>
    <xf numFmtId="0" fontId="16" fillId="0" borderId="0">
      <alignment/>
      <protection/>
    </xf>
  </cellStyleXfs>
  <cellXfs count="1217">
    <xf numFmtId="0" fontId="0" fillId="0" borderId="0" xfId="0" applyAlignment="1">
      <alignment vertical="center"/>
    </xf>
    <xf numFmtId="0" fontId="2" fillId="0" borderId="0" xfId="20" applyAlignment="1">
      <alignment vertical="center"/>
      <protection/>
    </xf>
    <xf numFmtId="0" fontId="4" fillId="0" borderId="0" xfId="20" applyFont="1" applyAlignment="1">
      <alignment vertical="center"/>
      <protection/>
    </xf>
    <xf numFmtId="0" fontId="5" fillId="0" borderId="0" xfId="20" applyFont="1" applyAlignment="1">
      <alignment horizontal="right" vertical="center"/>
      <protection/>
    </xf>
    <xf numFmtId="0" fontId="6" fillId="2" borderId="1" xfId="20" applyFont="1" applyFill="1" applyBorder="1" applyAlignment="1">
      <alignment/>
      <protection/>
    </xf>
    <xf numFmtId="0" fontId="6" fillId="2" borderId="2" xfId="20" applyFont="1" applyFill="1" applyBorder="1" applyAlignment="1">
      <alignment horizontal="right" vertical="top"/>
      <protection/>
    </xf>
    <xf numFmtId="0" fontId="6" fillId="2" borderId="3" xfId="20" applyFont="1" applyFill="1" applyBorder="1" applyAlignment="1">
      <alignment horizontal="right" vertical="top"/>
      <protection/>
    </xf>
    <xf numFmtId="0" fontId="6" fillId="2" borderId="4" xfId="20" applyFont="1" applyFill="1" applyBorder="1" applyAlignment="1">
      <alignment horizontal="center" vertical="center"/>
      <protection/>
    </xf>
    <xf numFmtId="0" fontId="6" fillId="2" borderId="5" xfId="20" applyFont="1" applyFill="1" applyBorder="1" applyAlignment="1">
      <alignment horizontal="center" vertical="center"/>
      <protection/>
    </xf>
    <xf numFmtId="0" fontId="6" fillId="2" borderId="6" xfId="20" applyFont="1" applyFill="1" applyBorder="1" applyAlignment="1">
      <alignment horizontal="center" vertical="center"/>
      <protection/>
    </xf>
    <xf numFmtId="0" fontId="6" fillId="0" borderId="7" xfId="20" applyFont="1" applyFill="1" applyBorder="1" applyAlignment="1">
      <alignment horizontal="center" vertical="center" wrapText="1"/>
      <protection/>
    </xf>
    <xf numFmtId="176" fontId="6" fillId="0" borderId="4" xfId="20" applyNumberFormat="1" applyFont="1" applyFill="1" applyBorder="1" applyAlignment="1" applyProtection="1">
      <alignment horizontal="right" vertical="center" shrinkToFit="1"/>
      <protection/>
    </xf>
    <xf numFmtId="176" fontId="6" fillId="0" borderId="5" xfId="20" applyNumberFormat="1" applyFont="1" applyFill="1" applyBorder="1" applyAlignment="1" applyProtection="1">
      <alignment horizontal="right" vertical="center" shrinkToFit="1"/>
      <protection/>
    </xf>
    <xf numFmtId="176" fontId="6" fillId="0" borderId="8" xfId="20" applyNumberFormat="1" applyFont="1" applyFill="1" applyBorder="1" applyAlignment="1" applyProtection="1">
      <alignment horizontal="right" vertical="center" shrinkToFit="1"/>
      <protection/>
    </xf>
    <xf numFmtId="0" fontId="6" fillId="0" borderId="9" xfId="20" applyFont="1" applyFill="1" applyBorder="1" applyAlignment="1">
      <alignment horizontal="center" vertical="center" wrapText="1"/>
      <protection/>
    </xf>
    <xf numFmtId="176" fontId="6" fillId="0" borderId="10" xfId="20" applyNumberFormat="1" applyFont="1" applyFill="1" applyBorder="1" applyAlignment="1" applyProtection="1">
      <alignment horizontal="right" vertical="center" shrinkToFit="1"/>
      <protection/>
    </xf>
    <xf numFmtId="176" fontId="6" fillId="0" borderId="11" xfId="20" applyNumberFormat="1" applyFont="1" applyFill="1" applyBorder="1" applyAlignment="1" applyProtection="1">
      <alignment horizontal="right" vertical="center" shrinkToFit="1"/>
      <protection/>
    </xf>
    <xf numFmtId="176" fontId="6" fillId="0" borderId="12" xfId="20" applyNumberFormat="1" applyFont="1" applyFill="1" applyBorder="1" applyAlignment="1" applyProtection="1">
      <alignment horizontal="right" vertical="center" shrinkToFit="1"/>
      <protection/>
    </xf>
    <xf numFmtId="0" fontId="6" fillId="0" borderId="13" xfId="20" applyFont="1" applyFill="1" applyBorder="1" applyAlignment="1">
      <alignment horizontal="center" vertical="center"/>
      <protection/>
    </xf>
    <xf numFmtId="176" fontId="6" fillId="0" borderId="14" xfId="20" applyNumberFormat="1" applyFont="1" applyFill="1" applyBorder="1" applyAlignment="1" applyProtection="1">
      <alignment horizontal="right" vertical="center" shrinkToFit="1"/>
      <protection/>
    </xf>
    <xf numFmtId="176" fontId="6" fillId="0" borderId="15" xfId="20" applyNumberFormat="1" applyFont="1" applyFill="1" applyBorder="1" applyAlignment="1" applyProtection="1">
      <alignment horizontal="right" vertical="center" shrinkToFit="1"/>
      <protection/>
    </xf>
    <xf numFmtId="176" fontId="6" fillId="0" borderId="16" xfId="20" applyNumberFormat="1" applyFont="1" applyFill="1" applyBorder="1" applyAlignment="1" applyProtection="1">
      <alignment horizontal="right" vertical="center" shrinkToFit="1"/>
      <protection/>
    </xf>
    <xf numFmtId="0" fontId="6" fillId="0" borderId="0" xfId="21" applyFont="1" applyAlignment="1">
      <alignment vertical="center"/>
      <protection/>
    </xf>
    <xf numFmtId="0" fontId="2" fillId="0" borderId="0" xfId="21" applyAlignment="1">
      <alignment vertical="center"/>
      <protection/>
    </xf>
    <xf numFmtId="0" fontId="5" fillId="0" borderId="0" xfId="21" applyFont="1" applyAlignment="1">
      <alignment horizontal="right" vertical="center"/>
      <protection/>
    </xf>
    <xf numFmtId="0" fontId="6" fillId="2" borderId="1" xfId="21" applyFont="1" applyFill="1" applyBorder="1" applyAlignment="1">
      <alignment/>
      <protection/>
    </xf>
    <xf numFmtId="0" fontId="6" fillId="2" borderId="2" xfId="21" applyFont="1" applyFill="1" applyBorder="1" applyAlignment="1">
      <alignment horizontal="right" vertical="top"/>
      <protection/>
    </xf>
    <xf numFmtId="0" fontId="6" fillId="2" borderId="3" xfId="21" applyFont="1" applyFill="1" applyBorder="1" applyAlignment="1">
      <alignment horizontal="right" vertical="top"/>
      <protection/>
    </xf>
    <xf numFmtId="0" fontId="6" fillId="2" borderId="17" xfId="21" applyFont="1" applyFill="1" applyBorder="1" applyAlignment="1">
      <alignment horizontal="center" vertical="center"/>
      <protection/>
    </xf>
    <xf numFmtId="0" fontId="6" fillId="2" borderId="5" xfId="21" applyFont="1" applyFill="1" applyBorder="1" applyAlignment="1">
      <alignment horizontal="center" vertical="center"/>
      <protection/>
    </xf>
    <xf numFmtId="0" fontId="6" fillId="2" borderId="8" xfId="21" applyFont="1" applyFill="1" applyBorder="1" applyAlignment="1">
      <alignment horizontal="center" vertical="center"/>
      <protection/>
    </xf>
    <xf numFmtId="0" fontId="6" fillId="0" borderId="18" xfId="21" applyFont="1" applyFill="1" applyBorder="1" applyAlignment="1">
      <alignment vertical="center" wrapText="1"/>
      <protection/>
    </xf>
    <xf numFmtId="176" fontId="6" fillId="0" borderId="19" xfId="21" applyNumberFormat="1" applyFont="1" applyFill="1" applyBorder="1" applyAlignment="1">
      <alignment horizontal="right" vertical="center" shrinkToFit="1"/>
      <protection/>
    </xf>
    <xf numFmtId="176" fontId="6" fillId="0" borderId="20" xfId="21" applyNumberFormat="1" applyFont="1" applyFill="1" applyBorder="1" applyAlignment="1">
      <alignment horizontal="right" vertical="center" shrinkToFit="1"/>
      <protection/>
    </xf>
    <xf numFmtId="176" fontId="6" fillId="0" borderId="21" xfId="21" applyNumberFormat="1" applyFont="1" applyFill="1" applyBorder="1" applyAlignment="1">
      <alignment horizontal="right" vertical="center" shrinkToFit="1"/>
      <protection/>
    </xf>
    <xf numFmtId="0" fontId="6" fillId="0" borderId="22" xfId="21" applyFont="1" applyFill="1" applyBorder="1" applyAlignment="1">
      <alignment vertical="center"/>
      <protection/>
    </xf>
    <xf numFmtId="176" fontId="6" fillId="0" borderId="23" xfId="21" applyNumberFormat="1" applyFont="1" applyFill="1" applyBorder="1" applyAlignment="1">
      <alignment horizontal="right" vertical="center" shrinkToFit="1"/>
      <protection/>
    </xf>
    <xf numFmtId="176" fontId="6" fillId="0" borderId="24" xfId="21" applyNumberFormat="1" applyFont="1" applyFill="1" applyBorder="1" applyAlignment="1">
      <alignment horizontal="right" vertical="center" shrinkToFit="1"/>
      <protection/>
    </xf>
    <xf numFmtId="176" fontId="6" fillId="0" borderId="25" xfId="21" applyNumberFormat="1" applyFont="1" applyFill="1" applyBorder="1" applyAlignment="1">
      <alignment horizontal="right" vertical="center" shrinkToFit="1"/>
      <protection/>
    </xf>
    <xf numFmtId="0" fontId="6" fillId="0" borderId="9" xfId="21" applyFont="1" applyFill="1" applyBorder="1" applyAlignment="1">
      <alignment vertical="center"/>
      <protection/>
    </xf>
    <xf numFmtId="0" fontId="6" fillId="0" borderId="13" xfId="21" applyFont="1" applyFill="1" applyBorder="1" applyAlignment="1">
      <alignment vertical="center"/>
      <protection/>
    </xf>
    <xf numFmtId="176" fontId="6" fillId="0" borderId="14" xfId="21" applyNumberFormat="1" applyFont="1" applyFill="1" applyBorder="1" applyAlignment="1">
      <alignment horizontal="right" vertical="center" shrinkToFit="1"/>
      <protection/>
    </xf>
    <xf numFmtId="176" fontId="6" fillId="0" borderId="15" xfId="21" applyNumberFormat="1" applyFont="1" applyFill="1" applyBorder="1" applyAlignment="1">
      <alignment horizontal="right" vertical="center" shrinkToFit="1"/>
      <protection/>
    </xf>
    <xf numFmtId="176" fontId="6" fillId="0" borderId="16" xfId="21" applyNumberFormat="1" applyFont="1" applyFill="1" applyBorder="1" applyAlignment="1">
      <alignment horizontal="right" vertical="center" shrinkToFit="1"/>
      <protection/>
    </xf>
    <xf numFmtId="0" fontId="7" fillId="0" borderId="0" xfId="21" applyFont="1" applyFill="1" applyBorder="1" applyAlignment="1">
      <alignment vertical="center"/>
      <protection/>
    </xf>
    <xf numFmtId="0" fontId="7" fillId="0" borderId="0" xfId="21" applyNumberFormat="1" applyFont="1" applyFill="1" applyBorder="1" applyAlignment="1">
      <alignment vertical="center" wrapText="1"/>
      <protection/>
    </xf>
    <xf numFmtId="0" fontId="7" fillId="0" borderId="0" xfId="21" applyNumberFormat="1" applyFont="1" applyBorder="1" applyAlignment="1">
      <alignment vertical="center" wrapText="1"/>
      <protection/>
    </xf>
    <xf numFmtId="0" fontId="6" fillId="0" borderId="0" xfId="21" applyNumberFormat="1" applyFont="1" applyFill="1" applyBorder="1" applyAlignment="1">
      <alignment vertical="center"/>
      <protection/>
    </xf>
    <xf numFmtId="0" fontId="4" fillId="0" borderId="0" xfId="22" applyFont="1" applyAlignment="1">
      <alignment vertical="center"/>
      <protection/>
    </xf>
    <xf numFmtId="0" fontId="2" fillId="0" borderId="0" xfId="22" applyAlignment="1">
      <alignment vertical="center"/>
      <protection/>
    </xf>
    <xf numFmtId="0" fontId="5" fillId="0" borderId="0" xfId="22" applyFont="1" applyAlignment="1">
      <alignment horizontal="center" vertical="center"/>
      <protection/>
    </xf>
    <xf numFmtId="0" fontId="7" fillId="2" borderId="1" xfId="22" applyFont="1" applyFill="1" applyBorder="1" applyAlignment="1">
      <alignment/>
      <protection/>
    </xf>
    <xf numFmtId="0" fontId="7" fillId="2" borderId="2" xfId="22" applyFont="1" applyFill="1" applyBorder="1" applyAlignment="1">
      <alignment/>
      <protection/>
    </xf>
    <xf numFmtId="0" fontId="7" fillId="2" borderId="2" xfId="22" applyFont="1" applyFill="1" applyBorder="1" applyAlignment="1">
      <alignment horizontal="right" vertical="center"/>
      <protection/>
    </xf>
    <xf numFmtId="0" fontId="7" fillId="2" borderId="3" xfId="22" applyFont="1" applyFill="1" applyBorder="1" applyAlignment="1">
      <alignment horizontal="right" vertical="top"/>
      <protection/>
    </xf>
    <xf numFmtId="0" fontId="7" fillId="2" borderId="17" xfId="22" applyFont="1" applyFill="1" applyBorder="1" applyAlignment="1">
      <alignment horizontal="center" vertical="center"/>
      <protection/>
    </xf>
    <xf numFmtId="0" fontId="7" fillId="2" borderId="5" xfId="22" applyFont="1" applyFill="1" applyBorder="1" applyAlignment="1">
      <alignment horizontal="center" vertical="center"/>
      <protection/>
    </xf>
    <xf numFmtId="0" fontId="7" fillId="2" borderId="6" xfId="22" applyFont="1" applyFill="1" applyBorder="1" applyAlignment="1">
      <alignment horizontal="center" vertical="center"/>
      <protection/>
    </xf>
    <xf numFmtId="0" fontId="7" fillId="0" borderId="26" xfId="22" applyFont="1" applyFill="1" applyBorder="1" applyAlignment="1">
      <alignment vertical="center" wrapText="1"/>
      <protection/>
    </xf>
    <xf numFmtId="177" fontId="7" fillId="0" borderId="19" xfId="22" applyNumberFormat="1" applyFont="1" applyFill="1" applyBorder="1" applyAlignment="1" applyProtection="1">
      <alignment horizontal="right" vertical="center" shrinkToFit="1"/>
      <protection/>
    </xf>
    <xf numFmtId="177" fontId="7" fillId="0" borderId="20" xfId="22" applyNumberFormat="1" applyFont="1" applyFill="1" applyBorder="1" applyAlignment="1" applyProtection="1">
      <alignment horizontal="right" vertical="center" shrinkToFit="1"/>
      <protection/>
    </xf>
    <xf numFmtId="177" fontId="7" fillId="0" borderId="21" xfId="22" applyNumberFormat="1" applyFont="1" applyFill="1" applyBorder="1" applyAlignment="1" applyProtection="1">
      <alignment horizontal="right" vertical="center" shrinkToFit="1"/>
      <protection/>
    </xf>
    <xf numFmtId="0" fontId="7" fillId="0" borderId="27" xfId="22" applyFont="1" applyFill="1" applyBorder="1" applyAlignment="1">
      <alignment vertical="center"/>
      <protection/>
    </xf>
    <xf numFmtId="177" fontId="7" fillId="0" borderId="23" xfId="22" applyNumberFormat="1" applyFont="1" applyFill="1" applyBorder="1" applyAlignment="1" applyProtection="1">
      <alignment horizontal="right" vertical="center" shrinkToFit="1"/>
      <protection/>
    </xf>
    <xf numFmtId="177" fontId="7" fillId="0" borderId="24" xfId="22" applyNumberFormat="1" applyFont="1" applyFill="1" applyBorder="1" applyAlignment="1" applyProtection="1">
      <alignment horizontal="right" vertical="center" shrinkToFit="1"/>
      <protection/>
    </xf>
    <xf numFmtId="177" fontId="7" fillId="0" borderId="25" xfId="22" applyNumberFormat="1" applyFont="1" applyFill="1" applyBorder="1" applyAlignment="1" applyProtection="1">
      <alignment horizontal="right" vertical="center" shrinkToFit="1"/>
      <protection/>
    </xf>
    <xf numFmtId="0" fontId="7" fillId="0" borderId="28" xfId="22" applyFont="1" applyFill="1" applyBorder="1" applyAlignment="1">
      <alignment vertical="center"/>
      <protection/>
    </xf>
    <xf numFmtId="0" fontId="7" fillId="0" borderId="29" xfId="22" applyFont="1" applyFill="1" applyBorder="1" applyAlignment="1">
      <alignment vertical="center"/>
      <protection/>
    </xf>
    <xf numFmtId="177" fontId="7" fillId="0" borderId="14" xfId="22" applyNumberFormat="1" applyFont="1" applyFill="1" applyBorder="1" applyAlignment="1" applyProtection="1">
      <alignment horizontal="right" vertical="center" shrinkToFit="1"/>
      <protection/>
    </xf>
    <xf numFmtId="177" fontId="7" fillId="0" borderId="15" xfId="22" applyNumberFormat="1" applyFont="1" applyFill="1" applyBorder="1" applyAlignment="1" applyProtection="1">
      <alignment horizontal="right" vertical="center" shrinkToFit="1"/>
      <protection/>
    </xf>
    <xf numFmtId="177" fontId="7" fillId="0" borderId="16" xfId="22" applyNumberFormat="1" applyFont="1" applyFill="1" applyBorder="1" applyAlignment="1" applyProtection="1">
      <alignment horizontal="right" vertical="center" shrinkToFit="1"/>
      <protection/>
    </xf>
    <xf numFmtId="0" fontId="7" fillId="0" borderId="0" xfId="22" applyFont="1" applyAlignment="1">
      <alignment/>
      <protection/>
    </xf>
    <xf numFmtId="0" fontId="8" fillId="0" borderId="0" xfId="22" applyFont="1" applyAlignment="1">
      <alignment/>
      <protection/>
    </xf>
    <xf numFmtId="0" fontId="8" fillId="0" borderId="0" xfId="22" applyFont="1" applyAlignment="1">
      <alignment vertical="center"/>
      <protection/>
    </xf>
    <xf numFmtId="177" fontId="8" fillId="0" borderId="0" xfId="22" applyNumberFormat="1" applyFont="1" applyAlignment="1">
      <alignment horizontal="right" vertical="center" shrinkToFit="1"/>
      <protection/>
    </xf>
    <xf numFmtId="0" fontId="9" fillId="0" borderId="0" xfId="22" applyNumberFormat="1" applyFont="1" applyAlignment="1">
      <alignment horizontal="center" vertical="center" shrinkToFit="1"/>
      <protection/>
    </xf>
    <xf numFmtId="0" fontId="8" fillId="2" borderId="1" xfId="22" applyFont="1" applyFill="1" applyBorder="1" applyAlignment="1">
      <alignment/>
      <protection/>
    </xf>
    <xf numFmtId="0" fontId="8" fillId="2" borderId="2" xfId="22" applyFont="1" applyFill="1" applyBorder="1" applyAlignment="1">
      <alignment/>
      <protection/>
    </xf>
    <xf numFmtId="0" fontId="8" fillId="2" borderId="2" xfId="22" applyFont="1" applyFill="1" applyBorder="1" applyAlignment="1">
      <alignment horizontal="right" vertical="center"/>
      <protection/>
    </xf>
    <xf numFmtId="0" fontId="8" fillId="2" borderId="3" xfId="22" applyFont="1" applyFill="1" applyBorder="1" applyAlignment="1">
      <alignment horizontal="right" vertical="top"/>
      <protection/>
    </xf>
    <xf numFmtId="0" fontId="8" fillId="2" borderId="17" xfId="22" applyFont="1" applyFill="1" applyBorder="1" applyAlignment="1">
      <alignment horizontal="center" vertical="center"/>
      <protection/>
    </xf>
    <xf numFmtId="0" fontId="8" fillId="2" borderId="5" xfId="22" applyFont="1" applyFill="1" applyBorder="1" applyAlignment="1">
      <alignment horizontal="center" vertical="center"/>
      <protection/>
    </xf>
    <xf numFmtId="0" fontId="8" fillId="2" borderId="6" xfId="22" applyFont="1" applyFill="1" applyBorder="1" applyAlignment="1">
      <alignment horizontal="center" vertical="center"/>
      <protection/>
    </xf>
    <xf numFmtId="177" fontId="8" fillId="0" borderId="19" xfId="22" applyNumberFormat="1" applyFont="1" applyBorder="1" applyAlignment="1" applyProtection="1">
      <alignment horizontal="right" vertical="center" shrinkToFit="1"/>
      <protection locked="0"/>
    </xf>
    <xf numFmtId="177" fontId="8" fillId="0" borderId="20" xfId="22" applyNumberFormat="1" applyFont="1" applyBorder="1" applyAlignment="1" applyProtection="1">
      <alignment horizontal="right" vertical="center" shrinkToFit="1"/>
      <protection locked="0"/>
    </xf>
    <xf numFmtId="177" fontId="8" fillId="0" borderId="21" xfId="22" applyNumberFormat="1" applyFont="1" applyBorder="1" applyAlignment="1" applyProtection="1">
      <alignment horizontal="right" vertical="center" shrinkToFit="1"/>
      <protection locked="0"/>
    </xf>
    <xf numFmtId="177" fontId="8" fillId="0" borderId="30" xfId="22" applyNumberFormat="1" applyFont="1" applyBorder="1" applyAlignment="1" applyProtection="1">
      <alignment horizontal="right" vertical="center" shrinkToFit="1"/>
      <protection locked="0"/>
    </xf>
    <xf numFmtId="177" fontId="8" fillId="0" borderId="31" xfId="22" applyNumberFormat="1" applyFont="1" applyBorder="1" applyAlignment="1" applyProtection="1">
      <alignment horizontal="right" vertical="center" shrinkToFit="1"/>
      <protection locked="0"/>
    </xf>
    <xf numFmtId="177" fontId="8" fillId="0" borderId="32" xfId="22" applyNumberFormat="1" applyFont="1" applyBorder="1" applyAlignment="1" applyProtection="1">
      <alignment horizontal="right" vertical="center" shrinkToFit="1"/>
      <protection locked="0"/>
    </xf>
    <xf numFmtId="177" fontId="8" fillId="0" borderId="14" xfId="22" applyNumberFormat="1" applyFont="1" applyBorder="1" applyAlignment="1" applyProtection="1">
      <alignment horizontal="right" vertical="center" shrinkToFit="1"/>
      <protection locked="0"/>
    </xf>
    <xf numFmtId="177" fontId="8" fillId="0" borderId="15" xfId="22" applyNumberFormat="1" applyFont="1" applyBorder="1" applyAlignment="1" applyProtection="1">
      <alignment horizontal="right" vertical="center" shrinkToFit="1"/>
      <protection locked="0"/>
    </xf>
    <xf numFmtId="177" fontId="8" fillId="0" borderId="16" xfId="22" applyNumberFormat="1" applyFont="1" applyBorder="1" applyAlignment="1" applyProtection="1">
      <alignment horizontal="right" vertical="center" shrinkToFit="1"/>
      <protection locked="0"/>
    </xf>
    <xf numFmtId="0" fontId="11" fillId="0" borderId="0" xfId="22" applyFont="1" applyAlignment="1">
      <alignment horizontal="center" vertical="center" wrapText="1"/>
      <protection/>
    </xf>
    <xf numFmtId="0" fontId="8" fillId="0" borderId="0" xfId="22" applyFont="1" applyAlignment="1">
      <alignment vertical="top"/>
      <protection/>
    </xf>
    <xf numFmtId="0" fontId="12" fillId="0" borderId="0" xfId="22" applyFont="1" applyAlignment="1">
      <alignment vertical="center"/>
      <protection/>
    </xf>
    <xf numFmtId="0" fontId="11" fillId="0" borderId="0" xfId="22" applyFont="1" applyAlignment="1">
      <alignment vertical="center" wrapText="1"/>
      <protection/>
    </xf>
    <xf numFmtId="0" fontId="2" fillId="0" borderId="0" xfId="23" applyAlignment="1">
      <alignment vertical="center"/>
      <protection/>
    </xf>
    <xf numFmtId="0" fontId="5" fillId="0" borderId="0" xfId="23" applyFont="1" applyAlignment="1">
      <alignment horizontal="center" vertical="center"/>
      <protection/>
    </xf>
    <xf numFmtId="0" fontId="7" fillId="2" borderId="1" xfId="23" applyFont="1" applyFill="1" applyBorder="1" applyAlignment="1">
      <alignment/>
      <protection/>
    </xf>
    <xf numFmtId="0" fontId="7" fillId="2" borderId="2" xfId="23" applyFont="1" applyFill="1" applyBorder="1" applyAlignment="1">
      <alignment/>
      <protection/>
    </xf>
    <xf numFmtId="0" fontId="7" fillId="2" borderId="2" xfId="23" applyFont="1" applyFill="1" applyBorder="1" applyAlignment="1">
      <alignment horizontal="right" vertical="center"/>
      <protection/>
    </xf>
    <xf numFmtId="0" fontId="7" fillId="2" borderId="3" xfId="23" applyFont="1" applyFill="1" applyBorder="1" applyAlignment="1">
      <alignment horizontal="right" vertical="top"/>
      <protection/>
    </xf>
    <xf numFmtId="0" fontId="7" fillId="2" borderId="17" xfId="23" applyFont="1" applyFill="1" applyBorder="1" applyAlignment="1">
      <alignment horizontal="center" vertical="center"/>
      <protection/>
    </xf>
    <xf numFmtId="0" fontId="7" fillId="2" borderId="5" xfId="23" applyFont="1" applyFill="1" applyBorder="1" applyAlignment="1">
      <alignment horizontal="center" vertical="center"/>
      <protection/>
    </xf>
    <xf numFmtId="0" fontId="7" fillId="2" borderId="8" xfId="23" applyFont="1" applyFill="1" applyBorder="1" applyAlignment="1">
      <alignment horizontal="center" vertical="center"/>
      <protection/>
    </xf>
    <xf numFmtId="0" fontId="7" fillId="0" borderId="26" xfId="23" applyFont="1" applyFill="1" applyBorder="1" applyAlignment="1">
      <alignment vertical="center" wrapText="1"/>
      <protection/>
    </xf>
    <xf numFmtId="0" fontId="7" fillId="0" borderId="27" xfId="23" applyFont="1" applyFill="1" applyBorder="1" applyAlignment="1">
      <alignment vertical="center"/>
      <protection/>
    </xf>
    <xf numFmtId="0" fontId="7" fillId="0" borderId="28" xfId="23" applyFont="1" applyFill="1" applyBorder="1" applyAlignment="1">
      <alignment vertical="center"/>
      <protection/>
    </xf>
    <xf numFmtId="0" fontId="7" fillId="0" borderId="33" xfId="23" applyFont="1" applyFill="1" applyBorder="1" applyAlignment="1">
      <alignment vertical="center"/>
      <protection/>
    </xf>
    <xf numFmtId="0" fontId="7" fillId="0" borderId="27" xfId="23" applyFont="1" applyFill="1" applyBorder="1" applyAlignment="1">
      <alignment vertical="center" wrapText="1"/>
      <protection/>
    </xf>
    <xf numFmtId="0" fontId="7" fillId="0" borderId="29" xfId="23" applyFont="1" applyFill="1" applyBorder="1" applyAlignment="1">
      <alignment vertical="center"/>
      <protection/>
    </xf>
    <xf numFmtId="0" fontId="7" fillId="0" borderId="0" xfId="23" applyFont="1" applyFill="1" applyBorder="1" applyAlignment="1">
      <alignment/>
      <protection/>
    </xf>
    <xf numFmtId="0" fontId="7" fillId="0" borderId="0" xfId="23" applyFont="1" applyFill="1" applyBorder="1" applyAlignment="1">
      <alignment vertical="center"/>
      <protection/>
    </xf>
    <xf numFmtId="0" fontId="7" fillId="0" borderId="0" xfId="23" applyFont="1" applyFill="1" applyBorder="1" applyAlignment="1">
      <alignment horizontal="left" vertical="center"/>
      <protection/>
    </xf>
    <xf numFmtId="177" fontId="7" fillId="0" borderId="0" xfId="23" applyNumberFormat="1" applyFont="1" applyFill="1" applyBorder="1" applyAlignment="1" applyProtection="1">
      <alignment horizontal="right" vertical="center"/>
      <protection/>
    </xf>
    <xf numFmtId="0" fontId="5" fillId="0" borderId="0" xfId="20" applyFont="1" applyAlignment="1">
      <alignment horizontal="right"/>
      <protection/>
    </xf>
    <xf numFmtId="0" fontId="13" fillId="2" borderId="1" xfId="20" applyFont="1" applyFill="1" applyBorder="1" applyAlignment="1">
      <alignment/>
      <protection/>
    </xf>
    <xf numFmtId="0" fontId="13" fillId="2" borderId="2" xfId="20" applyFont="1" applyFill="1" applyBorder="1" applyAlignment="1">
      <alignment horizontal="right" vertical="top"/>
      <protection/>
    </xf>
    <xf numFmtId="0" fontId="13" fillId="2" borderId="3" xfId="20" applyFont="1" applyFill="1" applyBorder="1" applyAlignment="1">
      <alignment horizontal="right" vertical="top"/>
      <protection/>
    </xf>
    <xf numFmtId="0" fontId="15" fillId="2" borderId="5" xfId="24" applyFont="1" applyFill="1" applyBorder="1" applyAlignment="1">
      <alignment horizontal="center" vertical="center"/>
      <protection/>
    </xf>
    <xf numFmtId="0" fontId="15" fillId="2" borderId="6" xfId="24" applyFont="1" applyFill="1" applyBorder="1" applyAlignment="1">
      <alignment horizontal="center" vertical="center"/>
      <protection/>
    </xf>
    <xf numFmtId="0" fontId="13" fillId="0" borderId="7" xfId="20" applyFont="1" applyFill="1" applyBorder="1" applyAlignment="1">
      <alignment horizontal="center" vertical="center" wrapText="1"/>
      <protection/>
    </xf>
    <xf numFmtId="0" fontId="13" fillId="0" borderId="9" xfId="20" applyFont="1" applyFill="1" applyBorder="1" applyAlignment="1">
      <alignment horizontal="center" vertical="center" wrapText="1"/>
      <protection/>
    </xf>
    <xf numFmtId="0" fontId="13" fillId="0" borderId="30" xfId="20" applyFont="1" applyFill="1" applyBorder="1" applyAlignment="1">
      <alignment horizontal="center" vertical="center"/>
      <protection/>
    </xf>
    <xf numFmtId="0" fontId="13" fillId="0" borderId="34" xfId="20" applyFont="1" applyFill="1" applyBorder="1" applyAlignment="1">
      <alignment horizontal="center" vertical="center"/>
      <protection/>
    </xf>
    <xf numFmtId="0" fontId="13" fillId="0" borderId="1" xfId="20" applyFont="1" applyFill="1" applyBorder="1" applyAlignment="1">
      <alignment horizontal="center" vertical="center"/>
      <protection/>
    </xf>
    <xf numFmtId="178" fontId="17" fillId="0" borderId="28" xfId="25" applyNumberFormat="1" applyFont="1" applyBorder="1" applyAlignment="1">
      <alignment vertical="center"/>
      <protection/>
    </xf>
    <xf numFmtId="178" fontId="17" fillId="0" borderId="35" xfId="25" applyNumberFormat="1" applyFont="1" applyBorder="1" applyAlignment="1">
      <alignment vertical="center"/>
      <protection/>
    </xf>
    <xf numFmtId="178" fontId="17" fillId="0" borderId="11" xfId="25" applyNumberFormat="1" applyFont="1" applyBorder="1" applyAlignment="1">
      <alignment horizontal="center" vertical="center" wrapText="1"/>
      <protection/>
    </xf>
    <xf numFmtId="178" fontId="17" fillId="0" borderId="27" xfId="25" applyNumberFormat="1" applyFont="1" applyBorder="1" applyAlignment="1">
      <alignment horizontal="center" vertical="center"/>
      <protection/>
    </xf>
    <xf numFmtId="178" fontId="17" fillId="0" borderId="36" xfId="25" applyNumberFormat="1" applyFont="1" applyBorder="1" applyAlignment="1">
      <alignment horizontal="center" vertical="center"/>
      <protection/>
    </xf>
    <xf numFmtId="178" fontId="17" fillId="0" borderId="37" xfId="25" applyNumberFormat="1" applyFont="1" applyBorder="1" applyAlignment="1">
      <alignment horizontal="center" vertical="center"/>
      <protection/>
    </xf>
    <xf numFmtId="0" fontId="16" fillId="0" borderId="0" xfId="25">
      <alignment/>
      <protection/>
    </xf>
    <xf numFmtId="178" fontId="17" fillId="0" borderId="26" xfId="25" applyNumberFormat="1" applyFont="1" applyBorder="1" applyAlignment="1">
      <alignment vertical="center"/>
      <protection/>
    </xf>
    <xf numFmtId="178" fontId="17" fillId="0" borderId="38" xfId="25" applyNumberFormat="1" applyFont="1" applyBorder="1" applyAlignment="1">
      <alignment vertical="center"/>
      <protection/>
    </xf>
    <xf numFmtId="0" fontId="16" fillId="0" borderId="33" xfId="25" applyFont="1" applyBorder="1" applyAlignment="1">
      <alignment vertical="center"/>
      <protection/>
    </xf>
    <xf numFmtId="178" fontId="17" fillId="0" borderId="28" xfId="25" applyNumberFormat="1" applyFont="1" applyBorder="1" applyAlignment="1">
      <alignment horizontal="center" vertical="center"/>
      <protection/>
    </xf>
    <xf numFmtId="178" fontId="17" fillId="0" borderId="39" xfId="25" applyNumberFormat="1" applyFont="1" applyBorder="1" applyAlignment="1">
      <alignment horizontal="center" vertical="center" wrapText="1"/>
      <protection/>
    </xf>
    <xf numFmtId="178" fontId="17" fillId="0" borderId="40" xfId="25" applyNumberFormat="1" applyFont="1" applyBorder="1" applyAlignment="1">
      <alignment horizontal="center" vertical="center"/>
      <protection/>
    </xf>
    <xf numFmtId="178" fontId="17" fillId="0" borderId="41" xfId="25" applyNumberFormat="1" applyFont="1" applyBorder="1" applyAlignment="1">
      <alignment horizontal="center" vertical="center" wrapText="1"/>
      <protection/>
    </xf>
    <xf numFmtId="178" fontId="17" fillId="0" borderId="24" xfId="25" applyNumberFormat="1" applyFont="1" applyBorder="1" applyAlignment="1">
      <alignment horizontal="center" vertical="center"/>
      <protection/>
    </xf>
    <xf numFmtId="178" fontId="17" fillId="0" borderId="35" xfId="25" applyNumberFormat="1" applyFont="1" applyBorder="1" applyAlignment="1">
      <alignment horizontal="center" vertical="center"/>
      <protection/>
    </xf>
    <xf numFmtId="179" fontId="17" fillId="0" borderId="11" xfId="25" applyNumberFormat="1" applyFont="1" applyFill="1" applyBorder="1" applyAlignment="1">
      <alignment vertical="center"/>
      <protection/>
    </xf>
    <xf numFmtId="179" fontId="17" fillId="0" borderId="28" xfId="25" applyNumberFormat="1" applyFont="1" applyFill="1" applyBorder="1" applyAlignment="1">
      <alignment vertical="center"/>
      <protection/>
    </xf>
    <xf numFmtId="180" fontId="17" fillId="0" borderId="42" xfId="25" applyNumberFormat="1" applyFont="1" applyFill="1" applyBorder="1" applyAlignment="1">
      <alignment vertical="center"/>
      <protection/>
    </xf>
    <xf numFmtId="179" fontId="17" fillId="0" borderId="40" xfId="25" applyNumberFormat="1" applyFont="1" applyFill="1" applyBorder="1" applyAlignment="1">
      <alignment vertical="center"/>
      <protection/>
    </xf>
    <xf numFmtId="180" fontId="17" fillId="0" borderId="43" xfId="25" applyNumberFormat="1" applyFont="1" applyFill="1" applyBorder="1" applyAlignment="1">
      <alignment vertical="center"/>
      <protection/>
    </xf>
    <xf numFmtId="180" fontId="17" fillId="0" borderId="11" xfId="25" applyNumberFormat="1" applyFont="1" applyBorder="1" applyAlignment="1">
      <alignment vertical="center"/>
      <protection/>
    </xf>
    <xf numFmtId="178" fontId="17" fillId="0" borderId="26" xfId="25" applyNumberFormat="1" applyFont="1" applyBorder="1" applyAlignment="1">
      <alignment horizontal="center" vertical="center"/>
      <protection/>
    </xf>
    <xf numFmtId="178" fontId="17" fillId="0" borderId="44" xfId="25" applyNumberFormat="1" applyFont="1" applyBorder="1" applyAlignment="1">
      <alignment horizontal="center" vertical="center"/>
      <protection/>
    </xf>
    <xf numFmtId="179" fontId="17" fillId="0" borderId="45" xfId="25" applyNumberFormat="1" applyFont="1" applyFill="1" applyBorder="1" applyAlignment="1">
      <alignment vertical="center"/>
      <protection/>
    </xf>
    <xf numFmtId="179" fontId="17" fillId="0" borderId="46" xfId="25" applyNumberFormat="1" applyFont="1" applyFill="1" applyBorder="1" applyAlignment="1">
      <alignment vertical="center"/>
      <protection/>
    </xf>
    <xf numFmtId="180" fontId="17" fillId="0" borderId="44" xfId="25" applyNumberFormat="1" applyFont="1" applyFill="1" applyBorder="1" applyAlignment="1">
      <alignment vertical="center"/>
      <protection/>
    </xf>
    <xf numFmtId="179" fontId="17" fillId="0" borderId="47" xfId="25" applyNumberFormat="1" applyFont="1" applyFill="1" applyBorder="1" applyAlignment="1">
      <alignment vertical="center"/>
      <protection/>
    </xf>
    <xf numFmtId="180" fontId="17" fillId="0" borderId="48" xfId="25" applyNumberFormat="1" applyFont="1" applyFill="1" applyBorder="1" applyAlignment="1">
      <alignment vertical="center"/>
      <protection/>
    </xf>
    <xf numFmtId="180" fontId="17" fillId="0" borderId="45" xfId="25" applyNumberFormat="1" applyFont="1" applyBorder="1" applyAlignment="1">
      <alignment vertical="center"/>
      <protection/>
    </xf>
    <xf numFmtId="179" fontId="17" fillId="0" borderId="45" xfId="25" applyNumberFormat="1" applyFont="1" applyFill="1" applyBorder="1" applyAlignment="1">
      <alignment vertical="center" wrapText="1"/>
      <protection/>
    </xf>
    <xf numFmtId="179" fontId="17" fillId="0" borderId="11" xfId="25" applyNumberFormat="1" applyFont="1" applyBorder="1" applyAlignment="1">
      <alignment vertical="center"/>
      <protection/>
    </xf>
    <xf numFmtId="179" fontId="17" fillId="0" borderId="28" xfId="25" applyNumberFormat="1" applyFont="1" applyBorder="1" applyAlignment="1">
      <alignment vertical="center"/>
      <protection/>
    </xf>
    <xf numFmtId="180" fontId="17" fillId="0" borderId="42" xfId="25" applyNumberFormat="1" applyFont="1" applyBorder="1" applyAlignment="1">
      <alignment vertical="center"/>
      <protection/>
    </xf>
    <xf numFmtId="179" fontId="17" fillId="0" borderId="40" xfId="25" applyNumberFormat="1" applyFont="1" applyBorder="1" applyAlignment="1">
      <alignment vertical="center"/>
      <protection/>
    </xf>
    <xf numFmtId="180" fontId="17" fillId="0" borderId="49" xfId="25" applyNumberFormat="1" applyFont="1" applyBorder="1" applyAlignment="1">
      <alignment vertical="center"/>
      <protection/>
    </xf>
    <xf numFmtId="0" fontId="16" fillId="0" borderId="24" xfId="25" applyBorder="1">
      <alignment/>
      <protection/>
    </xf>
    <xf numFmtId="0" fontId="16" fillId="0" borderId="24" xfId="25" applyBorder="1" applyAlignment="1">
      <alignment vertical="center"/>
      <protection/>
    </xf>
    <xf numFmtId="0" fontId="18" fillId="0" borderId="24" xfId="25" applyFont="1" applyBorder="1">
      <alignment/>
      <protection/>
    </xf>
    <xf numFmtId="0" fontId="16" fillId="0" borderId="0" xfId="26" applyAlignment="1">
      <alignment/>
      <protection/>
    </xf>
    <xf numFmtId="0" fontId="16" fillId="0" borderId="24" xfId="26" applyBorder="1" applyAlignment="1">
      <alignment/>
      <protection/>
    </xf>
    <xf numFmtId="177" fontId="16" fillId="0" borderId="24" xfId="26" applyNumberFormat="1" applyBorder="1" applyAlignment="1">
      <alignment/>
      <protection/>
    </xf>
    <xf numFmtId="0" fontId="20" fillId="0" borderId="0" xfId="27" applyFont="1" applyAlignment="1">
      <alignment vertical="center"/>
      <protection/>
    </xf>
    <xf numFmtId="49" fontId="20" fillId="0" borderId="0" xfId="27" applyNumberFormat="1" applyFont="1" applyAlignment="1">
      <alignment vertical="center"/>
      <protection/>
    </xf>
    <xf numFmtId="0" fontId="22" fillId="0" borderId="0" xfId="27" applyFont="1" applyAlignment="1">
      <alignment vertical="center"/>
      <protection/>
    </xf>
    <xf numFmtId="0" fontId="23" fillId="0" borderId="0" xfId="27" applyFont="1" applyAlignment="1">
      <alignment vertical="center"/>
      <protection/>
    </xf>
    <xf numFmtId="0" fontId="20" fillId="0" borderId="50" xfId="27" applyFont="1" applyBorder="1" applyAlignment="1">
      <alignment horizontal="left" vertical="center"/>
      <protection/>
    </xf>
    <xf numFmtId="0" fontId="20" fillId="0" borderId="51" xfId="27" applyFont="1" applyBorder="1" applyAlignment="1">
      <alignment horizontal="left" vertical="center"/>
      <protection/>
    </xf>
    <xf numFmtId="0" fontId="20" fillId="0" borderId="52" xfId="27" applyFont="1" applyBorder="1" applyAlignment="1">
      <alignment horizontal="left" vertical="center"/>
      <protection/>
    </xf>
    <xf numFmtId="184" fontId="20" fillId="0" borderId="50" xfId="27" applyNumberFormat="1" applyFont="1" applyBorder="1" applyAlignment="1">
      <alignment horizontal="right" vertical="center" shrinkToFit="1"/>
      <protection/>
    </xf>
    <xf numFmtId="184" fontId="20" fillId="0" borderId="51" xfId="27" applyNumberFormat="1" applyFont="1" applyBorder="1" applyAlignment="1">
      <alignment horizontal="right" vertical="center" shrinkToFit="1"/>
      <protection/>
    </xf>
    <xf numFmtId="184" fontId="20" fillId="0" borderId="52" xfId="27" applyNumberFormat="1" applyFont="1" applyBorder="1" applyAlignment="1">
      <alignment horizontal="right" vertical="center" shrinkToFit="1"/>
      <protection/>
    </xf>
    <xf numFmtId="0" fontId="24" fillId="0" borderId="33" xfId="28" applyFont="1" applyBorder="1" applyAlignment="1">
      <alignment vertical="center"/>
      <protection/>
    </xf>
    <xf numFmtId="184" fontId="20" fillId="0" borderId="50" xfId="27" applyNumberFormat="1" applyFont="1" applyBorder="1" applyAlignment="1">
      <alignment vertical="center" shrinkToFit="1"/>
      <protection/>
    </xf>
    <xf numFmtId="184" fontId="20" fillId="0" borderId="51" xfId="27" applyNumberFormat="1" applyFont="1" applyBorder="1" applyAlignment="1">
      <alignment vertical="center" shrinkToFit="1"/>
      <protection/>
    </xf>
    <xf numFmtId="184" fontId="20" fillId="0" borderId="52" xfId="27" applyNumberFormat="1" applyFont="1" applyBorder="1" applyAlignment="1">
      <alignment vertical="center" shrinkToFit="1"/>
      <protection/>
    </xf>
    <xf numFmtId="0" fontId="20" fillId="0" borderId="7" xfId="27" applyFont="1" applyBorder="1" applyAlignment="1">
      <alignment horizontal="left" vertical="center"/>
      <protection/>
    </xf>
    <xf numFmtId="0" fontId="24" fillId="0" borderId="53" xfId="28" applyFont="1" applyBorder="1" applyAlignment="1">
      <alignment horizontal="center" vertical="center"/>
      <protection/>
    </xf>
    <xf numFmtId="0" fontId="20" fillId="0" borderId="7" xfId="27" applyFont="1" applyBorder="1" applyAlignment="1">
      <alignment horizontal="center" vertical="center"/>
      <protection/>
    </xf>
    <xf numFmtId="0" fontId="20" fillId="0" borderId="54" xfId="27" applyFont="1" applyBorder="1" applyAlignment="1">
      <alignment horizontal="center" vertical="center"/>
      <protection/>
    </xf>
    <xf numFmtId="0" fontId="26" fillId="0" borderId="55" xfId="27" applyFont="1" applyBorder="1" applyAlignment="1">
      <alignment vertical="center" wrapText="1"/>
      <protection/>
    </xf>
    <xf numFmtId="0" fontId="26" fillId="0" borderId="56" xfId="27" applyFont="1" applyBorder="1" applyAlignment="1">
      <alignment vertical="center" wrapText="1"/>
      <protection/>
    </xf>
    <xf numFmtId="181" fontId="20" fillId="0" borderId="54" xfId="27" applyNumberFormat="1" applyFont="1" applyBorder="1" applyAlignment="1">
      <alignment vertical="center"/>
      <protection/>
    </xf>
    <xf numFmtId="181" fontId="20" fillId="0" borderId="55" xfId="27" applyNumberFormat="1" applyFont="1" applyBorder="1" applyAlignment="1">
      <alignment vertical="center"/>
      <protection/>
    </xf>
    <xf numFmtId="181" fontId="20" fillId="0" borderId="56" xfId="27" applyNumberFormat="1" applyFont="1" applyBorder="1" applyAlignment="1">
      <alignment vertical="center"/>
      <protection/>
    </xf>
    <xf numFmtId="0" fontId="20" fillId="0" borderId="7" xfId="27" applyFont="1" applyBorder="1" applyAlignment="1">
      <alignment vertical="center"/>
      <protection/>
    </xf>
    <xf numFmtId="0" fontId="20" fillId="0" borderId="57" xfId="27" applyFont="1" applyBorder="1" applyAlignment="1">
      <alignment vertical="center"/>
      <protection/>
    </xf>
    <xf numFmtId="49" fontId="20" fillId="0" borderId="7" xfId="27" applyNumberFormat="1" applyFont="1" applyBorder="1" applyAlignment="1">
      <alignment vertical="center"/>
      <protection/>
    </xf>
    <xf numFmtId="0" fontId="20" fillId="0" borderId="0" xfId="27" applyFont="1" applyAlignment="1">
      <alignment horizontal="center" vertical="center"/>
      <protection/>
    </xf>
    <xf numFmtId="49" fontId="20" fillId="0" borderId="0" xfId="27" applyNumberFormat="1" applyFont="1" applyAlignment="1">
      <alignment horizontal="center" vertical="center"/>
      <protection/>
    </xf>
    <xf numFmtId="0" fontId="20" fillId="0" borderId="57" xfId="27" applyFont="1" applyBorder="1" applyAlignment="1">
      <alignment horizontal="center" vertical="center"/>
      <protection/>
    </xf>
    <xf numFmtId="0" fontId="20" fillId="0" borderId="54" xfId="27" applyFont="1" applyBorder="1" applyAlignment="1">
      <alignment vertical="center"/>
      <protection/>
    </xf>
    <xf numFmtId="0" fontId="20" fillId="0" borderId="55" xfId="27" applyFont="1" applyBorder="1" applyAlignment="1">
      <alignment vertical="center"/>
      <protection/>
    </xf>
    <xf numFmtId="0" fontId="20" fillId="0" borderId="56" xfId="27" applyFont="1" applyBorder="1" applyAlignment="1">
      <alignment vertical="center"/>
      <protection/>
    </xf>
    <xf numFmtId="49" fontId="30" fillId="0" borderId="0" xfId="30" applyNumberFormat="1" applyFont="1" applyAlignment="1">
      <alignment vertical="center"/>
      <protection/>
    </xf>
    <xf numFmtId="49" fontId="20" fillId="0" borderId="0" xfId="30" applyNumberFormat="1" applyFont="1" applyAlignment="1">
      <alignment vertical="center"/>
      <protection/>
    </xf>
    <xf numFmtId="0" fontId="20" fillId="0" borderId="0" xfId="30" applyFont="1" applyAlignment="1">
      <alignment vertical="center"/>
      <protection/>
    </xf>
    <xf numFmtId="0" fontId="31" fillId="0" borderId="0" xfId="30" applyFont="1" applyAlignment="1">
      <alignment vertical="center"/>
      <protection/>
    </xf>
    <xf numFmtId="0" fontId="4" fillId="0" borderId="41" xfId="30" applyFont="1" applyBorder="1" applyAlignment="1">
      <alignment horizontal="center" vertical="center"/>
      <protection/>
    </xf>
    <xf numFmtId="0" fontId="4" fillId="0" borderId="41" xfId="30" applyFont="1" applyBorder="1" applyAlignment="1">
      <alignment vertical="center"/>
      <protection/>
    </xf>
    <xf numFmtId="0" fontId="20" fillId="0" borderId="49" xfId="30" applyFont="1" applyBorder="1" applyAlignment="1">
      <alignment vertical="center"/>
      <protection/>
    </xf>
    <xf numFmtId="0" fontId="20" fillId="0" borderId="41" xfId="30" applyFont="1" applyBorder="1" applyAlignment="1">
      <alignment vertical="center"/>
      <protection/>
    </xf>
    <xf numFmtId="0" fontId="20" fillId="0" borderId="28" xfId="30" applyFont="1" applyBorder="1" applyAlignment="1">
      <alignment horizontal="center" vertical="center"/>
      <protection/>
    </xf>
    <xf numFmtId="0" fontId="20" fillId="0" borderId="49" xfId="30" applyFont="1" applyBorder="1" applyAlignment="1">
      <alignment horizontal="center" vertical="center"/>
      <protection/>
    </xf>
    <xf numFmtId="0" fontId="20" fillId="0" borderId="58" xfId="30" applyFont="1" applyBorder="1" applyAlignment="1">
      <alignment horizontal="center" vertical="center"/>
      <protection/>
    </xf>
    <xf numFmtId="0" fontId="20" fillId="0" borderId="0" xfId="30" applyFont="1" applyAlignment="1">
      <alignment horizontal="center" vertical="center" wrapText="1"/>
      <protection/>
    </xf>
    <xf numFmtId="0" fontId="20" fillId="0" borderId="41" xfId="30" applyFont="1" applyBorder="1" applyAlignment="1">
      <alignment horizontal="center" vertical="center" wrapText="1"/>
      <protection/>
    </xf>
    <xf numFmtId="0" fontId="24" fillId="0" borderId="0" xfId="30" applyFont="1" applyAlignment="1">
      <alignment vertical="center"/>
      <protection/>
    </xf>
    <xf numFmtId="0" fontId="20" fillId="0" borderId="0" xfId="30" applyFont="1" applyAlignment="1">
      <alignment vertical="center" shrinkToFit="1"/>
      <protection/>
    </xf>
    <xf numFmtId="49" fontId="20" fillId="3" borderId="0" xfId="31" applyNumberFormat="1" applyFont="1" applyFill="1" applyAlignment="1">
      <alignment vertical="center"/>
      <protection/>
    </xf>
    <xf numFmtId="0" fontId="20" fillId="3" borderId="0" xfId="31" applyFont="1" applyFill="1" applyAlignment="1">
      <alignment vertical="center"/>
      <protection/>
    </xf>
    <xf numFmtId="0" fontId="20" fillId="3" borderId="55" xfId="31" applyFont="1" applyFill="1" applyBorder="1" applyAlignment="1">
      <alignment vertical="center"/>
      <protection/>
    </xf>
    <xf numFmtId="0" fontId="2" fillId="3" borderId="0" xfId="32" applyFill="1" applyAlignment="1">
      <alignment vertical="center"/>
      <protection/>
    </xf>
    <xf numFmtId="0" fontId="2" fillId="0" borderId="0" xfId="32" applyAlignment="1">
      <alignment vertical="center"/>
      <protection/>
    </xf>
    <xf numFmtId="0" fontId="34" fillId="3" borderId="0" xfId="31" applyFont="1" applyFill="1" applyAlignment="1">
      <alignment vertical="center"/>
      <protection/>
    </xf>
    <xf numFmtId="0" fontId="35" fillId="3" borderId="0" xfId="31" applyFont="1" applyFill="1" applyAlignment="1">
      <alignment vertical="center"/>
      <protection/>
    </xf>
    <xf numFmtId="0" fontId="35" fillId="3" borderId="0" xfId="32" applyFont="1" applyFill="1" applyAlignment="1">
      <alignment vertical="center"/>
      <protection/>
    </xf>
    <xf numFmtId="0" fontId="35" fillId="0" borderId="0" xfId="32" applyFont="1" applyAlignment="1">
      <alignment vertical="center"/>
      <protection/>
    </xf>
    <xf numFmtId="0" fontId="34" fillId="0" borderId="59" xfId="31" applyFont="1" applyBorder="1" applyAlignment="1" applyProtection="1">
      <alignment horizontal="center" vertical="center" shrinkToFit="1"/>
      <protection locked="0"/>
    </xf>
    <xf numFmtId="0" fontId="34" fillId="0" borderId="60" xfId="34" applyFont="1" applyBorder="1" applyAlignment="1" applyProtection="1">
      <alignment horizontal="center" vertical="center" shrinkToFit="1"/>
      <protection locked="0"/>
    </xf>
    <xf numFmtId="0" fontId="34" fillId="0" borderId="61" xfId="31" applyFont="1" applyBorder="1" applyAlignment="1" applyProtection="1">
      <alignment horizontal="center" vertical="center" shrinkToFit="1"/>
      <protection locked="0"/>
    </xf>
    <xf numFmtId="0" fontId="34" fillId="0" borderId="62" xfId="34" applyFont="1" applyBorder="1" applyAlignment="1" applyProtection="1">
      <alignment horizontal="center" vertical="center" shrinkToFit="1"/>
      <protection locked="0"/>
    </xf>
    <xf numFmtId="0" fontId="34" fillId="4" borderId="14" xfId="31" applyFont="1" applyFill="1" applyBorder="1" applyAlignment="1" applyProtection="1">
      <alignment horizontal="center" vertical="center" shrinkToFit="1"/>
      <protection locked="0"/>
    </xf>
    <xf numFmtId="0" fontId="27" fillId="3" borderId="0" xfId="31" applyFont="1" applyFill="1" applyAlignment="1">
      <alignment vertical="center"/>
      <protection/>
    </xf>
    <xf numFmtId="0" fontId="34" fillId="0" borderId="63" xfId="31" applyFont="1" applyBorder="1" applyAlignment="1" applyProtection="1">
      <alignment horizontal="center" vertical="center" shrinkToFit="1"/>
      <protection locked="0"/>
    </xf>
    <xf numFmtId="0" fontId="34" fillId="3" borderId="62" xfId="31" applyFont="1" applyFill="1" applyBorder="1" applyAlignment="1" applyProtection="1">
      <alignment horizontal="center" vertical="center" shrinkToFit="1"/>
      <protection locked="0"/>
    </xf>
    <xf numFmtId="0" fontId="34" fillId="0" borderId="64" xfId="31" applyFont="1" applyBorder="1" applyAlignment="1" applyProtection="1">
      <alignment horizontal="center" vertical="center" shrinkToFit="1"/>
      <protection locked="0"/>
    </xf>
    <xf numFmtId="0" fontId="34" fillId="3" borderId="0" xfId="31" applyFont="1" applyFill="1" applyAlignment="1">
      <alignment horizontal="center" vertical="center" shrinkToFit="1"/>
      <protection/>
    </xf>
    <xf numFmtId="0" fontId="34" fillId="3" borderId="0" xfId="31" applyFont="1" applyFill="1" applyAlignment="1">
      <alignment horizontal="left" vertical="center" shrinkToFit="1"/>
      <protection/>
    </xf>
    <xf numFmtId="177" fontId="34" fillId="3" borderId="0" xfId="31" applyNumberFormat="1" applyFont="1" applyFill="1" applyAlignment="1">
      <alignment horizontal="right" vertical="center" shrinkToFit="1"/>
      <protection/>
    </xf>
    <xf numFmtId="177" fontId="34" fillId="3" borderId="0" xfId="31" applyNumberFormat="1" applyFont="1" applyFill="1" applyAlignment="1">
      <alignment horizontal="left" vertical="center" shrinkToFit="1"/>
      <protection/>
    </xf>
    <xf numFmtId="0" fontId="34" fillId="3" borderId="55" xfId="31" applyFont="1" applyFill="1" applyBorder="1" applyAlignment="1">
      <alignment vertical="center"/>
      <protection/>
    </xf>
    <xf numFmtId="0" fontId="34" fillId="3" borderId="55" xfId="31" applyFont="1" applyFill="1" applyBorder="1" applyAlignment="1">
      <alignment horizontal="center" vertical="center"/>
      <protection/>
    </xf>
    <xf numFmtId="0" fontId="34" fillId="3" borderId="36" xfId="31" applyFont="1" applyFill="1" applyBorder="1" applyAlignment="1">
      <alignment vertical="center"/>
      <protection/>
    </xf>
    <xf numFmtId="0" fontId="34" fillId="3" borderId="9" xfId="31" applyFont="1" applyFill="1" applyBorder="1" applyAlignment="1">
      <alignment vertical="center"/>
      <protection/>
    </xf>
    <xf numFmtId="0" fontId="34" fillId="3" borderId="49" xfId="31" applyFont="1" applyFill="1" applyBorder="1" applyAlignment="1">
      <alignment vertical="center"/>
      <protection/>
    </xf>
    <xf numFmtId="0" fontId="34" fillId="3" borderId="57" xfId="31" applyFont="1" applyFill="1" applyBorder="1" applyAlignment="1">
      <alignment vertical="center"/>
      <protection/>
    </xf>
    <xf numFmtId="0" fontId="34" fillId="3" borderId="0" xfId="31" applyFont="1" applyFill="1" applyAlignment="1">
      <alignment horizontal="center" vertical="center"/>
      <protection/>
    </xf>
    <xf numFmtId="0" fontId="35" fillId="3" borderId="0" xfId="31" applyFont="1" applyFill="1" applyAlignment="1">
      <alignment horizontal="center" vertical="center"/>
      <protection/>
    </xf>
    <xf numFmtId="0" fontId="35" fillId="3" borderId="7" xfId="31" applyFont="1" applyFill="1" applyBorder="1" applyAlignment="1">
      <alignment vertical="center"/>
      <protection/>
    </xf>
    <xf numFmtId="0" fontId="37" fillId="3" borderId="0" xfId="32" applyFont="1" applyFill="1" applyAlignment="1">
      <alignment vertical="center"/>
      <protection/>
    </xf>
    <xf numFmtId="0" fontId="16" fillId="3" borderId="0" xfId="25" applyFill="1" applyProtection="1">
      <alignment/>
      <protection hidden="1"/>
    </xf>
    <xf numFmtId="0" fontId="16" fillId="3" borderId="0" xfId="25" applyFill="1">
      <alignment/>
      <protection/>
    </xf>
    <xf numFmtId="0" fontId="2" fillId="0" borderId="0" xfId="35" applyFont="1" applyFill="1" applyAlignment="1">
      <alignment vertical="center"/>
      <protection/>
    </xf>
    <xf numFmtId="0" fontId="2" fillId="0" borderId="0" xfId="35" applyFont="1" applyFill="1" applyBorder="1" applyAlignment="1">
      <alignment vertical="center"/>
      <protection/>
    </xf>
    <xf numFmtId="0" fontId="34" fillId="0" borderId="28" xfId="35" applyFont="1" applyFill="1" applyBorder="1" applyAlignment="1">
      <alignment vertical="center"/>
      <protection/>
    </xf>
    <xf numFmtId="0" fontId="2" fillId="0" borderId="49" xfId="35" applyFont="1" applyFill="1" applyBorder="1" applyAlignment="1">
      <alignment vertical="center"/>
      <protection/>
    </xf>
    <xf numFmtId="0" fontId="2" fillId="0" borderId="35" xfId="35" applyFont="1" applyFill="1" applyBorder="1" applyAlignment="1">
      <alignment vertical="center"/>
      <protection/>
    </xf>
    <xf numFmtId="0" fontId="2" fillId="0" borderId="58" xfId="35" applyFont="1" applyFill="1" applyBorder="1" applyAlignment="1">
      <alignment vertical="center"/>
      <protection/>
    </xf>
    <xf numFmtId="178" fontId="4" fillId="0" borderId="0" xfId="35" applyNumberFormat="1" applyFont="1" applyFill="1" applyBorder="1" applyAlignment="1">
      <alignment vertical="center"/>
      <protection/>
    </xf>
    <xf numFmtId="0" fontId="2" fillId="0" borderId="65" xfId="35" applyFont="1" applyFill="1" applyBorder="1" applyAlignment="1">
      <alignment vertical="center"/>
      <protection/>
    </xf>
    <xf numFmtId="0" fontId="2" fillId="3" borderId="28" xfId="35" applyFont="1" applyFill="1" applyBorder="1" applyAlignment="1">
      <alignment vertical="center"/>
      <protection/>
    </xf>
    <xf numFmtId="0" fontId="2" fillId="3" borderId="49" xfId="35" applyFont="1" applyFill="1" applyBorder="1" applyAlignment="1">
      <alignment vertical="center"/>
      <protection/>
    </xf>
    <xf numFmtId="0" fontId="2" fillId="3" borderId="35" xfId="35" applyFont="1" applyFill="1" applyBorder="1" applyAlignment="1">
      <alignment vertical="center"/>
      <protection/>
    </xf>
    <xf numFmtId="0" fontId="2" fillId="3" borderId="27" xfId="35" applyFont="1" applyFill="1" applyBorder="1" applyAlignment="1">
      <alignment vertical="center"/>
      <protection/>
    </xf>
    <xf numFmtId="0" fontId="2" fillId="3" borderId="36" xfId="35" applyFont="1" applyFill="1" applyBorder="1" applyAlignment="1">
      <alignment vertical="center"/>
      <protection/>
    </xf>
    <xf numFmtId="0" fontId="2" fillId="3" borderId="37" xfId="35" applyFont="1" applyFill="1" applyBorder="1" applyAlignment="1">
      <alignment vertical="center"/>
      <protection/>
    </xf>
    <xf numFmtId="178" fontId="4" fillId="3" borderId="26" xfId="35" applyNumberFormat="1" applyFont="1" applyFill="1" applyBorder="1" applyAlignment="1">
      <alignment vertical="center"/>
      <protection/>
    </xf>
    <xf numFmtId="178" fontId="4" fillId="3" borderId="41" xfId="35" applyNumberFormat="1" applyFont="1" applyFill="1" applyBorder="1" applyAlignment="1">
      <alignment vertical="center"/>
      <protection/>
    </xf>
    <xf numFmtId="178" fontId="4" fillId="3" borderId="38" xfId="35" applyNumberFormat="1" applyFont="1" applyFill="1" applyBorder="1" applyAlignment="1">
      <alignment vertical="center"/>
      <protection/>
    </xf>
    <xf numFmtId="178" fontId="4" fillId="3" borderId="24" xfId="35" applyNumberFormat="1" applyFont="1" applyFill="1" applyBorder="1" applyAlignment="1">
      <alignment horizontal="center" vertical="center"/>
      <protection/>
    </xf>
    <xf numFmtId="178" fontId="20" fillId="3" borderId="66" xfId="35" applyNumberFormat="1" applyFont="1" applyFill="1" applyBorder="1" applyAlignment="1">
      <alignment horizontal="center" vertical="center"/>
      <protection/>
    </xf>
    <xf numFmtId="178" fontId="4" fillId="3" borderId="39" xfId="35" applyNumberFormat="1" applyFont="1" applyFill="1" applyBorder="1" applyAlignment="1">
      <alignment horizontal="center" vertical="center"/>
      <protection/>
    </xf>
    <xf numFmtId="177" fontId="4" fillId="3" borderId="33" xfId="36" applyNumberFormat="1" applyFont="1" applyFill="1" applyBorder="1" applyAlignment="1">
      <alignment horizontal="right" vertical="center" shrinkToFit="1"/>
      <protection/>
    </xf>
    <xf numFmtId="177" fontId="4" fillId="3" borderId="26" xfId="36" applyNumberFormat="1" applyFont="1" applyFill="1" applyBorder="1" applyAlignment="1">
      <alignment horizontal="right" vertical="center" shrinkToFit="1"/>
      <protection/>
    </xf>
    <xf numFmtId="187" fontId="4" fillId="3" borderId="67" xfId="36" applyNumberFormat="1" applyFont="1" applyFill="1" applyBorder="1" applyAlignment="1">
      <alignment horizontal="right" vertical="center" shrinkToFit="1"/>
      <protection/>
    </xf>
    <xf numFmtId="177" fontId="4" fillId="3" borderId="24" xfId="36" applyNumberFormat="1" applyFont="1" applyFill="1" applyBorder="1" applyAlignment="1">
      <alignment horizontal="right" vertical="center" shrinkToFit="1"/>
      <protection/>
    </xf>
    <xf numFmtId="177" fontId="4" fillId="3" borderId="27" xfId="36" applyNumberFormat="1" applyFont="1" applyFill="1" applyBorder="1" applyAlignment="1">
      <alignment horizontal="right" vertical="center" shrinkToFit="1"/>
      <protection/>
    </xf>
    <xf numFmtId="187" fontId="4" fillId="3" borderId="39" xfId="36" applyNumberFormat="1" applyFont="1" applyFill="1" applyBorder="1" applyAlignment="1">
      <alignment horizontal="right" vertical="center" shrinkToFit="1"/>
      <protection/>
    </xf>
    <xf numFmtId="0" fontId="2" fillId="0" borderId="0" xfId="35" applyNumberFormat="1" applyFont="1" applyFill="1" applyBorder="1" applyAlignment="1">
      <alignment vertical="center"/>
      <protection/>
    </xf>
    <xf numFmtId="189" fontId="4" fillId="0" borderId="0" xfId="35" applyNumberFormat="1" applyFont="1" applyFill="1" applyBorder="1" applyAlignment="1">
      <alignment vertical="center"/>
      <protection/>
    </xf>
    <xf numFmtId="178" fontId="4" fillId="0" borderId="27" xfId="35" applyNumberFormat="1" applyFont="1" applyFill="1" applyBorder="1" applyAlignment="1">
      <alignment vertical="center"/>
      <protection/>
    </xf>
    <xf numFmtId="178" fontId="4" fillId="0" borderId="36" xfId="35" applyNumberFormat="1" applyFont="1" applyFill="1" applyBorder="1" applyAlignment="1">
      <alignment vertical="center"/>
      <protection/>
    </xf>
    <xf numFmtId="178" fontId="4" fillId="0" borderId="37" xfId="35" applyNumberFormat="1" applyFont="1" applyFill="1" applyBorder="1" applyAlignment="1">
      <alignment vertical="center"/>
      <protection/>
    </xf>
    <xf numFmtId="178" fontId="4" fillId="0" borderId="24" xfId="35" applyNumberFormat="1" applyFont="1" applyFill="1" applyBorder="1" applyAlignment="1">
      <alignment horizontal="center" vertical="center"/>
      <protection/>
    </xf>
    <xf numFmtId="178" fontId="4" fillId="0" borderId="66" xfId="35" applyNumberFormat="1" applyFont="1" applyFill="1" applyBorder="1" applyAlignment="1">
      <alignment horizontal="center" vertical="center"/>
      <protection/>
    </xf>
    <xf numFmtId="178" fontId="4" fillId="0" borderId="39" xfId="35" applyNumberFormat="1" applyFont="1" applyFill="1" applyBorder="1" applyAlignment="1">
      <alignment horizontal="center" vertical="center"/>
      <protection/>
    </xf>
    <xf numFmtId="178" fontId="4" fillId="0" borderId="0" xfId="35" applyNumberFormat="1" applyFont="1" applyFill="1" applyBorder="1" applyAlignment="1">
      <alignment horizontal="center" vertical="center"/>
      <protection/>
    </xf>
    <xf numFmtId="178" fontId="4" fillId="0" borderId="58" xfId="35" applyNumberFormat="1" applyFont="1" applyFill="1" applyBorder="1" applyAlignment="1">
      <alignment vertical="center"/>
      <protection/>
    </xf>
    <xf numFmtId="190" fontId="17" fillId="0" borderId="24" xfId="35" applyNumberFormat="1" applyFont="1" applyFill="1" applyBorder="1" applyAlignment="1">
      <alignment horizontal="right" vertical="center" shrinkToFit="1"/>
      <protection/>
    </xf>
    <xf numFmtId="190" fontId="17" fillId="0" borderId="66" xfId="35" applyNumberFormat="1" applyFont="1" applyFill="1" applyBorder="1" applyAlignment="1">
      <alignment horizontal="right" vertical="center" shrinkToFit="1"/>
      <protection/>
    </xf>
    <xf numFmtId="190" fontId="4" fillId="0" borderId="39" xfId="35" applyNumberFormat="1" applyFont="1" applyFill="1" applyBorder="1" applyAlignment="1">
      <alignment horizontal="right" vertical="center" shrinkToFit="1"/>
      <protection/>
    </xf>
    <xf numFmtId="178" fontId="4" fillId="0" borderId="65" xfId="35" applyNumberFormat="1" applyFont="1" applyFill="1" applyBorder="1" applyAlignment="1">
      <alignment vertical="center"/>
      <protection/>
    </xf>
    <xf numFmtId="178" fontId="4" fillId="0" borderId="0" xfId="35" applyNumberFormat="1" applyFont="1" applyFill="1" applyAlignment="1">
      <alignment vertical="center"/>
      <protection/>
    </xf>
    <xf numFmtId="187" fontId="17" fillId="0" borderId="24" xfId="35" applyNumberFormat="1" applyFont="1" applyFill="1" applyBorder="1" applyAlignment="1">
      <alignment horizontal="right" vertical="center" shrinkToFit="1"/>
      <protection/>
    </xf>
    <xf numFmtId="187" fontId="17" fillId="0" borderId="66" xfId="35" applyNumberFormat="1" applyFont="1" applyFill="1" applyBorder="1" applyAlignment="1">
      <alignment horizontal="right" vertical="center" shrinkToFit="1"/>
      <protection/>
    </xf>
    <xf numFmtId="187" fontId="4" fillId="0" borderId="39" xfId="35" applyNumberFormat="1" applyFont="1" applyFill="1" applyBorder="1" applyAlignment="1">
      <alignment horizontal="right" vertical="center" shrinkToFit="1"/>
      <protection/>
    </xf>
    <xf numFmtId="178" fontId="4" fillId="0" borderId="26" xfId="35" applyNumberFormat="1" applyFont="1" applyFill="1" applyBorder="1" applyAlignment="1">
      <alignment vertical="center"/>
      <protection/>
    </xf>
    <xf numFmtId="178" fontId="4" fillId="0" borderId="41" xfId="35" applyNumberFormat="1" applyFont="1" applyFill="1" applyBorder="1" applyAlignment="1">
      <alignment vertical="center"/>
      <protection/>
    </xf>
    <xf numFmtId="189" fontId="4" fillId="0" borderId="41" xfId="35" applyNumberFormat="1" applyFont="1" applyFill="1" applyBorder="1" applyAlignment="1">
      <alignment vertical="center"/>
      <protection/>
    </xf>
    <xf numFmtId="178" fontId="4" fillId="0" borderId="38" xfId="35" applyNumberFormat="1" applyFont="1" applyFill="1" applyBorder="1" applyAlignment="1">
      <alignment vertical="center"/>
      <protection/>
    </xf>
    <xf numFmtId="0" fontId="4" fillId="0" borderId="0" xfId="35" applyFont="1" applyFill="1" applyAlignment="1">
      <alignment vertical="center"/>
      <protection/>
    </xf>
    <xf numFmtId="0" fontId="2" fillId="0" borderId="35" xfId="35" applyFont="1" applyFill="1" applyBorder="1" applyAlignment="1">
      <alignment/>
      <protection/>
    </xf>
    <xf numFmtId="0" fontId="2" fillId="0" borderId="65" xfId="35" applyFont="1" applyFill="1" applyBorder="1" applyAlignment="1">
      <alignment/>
      <protection/>
    </xf>
    <xf numFmtId="177" fontId="4" fillId="3" borderId="24" xfId="35" applyNumberFormat="1" applyFont="1" applyFill="1" applyBorder="1" applyAlignment="1">
      <alignment horizontal="right" vertical="center" shrinkToFit="1"/>
      <protection/>
    </xf>
    <xf numFmtId="177" fontId="4" fillId="3" borderId="66" xfId="35" applyNumberFormat="1" applyFont="1" applyFill="1" applyBorder="1" applyAlignment="1">
      <alignment horizontal="right" vertical="center" shrinkToFit="1"/>
      <protection/>
    </xf>
    <xf numFmtId="187" fontId="4" fillId="3" borderId="39" xfId="35" applyNumberFormat="1" applyFont="1" applyFill="1" applyBorder="1" applyAlignment="1">
      <alignment horizontal="right" vertical="center" shrinkToFit="1"/>
      <protection/>
    </xf>
    <xf numFmtId="177" fontId="4" fillId="0" borderId="24" xfId="35" applyNumberFormat="1" applyFont="1" applyFill="1" applyBorder="1" applyAlignment="1">
      <alignment horizontal="right" vertical="center" shrinkToFit="1"/>
      <protection/>
    </xf>
    <xf numFmtId="177" fontId="4" fillId="0" borderId="66" xfId="35" applyNumberFormat="1" applyFont="1" applyFill="1" applyBorder="1" applyAlignment="1">
      <alignment horizontal="right" vertical="center" shrinkToFit="1"/>
      <protection/>
    </xf>
    <xf numFmtId="0" fontId="4" fillId="0" borderId="0" xfId="35" applyFont="1" applyFill="1" applyBorder="1" applyAlignment="1">
      <alignment/>
      <protection/>
    </xf>
    <xf numFmtId="0" fontId="2" fillId="0" borderId="0" xfId="35" applyFont="1" applyFill="1" applyBorder="1" applyAlignment="1">
      <alignment/>
      <protection/>
    </xf>
    <xf numFmtId="189" fontId="4" fillId="0" borderId="49" xfId="35" applyNumberFormat="1" applyFont="1" applyFill="1" applyBorder="1" applyAlignment="1">
      <alignment vertical="center"/>
      <protection/>
    </xf>
    <xf numFmtId="0" fontId="2" fillId="0" borderId="41" xfId="35" applyFont="1" applyFill="1" applyBorder="1" applyAlignment="1">
      <alignment vertical="center"/>
      <protection/>
    </xf>
    <xf numFmtId="0" fontId="34" fillId="0" borderId="58" xfId="35" applyFont="1" applyFill="1" applyBorder="1" applyAlignment="1">
      <alignment vertical="center"/>
      <protection/>
    </xf>
    <xf numFmtId="0" fontId="2" fillId="0" borderId="41" xfId="36" applyFont="1" applyFill="1" applyBorder="1" applyAlignment="1">
      <alignment vertical="center"/>
      <protection/>
    </xf>
    <xf numFmtId="189" fontId="4" fillId="0" borderId="41" xfId="36" applyNumberFormat="1" applyFont="1" applyFill="1" applyBorder="1" applyAlignment="1">
      <alignment vertical="center"/>
      <protection/>
    </xf>
    <xf numFmtId="178" fontId="17" fillId="0" borderId="28" xfId="37" applyNumberFormat="1" applyFont="1" applyBorder="1" applyAlignment="1">
      <alignment vertical="center"/>
      <protection/>
    </xf>
    <xf numFmtId="178" fontId="17" fillId="0" borderId="35" xfId="37" applyNumberFormat="1" applyFont="1" applyBorder="1" applyAlignment="1">
      <alignment vertical="center"/>
      <protection/>
    </xf>
    <xf numFmtId="178" fontId="17" fillId="0" borderId="26" xfId="37" applyNumberFormat="1" applyFont="1" applyBorder="1" applyAlignment="1">
      <alignment vertical="center"/>
      <protection/>
    </xf>
    <xf numFmtId="178" fontId="17" fillId="0" borderId="38" xfId="37" applyNumberFormat="1" applyFont="1" applyBorder="1" applyAlignment="1">
      <alignment vertical="center"/>
      <protection/>
    </xf>
    <xf numFmtId="178" fontId="17" fillId="0" borderId="28" xfId="37" applyNumberFormat="1" applyFont="1" applyBorder="1" applyAlignment="1">
      <alignment horizontal="center" vertical="center"/>
      <protection/>
    </xf>
    <xf numFmtId="178" fontId="17" fillId="0" borderId="39" xfId="37" applyNumberFormat="1" applyFont="1" applyBorder="1" applyAlignment="1">
      <alignment horizontal="center" vertical="center" wrapText="1"/>
      <protection/>
    </xf>
    <xf numFmtId="178" fontId="24" fillId="0" borderId="40" xfId="37" applyNumberFormat="1" applyFont="1" applyBorder="1" applyAlignment="1">
      <alignment horizontal="center" vertical="center"/>
      <protection/>
    </xf>
    <xf numFmtId="178" fontId="17" fillId="0" borderId="41" xfId="37" applyNumberFormat="1" applyFont="1" applyBorder="1" applyAlignment="1">
      <alignment horizontal="center" vertical="center" wrapText="1"/>
      <protection/>
    </xf>
    <xf numFmtId="178" fontId="17" fillId="0" borderId="24" xfId="37" applyNumberFormat="1" applyFont="1" applyBorder="1" applyAlignment="1">
      <alignment horizontal="center" vertical="center"/>
      <protection/>
    </xf>
    <xf numFmtId="177" fontId="17" fillId="0" borderId="11" xfId="38" applyNumberFormat="1" applyFont="1" applyFill="1" applyBorder="1" applyAlignment="1">
      <alignment horizontal="right" vertical="center" shrinkToFit="1"/>
      <protection/>
    </xf>
    <xf numFmtId="177" fontId="17" fillId="0" borderId="28" xfId="38" applyNumberFormat="1" applyFont="1" applyFill="1" applyBorder="1" applyAlignment="1">
      <alignment horizontal="right" vertical="center" shrinkToFit="1"/>
      <protection/>
    </xf>
    <xf numFmtId="187" fontId="17" fillId="0" borderId="42" xfId="38" applyNumberFormat="1" applyFont="1" applyFill="1" applyBorder="1" applyAlignment="1">
      <alignment horizontal="right" vertical="center" shrinkToFit="1"/>
      <protection/>
    </xf>
    <xf numFmtId="177" fontId="17" fillId="0" borderId="40" xfId="38" applyNumberFormat="1" applyFont="1" applyFill="1" applyBorder="1" applyAlignment="1">
      <alignment horizontal="right" vertical="center" shrinkToFit="1"/>
      <protection/>
    </xf>
    <xf numFmtId="187" fontId="17" fillId="0" borderId="43" xfId="38" applyNumberFormat="1" applyFont="1" applyFill="1" applyBorder="1" applyAlignment="1">
      <alignment horizontal="right" vertical="center" shrinkToFit="1"/>
      <protection/>
    </xf>
    <xf numFmtId="187" fontId="17" fillId="0" borderId="11" xfId="38" applyNumberFormat="1" applyFont="1" applyBorder="1" applyAlignment="1">
      <alignment horizontal="right" vertical="center" shrinkToFit="1"/>
      <protection/>
    </xf>
    <xf numFmtId="178" fontId="17" fillId="0" borderId="26" xfId="37" applyNumberFormat="1" applyFont="1" applyBorder="1" applyAlignment="1">
      <alignment horizontal="center" vertical="center"/>
      <protection/>
    </xf>
    <xf numFmtId="178" fontId="17" fillId="0" borderId="44" xfId="37" applyNumberFormat="1" applyFont="1" applyBorder="1" applyAlignment="1">
      <alignment horizontal="center" vertical="center"/>
      <protection/>
    </xf>
    <xf numFmtId="177" fontId="17" fillId="0" borderId="45" xfId="38" applyNumberFormat="1" applyFont="1" applyFill="1" applyBorder="1" applyAlignment="1">
      <alignment horizontal="right" vertical="center" shrinkToFit="1"/>
      <protection/>
    </xf>
    <xf numFmtId="177" fontId="17" fillId="0" borderId="46" xfId="38" applyNumberFormat="1" applyFont="1" applyFill="1" applyBorder="1" applyAlignment="1">
      <alignment horizontal="right" vertical="center" shrinkToFit="1"/>
      <protection/>
    </xf>
    <xf numFmtId="187" fontId="17" fillId="0" borderId="44" xfId="38" applyNumberFormat="1" applyFont="1" applyFill="1" applyBorder="1" applyAlignment="1">
      <alignment horizontal="right" vertical="center" shrinkToFit="1"/>
      <protection/>
    </xf>
    <xf numFmtId="177" fontId="17" fillId="0" borderId="47" xfId="38" applyNumberFormat="1" applyFont="1" applyFill="1" applyBorder="1" applyAlignment="1">
      <alignment horizontal="right" vertical="center" shrinkToFit="1"/>
      <protection/>
    </xf>
    <xf numFmtId="187" fontId="17" fillId="0" borderId="48" xfId="38" applyNumberFormat="1" applyFont="1" applyFill="1" applyBorder="1" applyAlignment="1">
      <alignment horizontal="right" vertical="center" shrinkToFit="1"/>
      <protection/>
    </xf>
    <xf numFmtId="187" fontId="17" fillId="0" borderId="45" xfId="38" applyNumberFormat="1" applyFont="1" applyBorder="1" applyAlignment="1">
      <alignment horizontal="right" vertical="center" shrinkToFit="1"/>
      <protection/>
    </xf>
    <xf numFmtId="178" fontId="17" fillId="0" borderId="35" xfId="37" applyNumberFormat="1" applyFont="1" applyBorder="1" applyAlignment="1">
      <alignment horizontal="center" vertical="center"/>
      <protection/>
    </xf>
    <xf numFmtId="177" fontId="17" fillId="0" borderId="11" xfId="38" applyNumberFormat="1" applyFont="1" applyBorder="1" applyAlignment="1">
      <alignment horizontal="right" vertical="center" shrinkToFit="1"/>
      <protection/>
    </xf>
    <xf numFmtId="177" fontId="17" fillId="0" borderId="28" xfId="38" applyNumberFormat="1" applyFont="1" applyBorder="1" applyAlignment="1">
      <alignment horizontal="right" vertical="center" shrinkToFit="1"/>
      <protection/>
    </xf>
    <xf numFmtId="187" fontId="17" fillId="0" borderId="42" xfId="38" applyNumberFormat="1" applyFont="1" applyBorder="1" applyAlignment="1">
      <alignment horizontal="right" vertical="center" shrinkToFit="1"/>
      <protection/>
    </xf>
    <xf numFmtId="177" fontId="17" fillId="0" borderId="40" xfId="38" applyNumberFormat="1" applyFont="1" applyBorder="1" applyAlignment="1">
      <alignment horizontal="right" vertical="center" shrinkToFit="1"/>
      <protection/>
    </xf>
    <xf numFmtId="187" fontId="17" fillId="0" borderId="49" xfId="38" applyNumberFormat="1" applyFont="1" applyBorder="1" applyAlignment="1">
      <alignment horizontal="right" vertical="center" shrinkToFit="1"/>
      <protection/>
    </xf>
    <xf numFmtId="0" fontId="2" fillId="0" borderId="26" xfId="35" applyFont="1" applyFill="1" applyBorder="1" applyAlignment="1">
      <alignment vertical="center"/>
      <protection/>
    </xf>
    <xf numFmtId="0" fontId="2" fillId="0" borderId="38" xfId="35" applyFont="1" applyFill="1" applyBorder="1" applyAlignment="1">
      <alignment vertical="center"/>
      <protection/>
    </xf>
    <xf numFmtId="177" fontId="7" fillId="0" borderId="19" xfId="23" applyNumberFormat="1" applyFont="1" applyBorder="1" applyAlignment="1">
      <alignment horizontal="right" vertical="center" shrinkToFit="1"/>
      <protection/>
    </xf>
    <xf numFmtId="177" fontId="7" fillId="0" borderId="20" xfId="23" applyNumberFormat="1" applyFont="1" applyBorder="1" applyAlignment="1">
      <alignment horizontal="right" vertical="center" shrinkToFit="1"/>
      <protection/>
    </xf>
    <xf numFmtId="177" fontId="7" fillId="0" borderId="21" xfId="23" applyNumberFormat="1" applyFont="1" applyBorder="1" applyAlignment="1">
      <alignment horizontal="right" vertical="center" shrinkToFit="1"/>
      <protection/>
    </xf>
    <xf numFmtId="177" fontId="7" fillId="0" borderId="23" xfId="23" applyNumberFormat="1" applyFont="1" applyBorder="1" applyAlignment="1">
      <alignment horizontal="right" vertical="center" shrinkToFit="1"/>
      <protection/>
    </xf>
    <xf numFmtId="177" fontId="7" fillId="0" borderId="24" xfId="23" applyNumberFormat="1" applyFont="1" applyBorder="1" applyAlignment="1">
      <alignment horizontal="right" vertical="center" shrinkToFit="1"/>
      <protection/>
    </xf>
    <xf numFmtId="177" fontId="7" fillId="0" borderId="25" xfId="23" applyNumberFormat="1" applyFont="1" applyBorder="1" applyAlignment="1">
      <alignment horizontal="right" vertical="center" shrinkToFit="1"/>
      <protection/>
    </xf>
    <xf numFmtId="177" fontId="7" fillId="0" borderId="14" xfId="23" applyNumberFormat="1" applyFont="1" applyBorder="1" applyAlignment="1">
      <alignment horizontal="right" vertical="center" shrinkToFit="1"/>
      <protection/>
    </xf>
    <xf numFmtId="177" fontId="7" fillId="0" borderId="15" xfId="23" applyNumberFormat="1" applyFont="1" applyBorder="1" applyAlignment="1">
      <alignment horizontal="right" vertical="center" shrinkToFit="1"/>
      <protection/>
    </xf>
    <xf numFmtId="177" fontId="7" fillId="0" borderId="16" xfId="23" applyNumberFormat="1" applyFont="1" applyBorder="1" applyAlignment="1">
      <alignment horizontal="right" vertical="center" shrinkToFit="1"/>
      <protection/>
    </xf>
    <xf numFmtId="177" fontId="13" fillId="0" borderId="5" xfId="24" applyNumberFormat="1" applyFont="1" applyBorder="1" applyAlignment="1">
      <alignment horizontal="right" vertical="center" shrinkToFit="1"/>
      <protection/>
    </xf>
    <xf numFmtId="177" fontId="13" fillId="0" borderId="8" xfId="24" applyNumberFormat="1" applyFont="1" applyBorder="1" applyAlignment="1">
      <alignment horizontal="right" vertical="center" shrinkToFit="1"/>
      <protection/>
    </xf>
    <xf numFmtId="177" fontId="13" fillId="0" borderId="11" xfId="24" applyNumberFormat="1" applyFont="1" applyBorder="1" applyAlignment="1">
      <alignment horizontal="right" vertical="center" shrinkToFit="1"/>
      <protection/>
    </xf>
    <xf numFmtId="177" fontId="13" fillId="0" borderId="12" xfId="24" applyNumberFormat="1" applyFont="1" applyBorder="1" applyAlignment="1">
      <alignment horizontal="right" vertical="center" shrinkToFit="1"/>
      <protection/>
    </xf>
    <xf numFmtId="177" fontId="13" fillId="0" borderId="24" xfId="24" applyNumberFormat="1" applyFont="1" applyBorder="1" applyAlignment="1">
      <alignment horizontal="right" vertical="center" shrinkToFit="1"/>
      <protection/>
    </xf>
    <xf numFmtId="177" fontId="13" fillId="0" borderId="25" xfId="24" applyNumberFormat="1" applyFont="1" applyBorder="1" applyAlignment="1">
      <alignment horizontal="right" vertical="center" shrinkToFit="1"/>
      <protection/>
    </xf>
    <xf numFmtId="177" fontId="13" fillId="0" borderId="24" xfId="24" applyNumberFormat="1" applyFont="1" applyBorder="1" applyAlignment="1" applyProtection="1">
      <alignment horizontal="right" vertical="center" shrinkToFit="1"/>
      <protection locked="0"/>
    </xf>
    <xf numFmtId="177" fontId="13" fillId="0" borderId="25" xfId="24" applyNumberFormat="1" applyFont="1" applyBorder="1" applyAlignment="1" applyProtection="1">
      <alignment horizontal="right" vertical="center" shrinkToFit="1"/>
      <protection locked="0"/>
    </xf>
    <xf numFmtId="177" fontId="13" fillId="0" borderId="15" xfId="24" applyNumberFormat="1" applyFont="1" applyBorder="1" applyAlignment="1" applyProtection="1">
      <alignment horizontal="right" vertical="center" shrinkToFit="1"/>
      <protection locked="0"/>
    </xf>
    <xf numFmtId="177" fontId="13" fillId="0" borderId="16" xfId="24" applyNumberFormat="1" applyFont="1" applyBorder="1" applyAlignment="1" applyProtection="1">
      <alignment horizontal="right" vertical="center" shrinkToFit="1"/>
      <protection locked="0"/>
    </xf>
    <xf numFmtId="177" fontId="13" fillId="0" borderId="68" xfId="24" applyNumberFormat="1" applyFont="1" applyBorder="1" applyAlignment="1">
      <alignment horizontal="right" vertical="center" shrinkToFit="1"/>
      <protection/>
    </xf>
    <xf numFmtId="177" fontId="13" fillId="0" borderId="6" xfId="24" applyNumberFormat="1" applyFont="1" applyBorder="1" applyAlignment="1">
      <alignment horizontal="right" vertical="center" shrinkToFit="1"/>
      <protection/>
    </xf>
    <xf numFmtId="0" fontId="20" fillId="0" borderId="50" xfId="27" applyFont="1" applyBorder="1" applyAlignment="1">
      <alignment horizontal="center" vertical="center"/>
      <protection/>
    </xf>
    <xf numFmtId="0" fontId="20" fillId="0" borderId="51" xfId="27" applyFont="1" applyBorder="1" applyAlignment="1">
      <alignment horizontal="center" vertical="center"/>
      <protection/>
    </xf>
    <xf numFmtId="0" fontId="20" fillId="0" borderId="52" xfId="27" applyFont="1" applyBorder="1" applyAlignment="1">
      <alignment horizontal="center" vertical="center"/>
      <protection/>
    </xf>
    <xf numFmtId="0" fontId="24" fillId="0" borderId="50" xfId="26" applyFont="1" applyBorder="1" applyAlignment="1">
      <alignment horizontal="left" vertical="center"/>
      <protection/>
    </xf>
    <xf numFmtId="0" fontId="24" fillId="0" borderId="51" xfId="26" applyFont="1" applyBorder="1" applyAlignment="1">
      <alignment horizontal="left" vertical="center"/>
      <protection/>
    </xf>
    <xf numFmtId="0" fontId="24" fillId="0" borderId="52" xfId="26" applyFont="1" applyBorder="1" applyAlignment="1">
      <alignment horizontal="left" vertical="center"/>
      <protection/>
    </xf>
    <xf numFmtId="178" fontId="20" fillId="0" borderId="50" xfId="27" applyNumberFormat="1" applyFont="1" applyBorder="1" applyAlignment="1">
      <alignment horizontal="right" vertical="center" shrinkToFit="1"/>
      <protection/>
    </xf>
    <xf numFmtId="178" fontId="20" fillId="0" borderId="51" xfId="27" applyNumberFormat="1" applyFont="1" applyBorder="1" applyAlignment="1">
      <alignment horizontal="right" vertical="center" shrinkToFit="1"/>
      <protection/>
    </xf>
    <xf numFmtId="178" fontId="20" fillId="0" borderId="52" xfId="27" applyNumberFormat="1" applyFont="1" applyBorder="1" applyAlignment="1">
      <alignment horizontal="right" vertical="center" shrinkToFit="1"/>
      <protection/>
    </xf>
    <xf numFmtId="0" fontId="20" fillId="0" borderId="50" xfId="27" applyFont="1" applyBorder="1" applyAlignment="1">
      <alignment horizontal="left" vertical="center"/>
      <protection/>
    </xf>
    <xf numFmtId="0" fontId="20" fillId="0" borderId="51" xfId="27" applyFont="1" applyBorder="1" applyAlignment="1">
      <alignment horizontal="left" vertical="center"/>
      <protection/>
    </xf>
    <xf numFmtId="0" fontId="20" fillId="0" borderId="52" xfId="27" applyFont="1" applyBorder="1" applyAlignment="1">
      <alignment horizontal="left" vertical="center"/>
      <protection/>
    </xf>
    <xf numFmtId="181" fontId="20" fillId="0" borderId="50" xfId="27" applyNumberFormat="1" applyFont="1" applyBorder="1" applyAlignment="1">
      <alignment horizontal="right" vertical="center" shrinkToFit="1"/>
      <protection/>
    </xf>
    <xf numFmtId="181" fontId="20" fillId="0" borderId="51" xfId="27" applyNumberFormat="1" applyFont="1" applyBorder="1" applyAlignment="1">
      <alignment horizontal="right" vertical="center" shrinkToFit="1"/>
      <protection/>
    </xf>
    <xf numFmtId="181" fontId="20" fillId="0" borderId="52" xfId="27" applyNumberFormat="1" applyFont="1" applyBorder="1" applyAlignment="1">
      <alignment horizontal="right" vertical="center" shrinkToFit="1"/>
      <protection/>
    </xf>
    <xf numFmtId="49" fontId="21" fillId="0" borderId="0" xfId="27" applyNumberFormat="1" applyFont="1" applyAlignment="1">
      <alignment horizontal="center" vertical="center"/>
      <protection/>
    </xf>
    <xf numFmtId="0" fontId="20" fillId="0" borderId="4" xfId="27" applyFont="1" applyBorder="1" applyAlignment="1">
      <alignment horizontal="center" vertical="center"/>
      <protection/>
    </xf>
    <xf numFmtId="0" fontId="20" fillId="0" borderId="17" xfId="27" applyFont="1" applyBorder="1" applyAlignment="1">
      <alignment horizontal="center" vertical="center"/>
      <protection/>
    </xf>
    <xf numFmtId="0" fontId="20" fillId="0" borderId="5" xfId="27" applyFont="1" applyBorder="1" applyAlignment="1">
      <alignment horizontal="center" vertical="center"/>
      <protection/>
    </xf>
    <xf numFmtId="0" fontId="20" fillId="0" borderId="30" xfId="27" applyFont="1" applyBorder="1" applyAlignment="1">
      <alignment horizontal="center" vertical="center"/>
      <protection/>
    </xf>
    <xf numFmtId="0" fontId="20" fillId="0" borderId="65" xfId="27" applyFont="1" applyBorder="1" applyAlignment="1">
      <alignment horizontal="center" vertical="center"/>
      <protection/>
    </xf>
    <xf numFmtId="0" fontId="20" fillId="0" borderId="31" xfId="27" applyFont="1" applyBorder="1" applyAlignment="1">
      <alignment horizontal="center" vertical="center"/>
      <protection/>
    </xf>
    <xf numFmtId="0" fontId="20" fillId="0" borderId="69" xfId="27" applyFont="1" applyBorder="1" applyAlignment="1">
      <alignment horizontal="center" vertical="center"/>
      <protection/>
    </xf>
    <xf numFmtId="0" fontId="20" fillId="0" borderId="38" xfId="27" applyFont="1" applyBorder="1" applyAlignment="1">
      <alignment horizontal="center" vertical="center"/>
      <protection/>
    </xf>
    <xf numFmtId="0" fontId="20" fillId="0" borderId="33" xfId="27" applyFont="1" applyBorder="1" applyAlignment="1">
      <alignment horizontal="center" vertical="center"/>
      <protection/>
    </xf>
    <xf numFmtId="0" fontId="20" fillId="0" borderId="70" xfId="27" applyFont="1" applyBorder="1" applyAlignment="1">
      <alignment horizontal="center" vertical="center"/>
      <protection/>
    </xf>
    <xf numFmtId="0" fontId="20" fillId="0" borderId="8" xfId="27" applyFont="1" applyBorder="1" applyAlignment="1">
      <alignment horizontal="center" vertical="center"/>
      <protection/>
    </xf>
    <xf numFmtId="0" fontId="20" fillId="0" borderId="58" xfId="27" applyFont="1" applyBorder="1" applyAlignment="1">
      <alignment horizontal="center" vertical="center"/>
      <protection/>
    </xf>
    <xf numFmtId="0" fontId="20" fillId="0" borderId="32" xfId="27" applyFont="1" applyBorder="1" applyAlignment="1">
      <alignment horizontal="center" vertical="center"/>
      <protection/>
    </xf>
    <xf numFmtId="0" fontId="20" fillId="0" borderId="26" xfId="27" applyFont="1" applyBorder="1" applyAlignment="1">
      <alignment horizontal="center" vertical="center"/>
      <protection/>
    </xf>
    <xf numFmtId="0" fontId="20" fillId="0" borderId="71" xfId="27" applyFont="1" applyBorder="1" applyAlignment="1">
      <alignment horizontal="center" vertical="center"/>
      <protection/>
    </xf>
    <xf numFmtId="0" fontId="20" fillId="0" borderId="7" xfId="27" applyFont="1" applyBorder="1" applyAlignment="1">
      <alignment horizontal="center" vertical="center"/>
      <protection/>
    </xf>
    <xf numFmtId="0" fontId="20" fillId="0" borderId="0" xfId="27" applyFont="1" applyAlignment="1">
      <alignment horizontal="center" vertical="center"/>
      <protection/>
    </xf>
    <xf numFmtId="0" fontId="20" fillId="0" borderId="18" xfId="27" applyFont="1" applyBorder="1" applyAlignment="1">
      <alignment horizontal="center" vertical="center"/>
      <protection/>
    </xf>
    <xf numFmtId="0" fontId="20" fillId="0" borderId="41" xfId="27" applyFont="1" applyBorder="1" applyAlignment="1">
      <alignment horizontal="center" vertical="center"/>
      <protection/>
    </xf>
    <xf numFmtId="0" fontId="20" fillId="0" borderId="57" xfId="27" applyFont="1" applyBorder="1" applyAlignment="1">
      <alignment horizontal="center" vertical="center"/>
      <protection/>
    </xf>
    <xf numFmtId="0" fontId="20" fillId="0" borderId="72" xfId="27" applyFont="1" applyBorder="1" applyAlignment="1">
      <alignment horizontal="center" vertical="center"/>
      <protection/>
    </xf>
    <xf numFmtId="0" fontId="20" fillId="0" borderId="1" xfId="27" applyFont="1" applyBorder="1" applyAlignment="1">
      <alignment horizontal="center" vertical="center"/>
      <protection/>
    </xf>
    <xf numFmtId="0" fontId="20" fillId="0" borderId="2" xfId="27" applyFont="1" applyBorder="1" applyAlignment="1">
      <alignment horizontal="center" vertical="center"/>
      <protection/>
    </xf>
    <xf numFmtId="0" fontId="20" fillId="0" borderId="3" xfId="27" applyFont="1" applyBorder="1" applyAlignment="1">
      <alignment horizontal="center" vertical="center"/>
      <protection/>
    </xf>
    <xf numFmtId="181" fontId="20" fillId="0" borderId="7" xfId="27" applyNumberFormat="1" applyFont="1" applyBorder="1" applyAlignment="1">
      <alignment horizontal="right" vertical="center" shrinkToFit="1"/>
      <protection/>
    </xf>
    <xf numFmtId="181" fontId="20" fillId="0" borderId="0" xfId="27" applyNumberFormat="1" applyFont="1" applyAlignment="1">
      <alignment horizontal="right" vertical="center" shrinkToFit="1"/>
      <protection/>
    </xf>
    <xf numFmtId="181" fontId="20" fillId="0" borderId="57" xfId="27" applyNumberFormat="1" applyFont="1" applyBorder="1" applyAlignment="1">
      <alignment horizontal="right" vertical="center" shrinkToFit="1"/>
      <protection/>
    </xf>
    <xf numFmtId="178" fontId="20" fillId="0" borderId="7" xfId="27" applyNumberFormat="1" applyFont="1" applyBorder="1" applyAlignment="1">
      <alignment horizontal="right" vertical="center" shrinkToFit="1"/>
      <protection/>
    </xf>
    <xf numFmtId="178" fontId="20" fillId="0" borderId="0" xfId="27" applyNumberFormat="1" applyFont="1" applyAlignment="1">
      <alignment horizontal="right" vertical="center" shrinkToFit="1"/>
      <protection/>
    </xf>
    <xf numFmtId="178" fontId="20" fillId="0" borderId="57" xfId="27" applyNumberFormat="1" applyFont="1" applyBorder="1" applyAlignment="1">
      <alignment horizontal="right" vertical="center" shrinkToFit="1"/>
      <protection/>
    </xf>
    <xf numFmtId="0" fontId="20" fillId="0" borderId="7" xfId="27" applyFont="1" applyBorder="1" applyAlignment="1">
      <alignment horizontal="left" vertical="center"/>
      <protection/>
    </xf>
    <xf numFmtId="0" fontId="20" fillId="0" borderId="0" xfId="27" applyFont="1" applyAlignment="1">
      <alignment horizontal="left" vertical="center"/>
      <protection/>
    </xf>
    <xf numFmtId="0" fontId="20" fillId="0" borderId="57" xfId="27" applyFont="1" applyBorder="1" applyAlignment="1">
      <alignment horizontal="left" vertical="center"/>
      <protection/>
    </xf>
    <xf numFmtId="0" fontId="20" fillId="0" borderId="10" xfId="27" applyFont="1" applyBorder="1" applyAlignment="1">
      <alignment horizontal="center" vertical="center"/>
      <protection/>
    </xf>
    <xf numFmtId="0" fontId="20" fillId="0" borderId="35" xfId="27" applyFont="1" applyBorder="1" applyAlignment="1">
      <alignment horizontal="center" vertical="center"/>
      <protection/>
    </xf>
    <xf numFmtId="0" fontId="20" fillId="0" borderId="11" xfId="27" applyFont="1" applyBorder="1" applyAlignment="1">
      <alignment horizontal="center" vertical="center"/>
      <protection/>
    </xf>
    <xf numFmtId="0" fontId="20" fillId="0" borderId="34" xfId="27" applyFont="1" applyBorder="1" applyAlignment="1">
      <alignment horizontal="center" vertical="center"/>
      <protection/>
    </xf>
    <xf numFmtId="0" fontId="20" fillId="0" borderId="73" xfId="27" applyFont="1" applyBorder="1" applyAlignment="1">
      <alignment horizontal="center" vertical="center"/>
      <protection/>
    </xf>
    <xf numFmtId="0" fontId="20" fillId="0" borderId="53" xfId="27" applyFont="1" applyBorder="1" applyAlignment="1">
      <alignment horizontal="center" vertical="center"/>
      <protection/>
    </xf>
    <xf numFmtId="0" fontId="20" fillId="0" borderId="28" xfId="27" applyFont="1" applyBorder="1" applyAlignment="1">
      <alignment horizontal="center" vertical="center"/>
      <protection/>
    </xf>
    <xf numFmtId="0" fontId="20" fillId="0" borderId="12" xfId="27" applyFont="1" applyBorder="1" applyAlignment="1">
      <alignment horizontal="center" vertical="center"/>
      <protection/>
    </xf>
    <xf numFmtId="0" fontId="20" fillId="0" borderId="74" xfId="27" applyFont="1" applyBorder="1" applyAlignment="1">
      <alignment horizontal="center" vertical="center"/>
      <protection/>
    </xf>
    <xf numFmtId="0" fontId="20" fillId="0" borderId="75" xfId="27" applyFont="1" applyBorder="1" applyAlignment="1">
      <alignment horizontal="center" vertical="center"/>
      <protection/>
    </xf>
    <xf numFmtId="0" fontId="20" fillId="0" borderId="9" xfId="27" applyFont="1" applyBorder="1" applyAlignment="1">
      <alignment horizontal="center" vertical="center"/>
      <protection/>
    </xf>
    <xf numFmtId="0" fontId="20" fillId="0" borderId="49" xfId="27" applyFont="1" applyBorder="1" applyAlignment="1">
      <alignment horizontal="center" vertical="center"/>
      <protection/>
    </xf>
    <xf numFmtId="0" fontId="20" fillId="0" borderId="54" xfId="27" applyFont="1" applyBorder="1" applyAlignment="1">
      <alignment horizontal="center" vertical="center"/>
      <protection/>
    </xf>
    <xf numFmtId="0" fontId="20" fillId="0" borderId="55" xfId="27" applyFont="1" applyBorder="1" applyAlignment="1">
      <alignment horizontal="center" vertical="center"/>
      <protection/>
    </xf>
    <xf numFmtId="49" fontId="20" fillId="0" borderId="28" xfId="27" applyNumberFormat="1" applyFont="1" applyBorder="1" applyAlignment="1">
      <alignment horizontal="center" vertical="center"/>
      <protection/>
    </xf>
    <xf numFmtId="49" fontId="20" fillId="0" borderId="49" xfId="27" applyNumberFormat="1" applyFont="1" applyBorder="1" applyAlignment="1">
      <alignment horizontal="center" vertical="center"/>
      <protection/>
    </xf>
    <xf numFmtId="49" fontId="20" fillId="0" borderId="76" xfId="27" applyNumberFormat="1" applyFont="1" applyBorder="1" applyAlignment="1">
      <alignment horizontal="center" vertical="center"/>
      <protection/>
    </xf>
    <xf numFmtId="49" fontId="20" fillId="0" borderId="58" xfId="27" applyNumberFormat="1" applyFont="1" applyBorder="1" applyAlignment="1">
      <alignment horizontal="center" vertical="center"/>
      <protection/>
    </xf>
    <xf numFmtId="49" fontId="20" fillId="0" borderId="0" xfId="27" applyNumberFormat="1" applyFont="1" applyAlignment="1">
      <alignment horizontal="center" vertical="center"/>
      <protection/>
    </xf>
    <xf numFmtId="49" fontId="20" fillId="0" borderId="57" xfId="27" applyNumberFormat="1" applyFont="1" applyBorder="1" applyAlignment="1">
      <alignment horizontal="center" vertical="center"/>
      <protection/>
    </xf>
    <xf numFmtId="49" fontId="20" fillId="0" borderId="74" xfId="27" applyNumberFormat="1" applyFont="1" applyBorder="1" applyAlignment="1">
      <alignment horizontal="center" vertical="center"/>
      <protection/>
    </xf>
    <xf numFmtId="49" fontId="20" fillId="0" borderId="55" xfId="27" applyNumberFormat="1" applyFont="1" applyBorder="1" applyAlignment="1">
      <alignment horizontal="center" vertical="center"/>
      <protection/>
    </xf>
    <xf numFmtId="49" fontId="20" fillId="0" borderId="56" xfId="27" applyNumberFormat="1" applyFont="1" applyBorder="1" applyAlignment="1">
      <alignment horizontal="center" vertical="center"/>
      <protection/>
    </xf>
    <xf numFmtId="0" fontId="20" fillId="0" borderId="22" xfId="27" applyFont="1" applyBorder="1" applyAlignment="1">
      <alignment vertical="center"/>
      <protection/>
    </xf>
    <xf numFmtId="0" fontId="20" fillId="0" borderId="36" xfId="27" applyFont="1" applyBorder="1" applyAlignment="1">
      <alignment vertical="center"/>
      <protection/>
    </xf>
    <xf numFmtId="0" fontId="20" fillId="0" borderId="37" xfId="27" applyFont="1" applyBorder="1" applyAlignment="1">
      <alignment vertical="center"/>
      <protection/>
    </xf>
    <xf numFmtId="0" fontId="20" fillId="0" borderId="27" xfId="27" applyFont="1" applyBorder="1" applyAlignment="1">
      <alignment horizontal="center" vertical="center"/>
      <protection/>
    </xf>
    <xf numFmtId="0" fontId="20" fillId="0" borderId="36" xfId="27" applyFont="1" applyBorder="1" applyAlignment="1">
      <alignment horizontal="center" vertical="center"/>
      <protection/>
    </xf>
    <xf numFmtId="0" fontId="24" fillId="0" borderId="7" xfId="26" applyFont="1" applyBorder="1" applyAlignment="1">
      <alignment horizontal="left" vertical="center"/>
      <protection/>
    </xf>
    <xf numFmtId="0" fontId="24" fillId="0" borderId="0" xfId="26" applyFont="1" applyAlignment="1">
      <alignment horizontal="left" vertical="center"/>
      <protection/>
    </xf>
    <xf numFmtId="0" fontId="24" fillId="0" borderId="57" xfId="26" applyFont="1" applyBorder="1" applyAlignment="1">
      <alignment horizontal="left" vertical="center"/>
      <protection/>
    </xf>
    <xf numFmtId="182" fontId="20" fillId="0" borderId="7" xfId="27" applyNumberFormat="1" applyFont="1" applyBorder="1" applyAlignment="1">
      <alignment horizontal="right" vertical="center" shrinkToFit="1"/>
      <protection/>
    </xf>
    <xf numFmtId="182" fontId="20" fillId="0" borderId="0" xfId="27" applyNumberFormat="1" applyFont="1" applyAlignment="1">
      <alignment horizontal="right" vertical="center" shrinkToFit="1"/>
      <protection/>
    </xf>
    <xf numFmtId="182" fontId="20" fillId="0" borderId="57" xfId="27" applyNumberFormat="1" applyFont="1" applyBorder="1" applyAlignment="1">
      <alignment horizontal="right" vertical="center" shrinkToFit="1"/>
      <protection/>
    </xf>
    <xf numFmtId="183" fontId="20" fillId="0" borderId="7" xfId="27" applyNumberFormat="1" applyFont="1" applyBorder="1" applyAlignment="1">
      <alignment horizontal="right" vertical="center" shrinkToFit="1"/>
      <protection/>
    </xf>
    <xf numFmtId="183" fontId="20" fillId="0" borderId="0" xfId="27" applyNumberFormat="1" applyFont="1" applyAlignment="1">
      <alignment horizontal="right" vertical="center" shrinkToFit="1"/>
      <protection/>
    </xf>
    <xf numFmtId="183" fontId="20" fillId="0" borderId="57" xfId="27" applyNumberFormat="1" applyFont="1" applyBorder="1" applyAlignment="1">
      <alignment horizontal="right" vertical="center" shrinkToFit="1"/>
      <protection/>
    </xf>
    <xf numFmtId="0" fontId="20" fillId="0" borderId="77" xfId="27" applyFont="1" applyBorder="1" applyAlignment="1">
      <alignment horizontal="center" vertical="center"/>
      <protection/>
    </xf>
    <xf numFmtId="0" fontId="20" fillId="0" borderId="78" xfId="27" applyFont="1" applyBorder="1" applyAlignment="1">
      <alignment vertical="center"/>
      <protection/>
    </xf>
    <xf numFmtId="0" fontId="20" fillId="0" borderId="79" xfId="27" applyFont="1" applyBorder="1" applyAlignment="1">
      <alignment vertical="center"/>
      <protection/>
    </xf>
    <xf numFmtId="0" fontId="20" fillId="0" borderId="80" xfId="27" applyFont="1" applyBorder="1" applyAlignment="1">
      <alignment vertical="center"/>
      <protection/>
    </xf>
    <xf numFmtId="178" fontId="20" fillId="0" borderId="78" xfId="27" applyNumberFormat="1" applyFont="1" applyBorder="1" applyAlignment="1">
      <alignment horizontal="right" vertical="center" shrinkToFit="1"/>
      <protection/>
    </xf>
    <xf numFmtId="178" fontId="20" fillId="0" borderId="79" xfId="27" applyNumberFormat="1" applyFont="1" applyBorder="1" applyAlignment="1">
      <alignment horizontal="right" vertical="center" shrinkToFit="1"/>
      <protection/>
    </xf>
    <xf numFmtId="178" fontId="20" fillId="0" borderId="81" xfId="27" applyNumberFormat="1" applyFont="1" applyBorder="1" applyAlignment="1">
      <alignment horizontal="right" vertical="center" shrinkToFit="1"/>
      <protection/>
    </xf>
    <xf numFmtId="0" fontId="20" fillId="0" borderId="27" xfId="27" applyFont="1" applyBorder="1" applyAlignment="1">
      <alignment vertical="center"/>
      <protection/>
    </xf>
    <xf numFmtId="178" fontId="20" fillId="0" borderId="27" xfId="27" applyNumberFormat="1" applyFont="1" applyBorder="1" applyAlignment="1">
      <alignment horizontal="right" vertical="center" shrinkToFit="1"/>
      <protection/>
    </xf>
    <xf numFmtId="178" fontId="20" fillId="0" borderId="36" xfId="27" applyNumberFormat="1" applyFont="1" applyBorder="1" applyAlignment="1">
      <alignment horizontal="right" vertical="center" shrinkToFit="1"/>
      <protection/>
    </xf>
    <xf numFmtId="178" fontId="20" fillId="0" borderId="82" xfId="27" applyNumberFormat="1" applyFont="1" applyBorder="1" applyAlignment="1">
      <alignment horizontal="right" vertical="center" shrinkToFit="1"/>
      <protection/>
    </xf>
    <xf numFmtId="0" fontId="20" fillId="0" borderId="29" xfId="27" applyFont="1" applyBorder="1" applyAlignment="1">
      <alignment vertical="center"/>
      <protection/>
    </xf>
    <xf numFmtId="0" fontId="20" fillId="0" borderId="83" xfId="27" applyFont="1" applyBorder="1" applyAlignment="1">
      <alignment vertical="center"/>
      <protection/>
    </xf>
    <xf numFmtId="0" fontId="20" fillId="0" borderId="84" xfId="27" applyFont="1" applyBorder="1" applyAlignment="1">
      <alignment vertical="center"/>
      <protection/>
    </xf>
    <xf numFmtId="185" fontId="20" fillId="0" borderId="29" xfId="27" applyNumberFormat="1" applyFont="1" applyBorder="1" applyAlignment="1">
      <alignment horizontal="right" vertical="center" shrinkToFit="1"/>
      <protection/>
    </xf>
    <xf numFmtId="185" fontId="20" fillId="0" borderId="83" xfId="27" applyNumberFormat="1" applyFont="1" applyBorder="1" applyAlignment="1">
      <alignment horizontal="right" vertical="center" shrinkToFit="1"/>
      <protection/>
    </xf>
    <xf numFmtId="185" fontId="20" fillId="0" borderId="85" xfId="27" applyNumberFormat="1" applyFont="1" applyBorder="1" applyAlignment="1">
      <alignment horizontal="right" vertical="center" shrinkToFit="1"/>
      <protection/>
    </xf>
    <xf numFmtId="0" fontId="20" fillId="0" borderId="50" xfId="27" applyFont="1" applyBorder="1" applyAlignment="1">
      <alignment horizontal="center" vertical="center" wrapText="1"/>
      <protection/>
    </xf>
    <xf numFmtId="0" fontId="20" fillId="0" borderId="51" xfId="27" applyFont="1" applyBorder="1" applyAlignment="1">
      <alignment horizontal="center" vertical="center" wrapText="1"/>
      <protection/>
    </xf>
    <xf numFmtId="0" fontId="20" fillId="0" borderId="17" xfId="27" applyFont="1" applyBorder="1" applyAlignment="1">
      <alignment horizontal="center" vertical="center" wrapText="1"/>
      <protection/>
    </xf>
    <xf numFmtId="0" fontId="20" fillId="0" borderId="7" xfId="27" applyFont="1" applyBorder="1" applyAlignment="1">
      <alignment horizontal="center" vertical="center" wrapText="1"/>
      <protection/>
    </xf>
    <xf numFmtId="0" fontId="20" fillId="0" borderId="0" xfId="27" applyFont="1" applyAlignment="1">
      <alignment horizontal="center" vertical="center" wrapText="1"/>
      <protection/>
    </xf>
    <xf numFmtId="0" fontId="20" fillId="0" borderId="65" xfId="27" applyFont="1" applyBorder="1" applyAlignment="1">
      <alignment horizontal="center" vertical="center" wrapText="1"/>
      <protection/>
    </xf>
    <xf numFmtId="0" fontId="20" fillId="0" borderId="54" xfId="27" applyFont="1" applyBorder="1" applyAlignment="1">
      <alignment horizontal="center" vertical="center" wrapText="1"/>
      <protection/>
    </xf>
    <xf numFmtId="0" fontId="20" fillId="0" borderId="55" xfId="27" applyFont="1" applyBorder="1" applyAlignment="1">
      <alignment horizontal="center" vertical="center" wrapText="1"/>
      <protection/>
    </xf>
    <xf numFmtId="0" fontId="20" fillId="0" borderId="73" xfId="27" applyFont="1" applyBorder="1" applyAlignment="1">
      <alignment horizontal="center" vertical="center" wrapText="1"/>
      <protection/>
    </xf>
    <xf numFmtId="0" fontId="24" fillId="0" borderId="70" xfId="27" applyFont="1" applyBorder="1" applyAlignment="1">
      <alignment vertical="center"/>
      <protection/>
    </xf>
    <xf numFmtId="0" fontId="24" fillId="0" borderId="79" xfId="27" applyFont="1" applyBorder="1" applyAlignment="1">
      <alignment vertical="center"/>
      <protection/>
    </xf>
    <xf numFmtId="0" fontId="24" fillId="0" borderId="80" xfId="27" applyFont="1" applyBorder="1" applyAlignment="1">
      <alignment vertical="center"/>
      <protection/>
    </xf>
    <xf numFmtId="178" fontId="24" fillId="0" borderId="70" xfId="27" applyNumberFormat="1" applyFont="1" applyBorder="1" applyAlignment="1">
      <alignment horizontal="right" vertical="center" shrinkToFit="1"/>
      <protection/>
    </xf>
    <xf numFmtId="178" fontId="24" fillId="0" borderId="51" xfId="27" applyNumberFormat="1" applyFont="1" applyBorder="1" applyAlignment="1">
      <alignment horizontal="right" vertical="center" shrinkToFit="1"/>
      <protection/>
    </xf>
    <xf numFmtId="178" fontId="24" fillId="0" borderId="52" xfId="27" applyNumberFormat="1" applyFont="1" applyBorder="1" applyAlignment="1">
      <alignment horizontal="right" vertical="center" shrinkToFit="1"/>
      <protection/>
    </xf>
    <xf numFmtId="0" fontId="20" fillId="0" borderId="22" xfId="27" applyFont="1" applyBorder="1" applyAlignment="1">
      <alignment horizontal="center" vertical="center"/>
      <protection/>
    </xf>
    <xf numFmtId="0" fontId="20" fillId="0" borderId="37" xfId="27" applyFont="1" applyBorder="1" applyAlignment="1">
      <alignment horizontal="center" vertical="center"/>
      <protection/>
    </xf>
    <xf numFmtId="0" fontId="20" fillId="0" borderId="27" xfId="27" applyFont="1" applyBorder="1" applyAlignment="1">
      <alignment horizontal="center" vertical="center" shrinkToFit="1"/>
      <protection/>
    </xf>
    <xf numFmtId="0" fontId="20" fillId="0" borderId="36" xfId="27" applyFont="1" applyBorder="1" applyAlignment="1">
      <alignment horizontal="center" vertical="center" shrinkToFit="1"/>
      <protection/>
    </xf>
    <xf numFmtId="0" fontId="20" fillId="0" borderId="37" xfId="27" applyFont="1" applyBorder="1" applyAlignment="1">
      <alignment horizontal="center" vertical="center" shrinkToFit="1"/>
      <protection/>
    </xf>
    <xf numFmtId="0" fontId="20" fillId="0" borderId="82" xfId="27" applyFont="1" applyBorder="1" applyAlignment="1">
      <alignment horizontal="center" vertical="center" shrinkToFit="1"/>
      <protection/>
    </xf>
    <xf numFmtId="0" fontId="24" fillId="0" borderId="28" xfId="27" applyFont="1" applyBorder="1" applyAlignment="1">
      <alignment vertical="center"/>
      <protection/>
    </xf>
    <xf numFmtId="0" fontId="24" fillId="0" borderId="36" xfId="27" applyFont="1" applyBorder="1" applyAlignment="1">
      <alignment vertical="center"/>
      <protection/>
    </xf>
    <xf numFmtId="0" fontId="24" fillId="0" borderId="37" xfId="27" applyFont="1" applyBorder="1" applyAlignment="1">
      <alignment vertical="center"/>
      <protection/>
    </xf>
    <xf numFmtId="178" fontId="24" fillId="0" borderId="27" xfId="27" applyNumberFormat="1" applyFont="1" applyBorder="1" applyAlignment="1">
      <alignment horizontal="right" vertical="center" shrinkToFit="1"/>
      <protection/>
    </xf>
    <xf numFmtId="178" fontId="24" fillId="0" borderId="36" xfId="27" applyNumberFormat="1" applyFont="1" applyBorder="1" applyAlignment="1">
      <alignment horizontal="right" vertical="center" shrinkToFit="1"/>
      <protection/>
    </xf>
    <xf numFmtId="178" fontId="24" fillId="0" borderId="82" xfId="27" applyNumberFormat="1" applyFont="1" applyBorder="1" applyAlignment="1">
      <alignment horizontal="right" vertical="center" shrinkToFit="1"/>
      <protection/>
    </xf>
    <xf numFmtId="181" fontId="20" fillId="0" borderId="27" xfId="27" applyNumberFormat="1" applyFont="1" applyBorder="1" applyAlignment="1">
      <alignment horizontal="right" vertical="center" shrinkToFit="1"/>
      <protection/>
    </xf>
    <xf numFmtId="181" fontId="20" fillId="0" borderId="36" xfId="27" applyNumberFormat="1" applyFont="1" applyBorder="1" applyAlignment="1">
      <alignment horizontal="right" vertical="center" shrinkToFit="1"/>
      <protection/>
    </xf>
    <xf numFmtId="181" fontId="20" fillId="0" borderId="37" xfId="27" applyNumberFormat="1" applyFont="1" applyBorder="1" applyAlignment="1">
      <alignment horizontal="right" vertical="center" shrinkToFit="1"/>
      <protection/>
    </xf>
    <xf numFmtId="181" fontId="20" fillId="0" borderId="82" xfId="27" applyNumberFormat="1" applyFont="1" applyBorder="1" applyAlignment="1">
      <alignment horizontal="right" vertical="center" shrinkToFit="1"/>
      <protection/>
    </xf>
    <xf numFmtId="0" fontId="24" fillId="0" borderId="28" xfId="28" applyFont="1" applyBorder="1" applyAlignment="1">
      <alignment horizontal="center" vertical="center" shrinkToFit="1"/>
      <protection/>
    </xf>
    <xf numFmtId="0" fontId="24" fillId="0" borderId="49" xfId="28" applyFont="1" applyBorder="1" applyAlignment="1">
      <alignment horizontal="center" vertical="center" shrinkToFit="1"/>
      <protection/>
    </xf>
    <xf numFmtId="0" fontId="24" fillId="0" borderId="35" xfId="28" applyFont="1" applyBorder="1" applyAlignment="1">
      <alignment horizontal="center" vertical="center" shrinkToFit="1"/>
      <protection/>
    </xf>
    <xf numFmtId="178" fontId="20" fillId="0" borderId="37" xfId="27" applyNumberFormat="1" applyFont="1" applyBorder="1" applyAlignment="1">
      <alignment horizontal="right" vertical="center" shrinkToFit="1"/>
      <protection/>
    </xf>
    <xf numFmtId="0" fontId="20" fillId="0" borderId="54" xfId="27" applyFont="1" applyBorder="1" applyAlignment="1">
      <alignment horizontal="left" vertical="center"/>
      <protection/>
    </xf>
    <xf numFmtId="0" fontId="20" fillId="0" borderId="55" xfId="27" applyFont="1" applyBorder="1" applyAlignment="1">
      <alignment horizontal="left" vertical="center"/>
      <protection/>
    </xf>
    <xf numFmtId="0" fontId="20" fillId="0" borderId="56" xfId="27" applyFont="1" applyBorder="1" applyAlignment="1">
      <alignment horizontal="left" vertical="center"/>
      <protection/>
    </xf>
    <xf numFmtId="181" fontId="20" fillId="0" borderId="54" xfId="27" applyNumberFormat="1" applyFont="1" applyBorder="1" applyAlignment="1">
      <alignment horizontal="right" vertical="center" shrinkToFit="1"/>
      <protection/>
    </xf>
    <xf numFmtId="181" fontId="20" fillId="0" borderId="55" xfId="27" applyNumberFormat="1" applyFont="1" applyBorder="1" applyAlignment="1">
      <alignment horizontal="right" vertical="center" shrinkToFit="1"/>
      <protection/>
    </xf>
    <xf numFmtId="181" fontId="20" fillId="0" borderId="56" xfId="27" applyNumberFormat="1" applyFont="1" applyBorder="1" applyAlignment="1">
      <alignment horizontal="right" vertical="center" shrinkToFit="1"/>
      <protection/>
    </xf>
    <xf numFmtId="0" fontId="20" fillId="0" borderId="50" xfId="29" applyFont="1" applyBorder="1" applyAlignment="1">
      <alignment horizontal="left" vertical="center"/>
      <protection/>
    </xf>
    <xf numFmtId="0" fontId="20" fillId="0" borderId="51" xfId="29" applyFont="1" applyBorder="1" applyAlignment="1">
      <alignment horizontal="left" vertical="center"/>
      <protection/>
    </xf>
    <xf numFmtId="0" fontId="20" fillId="0" borderId="52" xfId="29" applyFont="1" applyBorder="1" applyAlignment="1">
      <alignment horizontal="left" vertical="center"/>
      <protection/>
    </xf>
    <xf numFmtId="0" fontId="24" fillId="0" borderId="49" xfId="27" applyFont="1" applyBorder="1" applyAlignment="1">
      <alignment vertical="center"/>
      <protection/>
    </xf>
    <xf numFmtId="0" fontId="24" fillId="0" borderId="35" xfId="27" applyFont="1" applyBorder="1" applyAlignment="1">
      <alignment vertical="center"/>
      <protection/>
    </xf>
    <xf numFmtId="185" fontId="24" fillId="0" borderId="28" xfId="27" applyNumberFormat="1" applyFont="1" applyBorder="1" applyAlignment="1">
      <alignment horizontal="right" vertical="center" shrinkToFit="1"/>
      <protection/>
    </xf>
    <xf numFmtId="185" fontId="24" fillId="0" borderId="49" xfId="27" applyNumberFormat="1" applyFont="1" applyBorder="1" applyAlignment="1">
      <alignment horizontal="right" vertical="center" shrinkToFit="1"/>
      <protection/>
    </xf>
    <xf numFmtId="185" fontId="24" fillId="0" borderId="76" xfId="27" applyNumberFormat="1" applyFont="1" applyBorder="1" applyAlignment="1">
      <alignment horizontal="right" vertical="center" shrinkToFit="1"/>
      <protection/>
    </xf>
    <xf numFmtId="178" fontId="20" fillId="0" borderId="51" xfId="27" applyNumberFormat="1" applyFont="1" applyBorder="1" applyAlignment="1">
      <alignment horizontal="right" vertical="center"/>
      <protection/>
    </xf>
    <xf numFmtId="178" fontId="20" fillId="0" borderId="52" xfId="27" applyNumberFormat="1" applyFont="1" applyBorder="1" applyAlignment="1">
      <alignment horizontal="right" vertical="center"/>
      <protection/>
    </xf>
    <xf numFmtId="0" fontId="24" fillId="0" borderId="29" xfId="28" applyFont="1" applyBorder="1" applyAlignment="1">
      <alignment horizontal="center" vertical="center" shrinkToFit="1"/>
      <protection/>
    </xf>
    <xf numFmtId="0" fontId="24" fillId="0" borderId="83" xfId="28" applyFont="1" applyBorder="1" applyAlignment="1">
      <alignment horizontal="center" vertical="center" shrinkToFit="1"/>
      <protection/>
    </xf>
    <xf numFmtId="0" fontId="24" fillId="0" borderId="84" xfId="28" applyFont="1" applyBorder="1" applyAlignment="1">
      <alignment horizontal="center" vertical="center" shrinkToFit="1"/>
      <protection/>
    </xf>
    <xf numFmtId="0" fontId="26" fillId="0" borderId="0" xfId="27" applyFont="1" applyAlignment="1">
      <alignment horizontal="left" vertical="center" wrapText="1"/>
      <protection/>
    </xf>
    <xf numFmtId="0" fontId="26" fillId="0" borderId="57" xfId="27" applyFont="1" applyBorder="1" applyAlignment="1">
      <alignment horizontal="left" vertical="center" wrapText="1"/>
      <protection/>
    </xf>
    <xf numFmtId="0" fontId="24" fillId="0" borderId="54" xfId="26" applyFont="1" applyBorder="1" applyAlignment="1">
      <alignment horizontal="left" vertical="center"/>
      <protection/>
    </xf>
    <xf numFmtId="0" fontId="24" fillId="0" borderId="55" xfId="26" applyFont="1" applyBorder="1" applyAlignment="1">
      <alignment horizontal="left" vertical="center"/>
      <protection/>
    </xf>
    <xf numFmtId="0" fontId="24" fillId="0" borderId="56" xfId="26" applyFont="1" applyBorder="1" applyAlignment="1">
      <alignment horizontal="left" vertical="center"/>
      <protection/>
    </xf>
    <xf numFmtId="178" fontId="20" fillId="0" borderId="54" xfId="27" applyNumberFormat="1" applyFont="1" applyBorder="1" applyAlignment="1">
      <alignment horizontal="right" vertical="center" shrinkToFit="1"/>
      <protection/>
    </xf>
    <xf numFmtId="178" fontId="20" fillId="0" borderId="55" xfId="27" applyNumberFormat="1" applyFont="1" applyBorder="1" applyAlignment="1">
      <alignment horizontal="right" vertical="center" shrinkToFit="1"/>
      <protection/>
    </xf>
    <xf numFmtId="178" fontId="20" fillId="0" borderId="56" xfId="27" applyNumberFormat="1" applyFont="1" applyBorder="1" applyAlignment="1">
      <alignment horizontal="right" vertical="center" shrinkToFit="1"/>
      <protection/>
    </xf>
    <xf numFmtId="0" fontId="20" fillId="0" borderId="86" xfId="27" applyFont="1" applyBorder="1" applyAlignment="1">
      <alignment horizontal="center" vertical="center"/>
      <protection/>
    </xf>
    <xf numFmtId="0" fontId="20" fillId="0" borderId="68" xfId="27" applyFont="1" applyBorder="1" applyAlignment="1">
      <alignment horizontal="center" vertical="center"/>
      <protection/>
    </xf>
    <xf numFmtId="183" fontId="20" fillId="0" borderId="68" xfId="27" applyNumberFormat="1" applyFont="1" applyBorder="1" applyAlignment="1">
      <alignment horizontal="right" vertical="center" shrinkToFit="1"/>
      <protection/>
    </xf>
    <xf numFmtId="183" fontId="20" fillId="0" borderId="87" xfId="27" applyNumberFormat="1" applyFont="1" applyBorder="1" applyAlignment="1">
      <alignment horizontal="right" vertical="center" shrinkToFit="1"/>
      <protection/>
    </xf>
    <xf numFmtId="183" fontId="20" fillId="0" borderId="6" xfId="27" applyNumberFormat="1" applyFont="1" applyBorder="1" applyAlignment="1">
      <alignment horizontal="right" vertical="center" shrinkToFit="1"/>
      <protection/>
    </xf>
    <xf numFmtId="181" fontId="20" fillId="0" borderId="29" xfId="27" applyNumberFormat="1" applyFont="1" applyBorder="1" applyAlignment="1">
      <alignment horizontal="right" vertical="center" shrinkToFit="1"/>
      <protection/>
    </xf>
    <xf numFmtId="181" fontId="20" fillId="0" borderId="83" xfId="27" applyNumberFormat="1" applyFont="1" applyBorder="1" applyAlignment="1">
      <alignment horizontal="right" vertical="center" shrinkToFit="1"/>
      <protection/>
    </xf>
    <xf numFmtId="181" fontId="20" fillId="0" borderId="84" xfId="27" applyNumberFormat="1" applyFont="1" applyBorder="1" applyAlignment="1">
      <alignment horizontal="right" vertical="center" shrinkToFit="1"/>
      <protection/>
    </xf>
    <xf numFmtId="181" fontId="20" fillId="0" borderId="85" xfId="27" applyNumberFormat="1" applyFont="1" applyBorder="1" applyAlignment="1">
      <alignment horizontal="right" vertical="center" shrinkToFit="1"/>
      <protection/>
    </xf>
    <xf numFmtId="178" fontId="20" fillId="0" borderId="68" xfId="27" applyNumberFormat="1" applyFont="1" applyBorder="1" applyAlignment="1">
      <alignment horizontal="right" vertical="center" shrinkToFit="1"/>
      <protection/>
    </xf>
    <xf numFmtId="178" fontId="20" fillId="0" borderId="87" xfId="27" applyNumberFormat="1" applyFont="1" applyBorder="1" applyAlignment="1">
      <alignment horizontal="right" vertical="center" shrinkToFit="1"/>
      <protection/>
    </xf>
    <xf numFmtId="178" fontId="20" fillId="0" borderId="6" xfId="27" applyNumberFormat="1" applyFont="1" applyBorder="1" applyAlignment="1">
      <alignment horizontal="right" vertical="center" shrinkToFit="1"/>
      <protection/>
    </xf>
    <xf numFmtId="181" fontId="20" fillId="0" borderId="55" xfId="27" applyNumberFormat="1" applyFont="1" applyBorder="1" applyAlignment="1">
      <alignment horizontal="right" vertical="center"/>
      <protection/>
    </xf>
    <xf numFmtId="181" fontId="20" fillId="0" borderId="56" xfId="27" applyNumberFormat="1" applyFont="1" applyBorder="1" applyAlignment="1">
      <alignment horizontal="right" vertical="center"/>
      <protection/>
    </xf>
    <xf numFmtId="0" fontId="20" fillId="0" borderId="13" xfId="27" applyFont="1" applyBorder="1" applyAlignment="1">
      <alignment vertical="center"/>
      <protection/>
    </xf>
    <xf numFmtId="0" fontId="20" fillId="0" borderId="16" xfId="27" applyFont="1" applyBorder="1" applyAlignment="1">
      <alignment horizontal="center" vertical="center"/>
      <protection/>
    </xf>
    <xf numFmtId="0" fontId="20" fillId="0" borderId="85" xfId="27" applyFont="1" applyBorder="1" applyAlignment="1">
      <alignment horizontal="center" vertical="center"/>
      <protection/>
    </xf>
    <xf numFmtId="0" fontId="20" fillId="0" borderId="88" xfId="27" applyFont="1" applyBorder="1" applyAlignment="1">
      <alignment horizontal="center" vertical="center"/>
      <protection/>
    </xf>
    <xf numFmtId="0" fontId="20" fillId="0" borderId="89" xfId="27" applyFont="1" applyBorder="1" applyAlignment="1">
      <alignment horizontal="center" vertical="center"/>
      <protection/>
    </xf>
    <xf numFmtId="0" fontId="20" fillId="0" borderId="79" xfId="27" applyFont="1" applyBorder="1" applyAlignment="1">
      <alignment horizontal="center" vertical="center"/>
      <protection/>
    </xf>
    <xf numFmtId="0" fontId="20" fillId="0" borderId="81" xfId="27" applyFont="1" applyBorder="1" applyAlignment="1">
      <alignment horizontal="center" vertical="center"/>
      <protection/>
    </xf>
    <xf numFmtId="0" fontId="20" fillId="0" borderId="28" xfId="27" applyFont="1" applyBorder="1" applyAlignment="1">
      <alignment horizontal="center" vertical="center" textRotation="255"/>
      <protection/>
    </xf>
    <xf numFmtId="0" fontId="20" fillId="0" borderId="49" xfId="27" applyFont="1" applyBorder="1" applyAlignment="1">
      <alignment horizontal="center" vertical="center" textRotation="255"/>
      <protection/>
    </xf>
    <xf numFmtId="0" fontId="20" fillId="0" borderId="35" xfId="27" applyFont="1" applyBorder="1" applyAlignment="1">
      <alignment horizontal="center" vertical="center" textRotation="255"/>
      <protection/>
    </xf>
    <xf numFmtId="0" fontId="20" fillId="0" borderId="58" xfId="27" applyFont="1" applyBorder="1" applyAlignment="1">
      <alignment horizontal="center" vertical="center" textRotation="255"/>
      <protection/>
    </xf>
    <xf numFmtId="0" fontId="20" fillId="0" borderId="0" xfId="27" applyFont="1" applyAlignment="1">
      <alignment horizontal="center" vertical="center" textRotation="255"/>
      <protection/>
    </xf>
    <xf numFmtId="0" fontId="20" fillId="0" borderId="65" xfId="27" applyFont="1" applyBorder="1" applyAlignment="1">
      <alignment horizontal="center" vertical="center" textRotation="255"/>
      <protection/>
    </xf>
    <xf numFmtId="0" fontId="20" fillId="0" borderId="26" xfId="27" applyFont="1" applyBorder="1" applyAlignment="1">
      <alignment horizontal="center" vertical="center" textRotation="255"/>
      <protection/>
    </xf>
    <xf numFmtId="0" fontId="20" fillId="0" borderId="41" xfId="27" applyFont="1" applyBorder="1" applyAlignment="1">
      <alignment horizontal="center" vertical="center" textRotation="255"/>
      <protection/>
    </xf>
    <xf numFmtId="0" fontId="20" fillId="0" borderId="38" xfId="27" applyFont="1" applyBorder="1" applyAlignment="1">
      <alignment horizontal="center" vertical="center" textRotation="255"/>
      <protection/>
    </xf>
    <xf numFmtId="0" fontId="27" fillId="0" borderId="36" xfId="27" applyFont="1" applyBorder="1" applyAlignment="1">
      <alignment vertical="center"/>
      <protection/>
    </xf>
    <xf numFmtId="0" fontId="27" fillId="0" borderId="37" xfId="27" applyFont="1" applyBorder="1" applyAlignment="1">
      <alignment vertical="center"/>
      <protection/>
    </xf>
    <xf numFmtId="0" fontId="24" fillId="0" borderId="50" xfId="26" applyFont="1" applyBorder="1" applyAlignment="1">
      <alignment horizontal="center" vertical="center" wrapText="1"/>
      <protection/>
    </xf>
    <xf numFmtId="0" fontId="24" fillId="0" borderId="51" xfId="26" applyFont="1" applyBorder="1" applyAlignment="1">
      <alignment horizontal="center" vertical="center" wrapText="1"/>
      <protection/>
    </xf>
    <xf numFmtId="0" fontId="24" fillId="0" borderId="52" xfId="26" applyFont="1" applyBorder="1" applyAlignment="1">
      <alignment horizontal="center" vertical="center" wrapText="1"/>
      <protection/>
    </xf>
    <xf numFmtId="0" fontId="24" fillId="0" borderId="7" xfId="26" applyFont="1" applyBorder="1" applyAlignment="1">
      <alignment horizontal="center" vertical="center" wrapText="1"/>
      <protection/>
    </xf>
    <xf numFmtId="0" fontId="24" fillId="0" borderId="0" xfId="26" applyFont="1" applyAlignment="1">
      <alignment horizontal="center" vertical="center" wrapText="1"/>
      <protection/>
    </xf>
    <xf numFmtId="0" fontId="24" fillId="0" borderId="57" xfId="26" applyFont="1" applyBorder="1" applyAlignment="1">
      <alignment horizontal="center" vertical="center" wrapText="1"/>
      <protection/>
    </xf>
    <xf numFmtId="0" fontId="24" fillId="0" borderId="54" xfId="26" applyFont="1" applyBorder="1" applyAlignment="1">
      <alignment horizontal="center" vertical="center" wrapText="1"/>
      <protection/>
    </xf>
    <xf numFmtId="0" fontId="24" fillId="0" borderId="55" xfId="26" applyFont="1" applyBorder="1" applyAlignment="1">
      <alignment horizontal="center" vertical="center" wrapText="1"/>
      <protection/>
    </xf>
    <xf numFmtId="0" fontId="24" fillId="0" borderId="56" xfId="26" applyFont="1" applyBorder="1" applyAlignment="1">
      <alignment horizontal="center" vertical="center" wrapText="1"/>
      <protection/>
    </xf>
    <xf numFmtId="49" fontId="20" fillId="0" borderId="0" xfId="27" applyNumberFormat="1" applyFont="1" applyAlignment="1">
      <alignment horizontal="left" vertical="center"/>
      <protection/>
    </xf>
    <xf numFmtId="178" fontId="20" fillId="0" borderId="29" xfId="27" applyNumberFormat="1" applyFont="1" applyBorder="1" applyAlignment="1">
      <alignment horizontal="right" vertical="center"/>
      <protection/>
    </xf>
    <xf numFmtId="178" fontId="20" fillId="0" borderId="83" xfId="27" applyNumberFormat="1" applyFont="1" applyBorder="1" applyAlignment="1">
      <alignment horizontal="right" vertical="center"/>
      <protection/>
    </xf>
    <xf numFmtId="178" fontId="20" fillId="0" borderId="84" xfId="27" applyNumberFormat="1" applyFont="1" applyBorder="1" applyAlignment="1">
      <alignment horizontal="right" vertical="center"/>
      <protection/>
    </xf>
    <xf numFmtId="0" fontId="20" fillId="0" borderId="74" xfId="27" applyFont="1" applyBorder="1" applyAlignment="1">
      <alignment horizontal="center" vertical="center" shrinkToFit="1"/>
      <protection/>
    </xf>
    <xf numFmtId="0" fontId="20" fillId="0" borderId="55" xfId="27" applyFont="1" applyBorder="1" applyAlignment="1">
      <alignment horizontal="center" vertical="center" shrinkToFit="1"/>
      <protection/>
    </xf>
    <xf numFmtId="0" fontId="20" fillId="0" borderId="73" xfId="27" applyFont="1" applyBorder="1" applyAlignment="1">
      <alignment horizontal="center" vertical="center" shrinkToFit="1"/>
      <protection/>
    </xf>
    <xf numFmtId="0" fontId="20" fillId="0" borderId="9" xfId="27" applyFont="1" applyBorder="1" applyAlignment="1">
      <alignment horizontal="center" vertical="center" textRotation="255"/>
      <protection/>
    </xf>
    <xf numFmtId="0" fontId="20" fillId="0" borderId="7" xfId="27" applyFont="1" applyBorder="1" applyAlignment="1">
      <alignment horizontal="center" vertical="center" textRotation="255"/>
      <protection/>
    </xf>
    <xf numFmtId="0" fontId="20" fillId="0" borderId="54" xfId="27" applyFont="1" applyBorder="1" applyAlignment="1">
      <alignment horizontal="center" vertical="center" textRotation="255"/>
      <protection/>
    </xf>
    <xf numFmtId="0" fontId="20" fillId="0" borderId="55" xfId="27" applyFont="1" applyBorder="1" applyAlignment="1">
      <alignment horizontal="center" vertical="center" textRotation="255"/>
      <protection/>
    </xf>
    <xf numFmtId="0" fontId="20" fillId="0" borderId="73" xfId="27" applyFont="1" applyBorder="1" applyAlignment="1">
      <alignment horizontal="center" vertical="center" textRotation="255"/>
      <protection/>
    </xf>
    <xf numFmtId="0" fontId="26" fillId="0" borderId="28" xfId="27" applyFont="1" applyBorder="1" applyAlignment="1">
      <alignment horizontal="center" vertical="center" wrapText="1"/>
      <protection/>
    </xf>
    <xf numFmtId="0" fontId="26" fillId="0" borderId="49" xfId="27" applyFont="1" applyBorder="1" applyAlignment="1">
      <alignment horizontal="center" vertical="center" wrapText="1"/>
      <protection/>
    </xf>
    <xf numFmtId="0" fontId="26" fillId="0" borderId="35" xfId="27" applyFont="1" applyBorder="1" applyAlignment="1">
      <alignment horizontal="center" vertical="center" wrapText="1"/>
      <protection/>
    </xf>
    <xf numFmtId="0" fontId="26" fillId="0" borderId="26" xfId="27" applyFont="1" applyBorder="1" applyAlignment="1">
      <alignment horizontal="center" vertical="center" wrapText="1"/>
      <protection/>
    </xf>
    <xf numFmtId="0" fontId="26" fillId="0" borderId="41" xfId="27" applyFont="1" applyBorder="1" applyAlignment="1">
      <alignment horizontal="center" vertical="center" wrapText="1"/>
      <protection/>
    </xf>
    <xf numFmtId="0" fontId="26" fillId="0" borderId="38" xfId="27" applyFont="1" applyBorder="1" applyAlignment="1">
      <alignment horizontal="center" vertical="center" wrapText="1"/>
      <protection/>
    </xf>
    <xf numFmtId="0" fontId="20" fillId="0" borderId="28" xfId="27" applyFont="1" applyBorder="1" applyAlignment="1">
      <alignment horizontal="center" vertical="center" wrapText="1"/>
      <protection/>
    </xf>
    <xf numFmtId="0" fontId="20" fillId="0" borderId="49" xfId="27" applyFont="1" applyBorder="1" applyAlignment="1">
      <alignment horizontal="center" vertical="center" wrapText="1"/>
      <protection/>
    </xf>
    <xf numFmtId="0" fontId="20" fillId="0" borderId="35" xfId="27" applyFont="1" applyBorder="1" applyAlignment="1">
      <alignment horizontal="center" vertical="center" wrapText="1"/>
      <protection/>
    </xf>
    <xf numFmtId="0" fontId="20" fillId="0" borderId="26" xfId="27" applyFont="1" applyBorder="1" applyAlignment="1">
      <alignment horizontal="center" vertical="center" wrapText="1"/>
      <protection/>
    </xf>
    <xf numFmtId="0" fontId="20" fillId="0" borderId="41" xfId="27" applyFont="1" applyBorder="1" applyAlignment="1">
      <alignment horizontal="center" vertical="center" wrapText="1"/>
      <protection/>
    </xf>
    <xf numFmtId="0" fontId="20" fillId="0" borderId="38" xfId="27" applyFont="1" applyBorder="1" applyAlignment="1">
      <alignment horizontal="center" vertical="center" wrapText="1"/>
      <protection/>
    </xf>
    <xf numFmtId="0" fontId="26" fillId="0" borderId="76" xfId="27" applyFont="1" applyBorder="1" applyAlignment="1">
      <alignment horizontal="center" vertical="center" wrapText="1"/>
      <protection/>
    </xf>
    <xf numFmtId="0" fontId="26" fillId="0" borderId="72" xfId="27" applyFont="1" applyBorder="1" applyAlignment="1">
      <alignment horizontal="center" vertical="center" wrapText="1"/>
      <protection/>
    </xf>
    <xf numFmtId="0" fontId="20" fillId="0" borderId="0" xfId="27" applyFont="1" applyAlignment="1">
      <alignment horizontal="center" vertical="center" shrinkToFit="1"/>
      <protection/>
    </xf>
    <xf numFmtId="186" fontId="20" fillId="0" borderId="0" xfId="27" applyNumberFormat="1" applyFont="1" applyAlignment="1" applyProtection="1">
      <alignment horizontal="center" vertical="center" shrinkToFit="1"/>
      <protection hidden="1"/>
    </xf>
    <xf numFmtId="0" fontId="26" fillId="0" borderId="0" xfId="27" applyFont="1" applyAlignment="1" applyProtection="1">
      <alignment horizontal="left" vertical="center" wrapText="1"/>
      <protection hidden="1"/>
    </xf>
    <xf numFmtId="0" fontId="20" fillId="0" borderId="0" xfId="27" applyFont="1" applyAlignment="1" applyProtection="1">
      <alignment horizontal="center" vertical="center" shrinkToFit="1"/>
      <protection hidden="1"/>
    </xf>
    <xf numFmtId="0" fontId="20" fillId="0" borderId="0" xfId="27" applyFont="1" applyAlignment="1">
      <alignment vertical="center"/>
      <protection/>
    </xf>
    <xf numFmtId="0" fontId="20" fillId="0" borderId="0" xfId="29" applyAlignment="1">
      <alignment vertical="center"/>
      <protection/>
    </xf>
    <xf numFmtId="49" fontId="23" fillId="0" borderId="1" xfId="30" applyNumberFormat="1" applyFont="1" applyBorder="1" applyAlignment="1">
      <alignment horizontal="center" vertical="center"/>
      <protection/>
    </xf>
    <xf numFmtId="49" fontId="23" fillId="0" borderId="2" xfId="30" applyNumberFormat="1" applyFont="1" applyBorder="1" applyAlignment="1">
      <alignment horizontal="center" vertical="center"/>
      <protection/>
    </xf>
    <xf numFmtId="49" fontId="23" fillId="0" borderId="3" xfId="30" applyNumberFormat="1" applyFont="1" applyBorder="1" applyAlignment="1">
      <alignment horizontal="center" vertical="center"/>
      <protection/>
    </xf>
    <xf numFmtId="0" fontId="20" fillId="0" borderId="27" xfId="30" applyFont="1" applyBorder="1" applyAlignment="1">
      <alignment horizontal="center" vertical="center"/>
      <protection/>
    </xf>
    <xf numFmtId="0" fontId="20" fillId="0" borderId="36" xfId="30" applyFont="1" applyBorder="1" applyAlignment="1">
      <alignment horizontal="center" vertical="center"/>
      <protection/>
    </xf>
    <xf numFmtId="0" fontId="20" fillId="0" borderId="37" xfId="30" applyFont="1" applyBorder="1" applyAlignment="1">
      <alignment horizontal="center" vertical="center"/>
      <protection/>
    </xf>
    <xf numFmtId="0" fontId="20" fillId="0" borderId="24" xfId="30" applyFont="1" applyBorder="1" applyAlignment="1">
      <alignment horizontal="center" vertical="center"/>
      <protection/>
    </xf>
    <xf numFmtId="0" fontId="20" fillId="0" borderId="28" xfId="30" applyFont="1" applyBorder="1" applyAlignment="1">
      <alignment vertical="center"/>
      <protection/>
    </xf>
    <xf numFmtId="0" fontId="20" fillId="0" borderId="49" xfId="30" applyFont="1" applyBorder="1" applyAlignment="1">
      <alignment vertical="center"/>
      <protection/>
    </xf>
    <xf numFmtId="0" fontId="20" fillId="0" borderId="35" xfId="30" applyFont="1" applyBorder="1" applyAlignment="1">
      <alignment vertical="center"/>
      <protection/>
    </xf>
    <xf numFmtId="178" fontId="20" fillId="0" borderId="28" xfId="30" applyNumberFormat="1" applyFont="1" applyBorder="1" applyAlignment="1">
      <alignment horizontal="right" vertical="center" shrinkToFit="1"/>
      <protection/>
    </xf>
    <xf numFmtId="178" fontId="20" fillId="0" borderId="49" xfId="30" applyNumberFormat="1" applyFont="1" applyBorder="1" applyAlignment="1">
      <alignment horizontal="right" vertical="center" shrinkToFit="1"/>
      <protection/>
    </xf>
    <xf numFmtId="178" fontId="20" fillId="0" borderId="90" xfId="30" applyNumberFormat="1" applyFont="1" applyBorder="1" applyAlignment="1">
      <alignment horizontal="right" vertical="center" shrinkToFit="1"/>
      <protection/>
    </xf>
    <xf numFmtId="181" fontId="20" fillId="0" borderId="91" xfId="30" applyNumberFormat="1" applyFont="1" applyBorder="1" applyAlignment="1">
      <alignment horizontal="right" vertical="center" shrinkToFit="1"/>
      <protection/>
    </xf>
    <xf numFmtId="178" fontId="20" fillId="0" borderId="91" xfId="30" applyNumberFormat="1" applyFont="1" applyBorder="1" applyAlignment="1">
      <alignment horizontal="right" vertical="center" shrinkToFit="1"/>
      <protection/>
    </xf>
    <xf numFmtId="181" fontId="20" fillId="0" borderId="92" xfId="30" applyNumberFormat="1" applyFont="1" applyBorder="1" applyAlignment="1">
      <alignment horizontal="right" vertical="center" shrinkToFit="1"/>
      <protection/>
    </xf>
    <xf numFmtId="181" fontId="20" fillId="0" borderId="49" xfId="30" applyNumberFormat="1" applyFont="1" applyBorder="1" applyAlignment="1">
      <alignment horizontal="right" vertical="center" shrinkToFit="1"/>
      <protection/>
    </xf>
    <xf numFmtId="181" fontId="20" fillId="0" borderId="35" xfId="30" applyNumberFormat="1" applyFont="1" applyBorder="1" applyAlignment="1">
      <alignment horizontal="right" vertical="center" shrinkToFit="1"/>
      <protection/>
    </xf>
    <xf numFmtId="0" fontId="20" fillId="0" borderId="58" xfId="30" applyFont="1" applyBorder="1" applyAlignment="1">
      <alignment vertical="center"/>
      <protection/>
    </xf>
    <xf numFmtId="0" fontId="20" fillId="0" borderId="0" xfId="30" applyFont="1" applyAlignment="1">
      <alignment vertical="center"/>
      <protection/>
    </xf>
    <xf numFmtId="0" fontId="20" fillId="0" borderId="65" xfId="30" applyFont="1" applyBorder="1" applyAlignment="1">
      <alignment vertical="center"/>
      <protection/>
    </xf>
    <xf numFmtId="178" fontId="20" fillId="0" borderId="58" xfId="30" applyNumberFormat="1" applyFont="1" applyBorder="1" applyAlignment="1">
      <alignment horizontal="right" vertical="center" shrinkToFit="1"/>
      <protection/>
    </xf>
    <xf numFmtId="178" fontId="20" fillId="0" borderId="0" xfId="30" applyNumberFormat="1" applyFont="1" applyAlignment="1">
      <alignment horizontal="right" vertical="center" shrinkToFit="1"/>
      <protection/>
    </xf>
    <xf numFmtId="178" fontId="20" fillId="0" borderId="93" xfId="30" applyNumberFormat="1" applyFont="1" applyBorder="1" applyAlignment="1">
      <alignment horizontal="right" vertical="center" shrinkToFit="1"/>
      <protection/>
    </xf>
    <xf numFmtId="181" fontId="20" fillId="0" borderId="94" xfId="30" applyNumberFormat="1" applyFont="1" applyBorder="1" applyAlignment="1">
      <alignment horizontal="right" vertical="center" shrinkToFit="1"/>
      <protection/>
    </xf>
    <xf numFmtId="178" fontId="20" fillId="0" borderId="94" xfId="30" applyNumberFormat="1" applyFont="1" applyBorder="1" applyAlignment="1">
      <alignment horizontal="right" vertical="center" shrinkToFit="1"/>
      <protection/>
    </xf>
    <xf numFmtId="181" fontId="20" fillId="0" borderId="95" xfId="30" applyNumberFormat="1" applyFont="1" applyBorder="1" applyAlignment="1">
      <alignment horizontal="right" vertical="center" shrinkToFit="1"/>
      <protection/>
    </xf>
    <xf numFmtId="181" fontId="20" fillId="0" borderId="0" xfId="30" applyNumberFormat="1" applyFont="1" applyAlignment="1">
      <alignment horizontal="right" vertical="center" shrinkToFit="1"/>
      <protection/>
    </xf>
    <xf numFmtId="181" fontId="20" fillId="0" borderId="65" xfId="30" applyNumberFormat="1" applyFont="1" applyBorder="1" applyAlignment="1">
      <alignment horizontal="right" vertical="center" shrinkToFit="1"/>
      <protection/>
    </xf>
    <xf numFmtId="178" fontId="20" fillId="0" borderId="96" xfId="30" applyNumberFormat="1" applyFont="1" applyBorder="1" applyAlignment="1">
      <alignment horizontal="right" vertical="center" shrinkToFit="1"/>
      <protection/>
    </xf>
    <xf numFmtId="178" fontId="20" fillId="0" borderId="95" xfId="30" applyNumberFormat="1" applyFont="1" applyBorder="1" applyAlignment="1">
      <alignment horizontal="right" vertical="center" shrinkToFit="1"/>
      <protection/>
    </xf>
    <xf numFmtId="178" fontId="20" fillId="0" borderId="65" xfId="30" applyNumberFormat="1" applyFont="1" applyBorder="1" applyAlignment="1">
      <alignment horizontal="right" vertical="center" shrinkToFit="1"/>
      <protection/>
    </xf>
    <xf numFmtId="181" fontId="20" fillId="0" borderId="90" xfId="30" applyNumberFormat="1" applyFont="1" applyBorder="1" applyAlignment="1">
      <alignment horizontal="right" vertical="center" shrinkToFit="1"/>
      <protection/>
    </xf>
    <xf numFmtId="181" fontId="20" fillId="0" borderId="93" xfId="30" applyNumberFormat="1" applyFont="1" applyBorder="1" applyAlignment="1">
      <alignment horizontal="right" vertical="center" shrinkToFit="1"/>
      <protection/>
    </xf>
    <xf numFmtId="0" fontId="26" fillId="0" borderId="58" xfId="30" applyFont="1" applyBorder="1" applyAlignment="1">
      <alignment vertical="center"/>
      <protection/>
    </xf>
    <xf numFmtId="0" fontId="26" fillId="0" borderId="0" xfId="30" applyFont="1" applyAlignment="1">
      <alignment vertical="center"/>
      <protection/>
    </xf>
    <xf numFmtId="0" fontId="26" fillId="0" borderId="65" xfId="30" applyFont="1" applyBorder="1" applyAlignment="1">
      <alignment vertical="center"/>
      <protection/>
    </xf>
    <xf numFmtId="0" fontId="16" fillId="0" borderId="0" xfId="25" applyAlignment="1">
      <alignment vertical="center"/>
      <protection/>
    </xf>
    <xf numFmtId="0" fontId="16" fillId="0" borderId="65" xfId="25" applyBorder="1" applyAlignment="1">
      <alignment vertical="center"/>
      <protection/>
    </xf>
    <xf numFmtId="178" fontId="20" fillId="0" borderId="95" xfId="30" applyNumberFormat="1" applyFont="1" applyBorder="1" applyAlignment="1">
      <alignment horizontal="right" vertical="center"/>
      <protection/>
    </xf>
    <xf numFmtId="178" fontId="20" fillId="0" borderId="0" xfId="30" applyNumberFormat="1" applyFont="1" applyAlignment="1">
      <alignment horizontal="right" vertical="center"/>
      <protection/>
    </xf>
    <xf numFmtId="178" fontId="20" fillId="0" borderId="65" xfId="30" applyNumberFormat="1" applyFont="1" applyBorder="1" applyAlignment="1">
      <alignment horizontal="right" vertical="center"/>
      <protection/>
    </xf>
    <xf numFmtId="0" fontId="20" fillId="0" borderId="26" xfId="30" applyFont="1" applyBorder="1" applyAlignment="1">
      <alignment vertical="center"/>
      <protection/>
    </xf>
    <xf numFmtId="0" fontId="20" fillId="0" borderId="41" xfId="30" applyFont="1" applyBorder="1" applyAlignment="1">
      <alignment vertical="center"/>
      <protection/>
    </xf>
    <xf numFmtId="0" fontId="20" fillId="0" borderId="38" xfId="30" applyFont="1" applyBorder="1" applyAlignment="1">
      <alignment vertical="center"/>
      <protection/>
    </xf>
    <xf numFmtId="178" fontId="20" fillId="0" borderId="58" xfId="30" applyNumberFormat="1" applyFont="1" applyBorder="1" applyAlignment="1">
      <alignment horizontal="right" vertical="center"/>
      <protection/>
    </xf>
    <xf numFmtId="178" fontId="20" fillId="0" borderId="93" xfId="30" applyNumberFormat="1" applyFont="1" applyBorder="1" applyAlignment="1">
      <alignment horizontal="right" vertical="center"/>
      <protection/>
    </xf>
    <xf numFmtId="181" fontId="20" fillId="0" borderId="94" xfId="30" applyNumberFormat="1" applyFont="1" applyBorder="1" applyAlignment="1">
      <alignment horizontal="right" vertical="center"/>
      <protection/>
    </xf>
    <xf numFmtId="0" fontId="26" fillId="0" borderId="27" xfId="30" applyFont="1" applyBorder="1" applyAlignment="1">
      <alignment horizontal="center" vertical="center"/>
      <protection/>
    </xf>
    <xf numFmtId="0" fontId="26" fillId="0" borderId="36" xfId="30" applyFont="1" applyBorder="1" applyAlignment="1">
      <alignment horizontal="center" vertical="center"/>
      <protection/>
    </xf>
    <xf numFmtId="0" fontId="26" fillId="0" borderId="37" xfId="30" applyFont="1" applyBorder="1" applyAlignment="1">
      <alignment horizontal="center" vertical="center"/>
      <protection/>
    </xf>
    <xf numFmtId="181" fontId="2" fillId="0" borderId="0" xfId="30" applyNumberFormat="1" applyAlignment="1">
      <alignment horizontal="right" vertical="center" shrinkToFit="1"/>
      <protection/>
    </xf>
    <xf numFmtId="181" fontId="2" fillId="0" borderId="65" xfId="30" applyNumberFormat="1" applyBorder="1" applyAlignment="1">
      <alignment horizontal="right" vertical="center" shrinkToFit="1"/>
      <protection/>
    </xf>
    <xf numFmtId="0" fontId="2" fillId="0" borderId="0" xfId="30" applyAlignment="1">
      <alignment horizontal="right" vertical="center" shrinkToFit="1"/>
      <protection/>
    </xf>
    <xf numFmtId="0" fontId="2" fillId="0" borderId="93" xfId="30" applyBorder="1" applyAlignment="1">
      <alignment horizontal="right" vertical="center" shrinkToFit="1"/>
      <protection/>
    </xf>
    <xf numFmtId="181" fontId="2" fillId="0" borderId="93" xfId="30" applyNumberFormat="1" applyBorder="1" applyAlignment="1">
      <alignment horizontal="right" vertical="center" shrinkToFit="1"/>
      <protection/>
    </xf>
    <xf numFmtId="178" fontId="20" fillId="0" borderId="92" xfId="30" applyNumberFormat="1" applyFont="1" applyBorder="1" applyAlignment="1">
      <alignment horizontal="right" vertical="center" shrinkToFit="1"/>
      <protection/>
    </xf>
    <xf numFmtId="0" fontId="20" fillId="0" borderId="28" xfId="30" applyFont="1" applyBorder="1" applyAlignment="1">
      <alignment horizontal="center" vertical="center" textRotation="255"/>
      <protection/>
    </xf>
    <xf numFmtId="0" fontId="20" fillId="0" borderId="35" xfId="30" applyFont="1" applyBorder="1" applyAlignment="1">
      <alignment horizontal="center" vertical="center" textRotation="255"/>
      <protection/>
    </xf>
    <xf numFmtId="0" fontId="20" fillId="0" borderId="58" xfId="30" applyFont="1" applyBorder="1" applyAlignment="1">
      <alignment horizontal="center" vertical="center" textRotation="255"/>
      <protection/>
    </xf>
    <xf numFmtId="0" fontId="20" fillId="0" borderId="65" xfId="30" applyFont="1" applyBorder="1" applyAlignment="1">
      <alignment horizontal="center" vertical="center" textRotation="255"/>
      <protection/>
    </xf>
    <xf numFmtId="0" fontId="20" fillId="0" borderId="26" xfId="30" applyFont="1" applyBorder="1" applyAlignment="1">
      <alignment horizontal="center" vertical="center" textRotation="255"/>
      <protection/>
    </xf>
    <xf numFmtId="0" fontId="20" fillId="0" borderId="38" xfId="30" applyFont="1" applyBorder="1" applyAlignment="1">
      <alignment horizontal="center" vertical="center" textRotation="255"/>
      <protection/>
    </xf>
    <xf numFmtId="0" fontId="2" fillId="0" borderId="36" xfId="30" applyBorder="1" applyAlignment="1">
      <alignment horizontal="center" vertical="center"/>
      <protection/>
    </xf>
    <xf numFmtId="0" fontId="2" fillId="0" borderId="37" xfId="30" applyBorder="1" applyAlignment="1">
      <alignment horizontal="center" vertical="center"/>
      <protection/>
    </xf>
    <xf numFmtId="0" fontId="2" fillId="0" borderId="49" xfId="30" applyBorder="1" applyAlignment="1">
      <alignment horizontal="right" vertical="center" shrinkToFit="1"/>
      <protection/>
    </xf>
    <xf numFmtId="0" fontId="2" fillId="0" borderId="35" xfId="30" applyBorder="1" applyAlignment="1">
      <alignment horizontal="right" vertical="center" shrinkToFit="1"/>
      <protection/>
    </xf>
    <xf numFmtId="0" fontId="20" fillId="0" borderId="28" xfId="30" applyFont="1" applyBorder="1" applyAlignment="1">
      <alignment horizontal="center" vertical="center" wrapText="1"/>
      <protection/>
    </xf>
    <xf numFmtId="0" fontId="20" fillId="0" borderId="49" xfId="30" applyFont="1" applyBorder="1" applyAlignment="1">
      <alignment horizontal="center" vertical="center" wrapText="1"/>
      <protection/>
    </xf>
    <xf numFmtId="0" fontId="20" fillId="0" borderId="58" xfId="30" applyFont="1" applyBorder="1" applyAlignment="1">
      <alignment horizontal="center" vertical="center" wrapText="1"/>
      <protection/>
    </xf>
    <xf numFmtId="0" fontId="20" fillId="0" borderId="0" xfId="30" applyFont="1" applyAlignment="1">
      <alignment horizontal="center" vertical="center" wrapText="1"/>
      <protection/>
    </xf>
    <xf numFmtId="0" fontId="20" fillId="0" borderId="26" xfId="30" applyFont="1" applyBorder="1" applyAlignment="1">
      <alignment horizontal="center" vertical="center" wrapText="1"/>
      <protection/>
    </xf>
    <xf numFmtId="0" fontId="20" fillId="0" borderId="41" xfId="30" applyFont="1" applyBorder="1" applyAlignment="1">
      <alignment horizontal="center" vertical="center" wrapText="1"/>
      <protection/>
    </xf>
    <xf numFmtId="0" fontId="20" fillId="0" borderId="49" xfId="30" applyFont="1" applyBorder="1" applyAlignment="1">
      <alignment vertical="center" textRotation="255"/>
      <protection/>
    </xf>
    <xf numFmtId="0" fontId="20" fillId="0" borderId="0" xfId="30" applyFont="1" applyAlignment="1">
      <alignment vertical="center" textRotation="255"/>
      <protection/>
    </xf>
    <xf numFmtId="0" fontId="20" fillId="0" borderId="41" xfId="30" applyFont="1" applyBorder="1" applyAlignment="1">
      <alignment vertical="center" textRotation="255"/>
      <protection/>
    </xf>
    <xf numFmtId="0" fontId="2" fillId="0" borderId="65" xfId="30" applyBorder="1" applyAlignment="1">
      <alignment horizontal="right" vertical="center" shrinkToFit="1"/>
      <protection/>
    </xf>
    <xf numFmtId="181" fontId="20" fillId="0" borderId="28" xfId="30" applyNumberFormat="1" applyFont="1" applyBorder="1" applyAlignment="1">
      <alignment horizontal="right" vertical="center" shrinkToFit="1"/>
      <protection/>
    </xf>
    <xf numFmtId="181" fontId="20" fillId="0" borderId="58" xfId="30" applyNumberFormat="1" applyFont="1" applyBorder="1" applyAlignment="1">
      <alignment horizontal="right" vertical="center" shrinkToFit="1"/>
      <protection/>
    </xf>
    <xf numFmtId="181" fontId="20" fillId="0" borderId="26" xfId="30" applyNumberFormat="1" applyFont="1" applyBorder="1" applyAlignment="1">
      <alignment horizontal="right" vertical="center" shrinkToFit="1"/>
      <protection/>
    </xf>
    <xf numFmtId="0" fontId="2" fillId="0" borderId="41" xfId="30" applyBorder="1" applyAlignment="1">
      <alignment horizontal="right" vertical="center" shrinkToFit="1"/>
      <protection/>
    </xf>
    <xf numFmtId="181" fontId="20" fillId="0" borderId="41" xfId="30" applyNumberFormat="1" applyFont="1" applyBorder="1" applyAlignment="1">
      <alignment horizontal="right" vertical="center" shrinkToFit="1"/>
      <protection/>
    </xf>
    <xf numFmtId="0" fontId="2" fillId="0" borderId="38" xfId="30" applyBorder="1" applyAlignment="1">
      <alignment horizontal="right" vertical="center" shrinkToFit="1"/>
      <protection/>
    </xf>
    <xf numFmtId="178" fontId="20" fillId="0" borderId="35" xfId="30" applyNumberFormat="1" applyFont="1" applyBorder="1" applyAlignment="1">
      <alignment horizontal="right" vertical="center" shrinkToFit="1"/>
      <protection/>
    </xf>
    <xf numFmtId="0" fontId="20" fillId="0" borderId="58" xfId="30" applyFont="1" applyBorder="1" applyAlignment="1">
      <alignment horizontal="left" vertical="center"/>
      <protection/>
    </xf>
    <xf numFmtId="0" fontId="20" fillId="0" borderId="0" xfId="30" applyFont="1" applyAlignment="1">
      <alignment horizontal="left" vertical="center"/>
      <protection/>
    </xf>
    <xf numFmtId="0" fontId="20" fillId="0" borderId="65" xfId="30" applyFont="1" applyBorder="1" applyAlignment="1">
      <alignment horizontal="left" vertical="center"/>
      <protection/>
    </xf>
    <xf numFmtId="0" fontId="20" fillId="0" borderId="28" xfId="30" applyFont="1" applyBorder="1" applyAlignment="1">
      <alignment horizontal="left" vertical="center"/>
      <protection/>
    </xf>
    <xf numFmtId="0" fontId="20" fillId="0" borderId="49" xfId="30" applyFont="1" applyBorder="1" applyAlignment="1">
      <alignment horizontal="left" vertical="center"/>
      <protection/>
    </xf>
    <xf numFmtId="0" fontId="20" fillId="0" borderId="35" xfId="30" applyFont="1" applyBorder="1" applyAlignment="1">
      <alignment horizontal="left" vertical="center"/>
      <protection/>
    </xf>
    <xf numFmtId="0" fontId="20" fillId="0" borderId="26" xfId="30" applyFont="1" applyBorder="1" applyAlignment="1">
      <alignment horizontal="left" vertical="center"/>
      <protection/>
    </xf>
    <xf numFmtId="0" fontId="20" fillId="0" borderId="41" xfId="30" applyFont="1" applyBorder="1" applyAlignment="1">
      <alignment horizontal="left" vertical="center"/>
      <protection/>
    </xf>
    <xf numFmtId="0" fontId="20" fillId="0" borderId="38" xfId="30" applyFont="1" applyBorder="1" applyAlignment="1">
      <alignment horizontal="left" vertical="center"/>
      <protection/>
    </xf>
    <xf numFmtId="178" fontId="20" fillId="0" borderId="26" xfId="30" applyNumberFormat="1" applyFont="1" applyBorder="1" applyAlignment="1">
      <alignment horizontal="right" vertical="center" shrinkToFit="1"/>
      <protection/>
    </xf>
    <xf numFmtId="178" fontId="20" fillId="0" borderId="41" xfId="30" applyNumberFormat="1" applyFont="1" applyBorder="1" applyAlignment="1">
      <alignment horizontal="right" vertical="center" shrinkToFit="1"/>
      <protection/>
    </xf>
    <xf numFmtId="0" fontId="20" fillId="5" borderId="95" xfId="30" applyFont="1" applyFill="1" applyBorder="1" applyAlignment="1">
      <alignment horizontal="right" vertical="center" shrinkToFit="1"/>
      <protection/>
    </xf>
    <xf numFmtId="0" fontId="20" fillId="5" borderId="0" xfId="30" applyFont="1" applyFill="1" applyAlignment="1">
      <alignment horizontal="right" vertical="center" shrinkToFit="1"/>
      <protection/>
    </xf>
    <xf numFmtId="0" fontId="20" fillId="5" borderId="65" xfId="30" applyFont="1" applyFill="1" applyBorder="1" applyAlignment="1">
      <alignment horizontal="right" vertical="center" shrinkToFit="1"/>
      <protection/>
    </xf>
    <xf numFmtId="178" fontId="20" fillId="0" borderId="97" xfId="30" applyNumberFormat="1" applyFont="1" applyBorder="1" applyAlignment="1">
      <alignment horizontal="right" vertical="center" shrinkToFit="1"/>
      <protection/>
    </xf>
    <xf numFmtId="181" fontId="20" fillId="0" borderId="98" xfId="30" applyNumberFormat="1" applyFont="1" applyBorder="1" applyAlignment="1">
      <alignment horizontal="right" vertical="center" shrinkToFit="1"/>
      <protection/>
    </xf>
    <xf numFmtId="178" fontId="20" fillId="0" borderId="98" xfId="30" applyNumberFormat="1" applyFont="1" applyBorder="1" applyAlignment="1">
      <alignment horizontal="right" vertical="center" shrinkToFit="1"/>
      <protection/>
    </xf>
    <xf numFmtId="181" fontId="20" fillId="0" borderId="99" xfId="30" applyNumberFormat="1" applyFont="1" applyBorder="1" applyAlignment="1">
      <alignment horizontal="right" vertical="center" shrinkToFit="1"/>
      <protection/>
    </xf>
    <xf numFmtId="181" fontId="20" fillId="0" borderId="38" xfId="30" applyNumberFormat="1" applyFont="1" applyBorder="1" applyAlignment="1">
      <alignment horizontal="right" vertical="center" shrinkToFit="1"/>
      <protection/>
    </xf>
    <xf numFmtId="178" fontId="20" fillId="0" borderId="38" xfId="30" applyNumberFormat="1" applyFont="1" applyBorder="1" applyAlignment="1">
      <alignment horizontal="right" vertical="center" shrinkToFit="1"/>
      <protection/>
    </xf>
    <xf numFmtId="178" fontId="20" fillId="5" borderId="95" xfId="30" applyNumberFormat="1" applyFont="1" applyFill="1" applyBorder="1" applyAlignment="1">
      <alignment horizontal="right" vertical="center" shrinkToFit="1"/>
      <protection/>
    </xf>
    <xf numFmtId="178" fontId="20" fillId="5" borderId="0" xfId="30" applyNumberFormat="1" applyFont="1" applyFill="1" applyAlignment="1">
      <alignment horizontal="right" vertical="center" shrinkToFit="1"/>
      <protection/>
    </xf>
    <xf numFmtId="178" fontId="20" fillId="5" borderId="93" xfId="30" applyNumberFormat="1" applyFont="1" applyFill="1" applyBorder="1" applyAlignment="1">
      <alignment horizontal="right" vertical="center" shrinkToFit="1"/>
      <protection/>
    </xf>
    <xf numFmtId="0" fontId="24" fillId="0" borderId="0" xfId="30" applyFont="1" applyAlignment="1">
      <alignment vertical="center"/>
      <protection/>
    </xf>
    <xf numFmtId="0" fontId="24" fillId="0" borderId="65" xfId="30" applyFont="1" applyBorder="1" applyAlignment="1">
      <alignment vertical="center"/>
      <protection/>
    </xf>
    <xf numFmtId="0" fontId="2" fillId="0" borderId="97" xfId="30" applyBorder="1" applyAlignment="1">
      <alignment horizontal="right" vertical="center" shrinkToFit="1"/>
      <protection/>
    </xf>
    <xf numFmtId="181" fontId="2" fillId="0" borderId="41" xfId="30" applyNumberFormat="1" applyBorder="1" applyAlignment="1">
      <alignment horizontal="right" vertical="center" shrinkToFit="1"/>
      <protection/>
    </xf>
    <xf numFmtId="181" fontId="2" fillId="0" borderId="97" xfId="30" applyNumberFormat="1" applyBorder="1" applyAlignment="1">
      <alignment horizontal="right" vertical="center" shrinkToFit="1"/>
      <protection/>
    </xf>
    <xf numFmtId="178" fontId="20" fillId="0" borderId="99" xfId="30" applyNumberFormat="1" applyFont="1" applyBorder="1" applyAlignment="1">
      <alignment horizontal="right" vertical="center" shrinkToFit="1"/>
      <protection/>
    </xf>
    <xf numFmtId="178" fontId="20" fillId="5" borderId="99" xfId="30" applyNumberFormat="1" applyFont="1" applyFill="1" applyBorder="1" applyAlignment="1">
      <alignment horizontal="right" vertical="center" shrinkToFit="1"/>
      <protection/>
    </xf>
    <xf numFmtId="178" fontId="20" fillId="5" borderId="41" xfId="30" applyNumberFormat="1" applyFont="1" applyFill="1" applyBorder="1" applyAlignment="1">
      <alignment horizontal="right" vertical="center" shrinkToFit="1"/>
      <protection/>
    </xf>
    <xf numFmtId="178" fontId="20" fillId="5" borderId="97" xfId="30" applyNumberFormat="1" applyFont="1" applyFill="1" applyBorder="1" applyAlignment="1">
      <alignment horizontal="right" vertical="center" shrinkToFit="1"/>
      <protection/>
    </xf>
    <xf numFmtId="0" fontId="20" fillId="5" borderId="99" xfId="30" applyFont="1" applyFill="1" applyBorder="1" applyAlignment="1">
      <alignment horizontal="right" vertical="center" shrinkToFit="1"/>
      <protection/>
    </xf>
    <xf numFmtId="0" fontId="20" fillId="5" borderId="41" xfId="30" applyFont="1" applyFill="1" applyBorder="1" applyAlignment="1">
      <alignment horizontal="right" vertical="center" shrinkToFit="1"/>
      <protection/>
    </xf>
    <xf numFmtId="0" fontId="20" fillId="5" borderId="38" xfId="30" applyFont="1" applyFill="1" applyBorder="1" applyAlignment="1">
      <alignment horizontal="right" vertical="center" shrinkToFit="1"/>
      <protection/>
    </xf>
    <xf numFmtId="0" fontId="32" fillId="3" borderId="0" xfId="31" applyFont="1" applyFill="1" applyAlignment="1">
      <alignment vertical="center"/>
      <protection/>
    </xf>
    <xf numFmtId="0" fontId="33" fillId="3" borderId="1" xfId="31" applyFont="1" applyFill="1" applyBorder="1" applyAlignment="1">
      <alignment horizontal="center" vertical="center"/>
      <protection/>
    </xf>
    <xf numFmtId="0" fontId="33" fillId="3" borderId="2" xfId="31" applyFont="1" applyFill="1" applyBorder="1" applyAlignment="1">
      <alignment horizontal="center" vertical="center"/>
      <protection/>
    </xf>
    <xf numFmtId="0" fontId="33" fillId="3" borderId="3" xfId="31" applyFont="1" applyFill="1" applyBorder="1" applyAlignment="1">
      <alignment horizontal="center" vertical="center"/>
      <protection/>
    </xf>
    <xf numFmtId="0" fontId="34" fillId="3" borderId="55" xfId="31" applyFont="1" applyFill="1" applyBorder="1" applyAlignment="1">
      <alignment horizontal="left" vertical="center"/>
      <protection/>
    </xf>
    <xf numFmtId="0" fontId="34" fillId="3" borderId="55" xfId="31" applyFont="1" applyFill="1" applyBorder="1" applyAlignment="1">
      <alignment vertical="center"/>
      <protection/>
    </xf>
    <xf numFmtId="0" fontId="34" fillId="6" borderId="50" xfId="31" applyFont="1" applyFill="1" applyBorder="1" applyAlignment="1" applyProtection="1">
      <alignment horizontal="center" vertical="center"/>
      <protection locked="0"/>
    </xf>
    <xf numFmtId="0" fontId="34" fillId="6" borderId="51" xfId="31" applyFont="1" applyFill="1" applyBorder="1" applyAlignment="1" applyProtection="1">
      <alignment horizontal="center" vertical="center"/>
      <protection locked="0"/>
    </xf>
    <xf numFmtId="0" fontId="34" fillId="6" borderId="17" xfId="31" applyFont="1" applyFill="1" applyBorder="1" applyAlignment="1" applyProtection="1">
      <alignment horizontal="center" vertical="center"/>
      <protection locked="0"/>
    </xf>
    <xf numFmtId="0" fontId="34" fillId="6" borderId="100" xfId="31" applyFont="1" applyFill="1" applyBorder="1" applyAlignment="1" applyProtection="1">
      <alignment horizontal="center" vertical="center"/>
      <protection locked="0"/>
    </xf>
    <xf numFmtId="0" fontId="34" fillId="6" borderId="101" xfId="31" applyFont="1" applyFill="1" applyBorder="1" applyAlignment="1" applyProtection="1">
      <alignment horizontal="center" vertical="center"/>
      <protection locked="0"/>
    </xf>
    <xf numFmtId="0" fontId="34" fillId="6" borderId="102" xfId="31" applyFont="1" applyFill="1" applyBorder="1" applyAlignment="1" applyProtection="1">
      <alignment horizontal="center" vertical="center"/>
      <protection locked="0"/>
    </xf>
    <xf numFmtId="0" fontId="34" fillId="6" borderId="70" xfId="31" applyFont="1" applyFill="1" applyBorder="1" applyAlignment="1" applyProtection="1">
      <alignment horizontal="center" vertical="center" wrapText="1"/>
      <protection locked="0"/>
    </xf>
    <xf numFmtId="0" fontId="34" fillId="6" borderId="51" xfId="31" applyFont="1" applyFill="1" applyBorder="1" applyAlignment="1" applyProtection="1">
      <alignment horizontal="center" vertical="center" wrapText="1"/>
      <protection locked="0"/>
    </xf>
    <xf numFmtId="0" fontId="34" fillId="6" borderId="17" xfId="31" applyFont="1" applyFill="1" applyBorder="1" applyAlignment="1" applyProtection="1">
      <alignment horizontal="center" vertical="center" wrapText="1"/>
      <protection locked="0"/>
    </xf>
    <xf numFmtId="0" fontId="34" fillId="6" borderId="103" xfId="31" applyFont="1" applyFill="1" applyBorder="1" applyAlignment="1" applyProtection="1">
      <alignment horizontal="center" vertical="center" wrapText="1"/>
      <protection locked="0"/>
    </xf>
    <xf numFmtId="0" fontId="34" fillId="6" borderId="101" xfId="31" applyFont="1" applyFill="1" applyBorder="1" applyAlignment="1" applyProtection="1">
      <alignment horizontal="center" vertical="center" wrapText="1"/>
      <protection locked="0"/>
    </xf>
    <xf numFmtId="0" fontId="34" fillId="6" borderId="102" xfId="31" applyFont="1" applyFill="1" applyBorder="1" applyAlignment="1" applyProtection="1">
      <alignment horizontal="center" vertical="center" wrapText="1"/>
      <protection locked="0"/>
    </xf>
    <xf numFmtId="0" fontId="34" fillId="6" borderId="50" xfId="31" applyFont="1" applyFill="1" applyBorder="1" applyAlignment="1" applyProtection="1">
      <alignment horizontal="center" vertical="center" wrapText="1"/>
      <protection locked="0"/>
    </xf>
    <xf numFmtId="0" fontId="34" fillId="6" borderId="52" xfId="31" applyFont="1" applyFill="1" applyBorder="1" applyAlignment="1" applyProtection="1">
      <alignment horizontal="center" vertical="center" wrapText="1"/>
      <protection locked="0"/>
    </xf>
    <xf numFmtId="0" fontId="34" fillId="6" borderId="100" xfId="31" applyFont="1" applyFill="1" applyBorder="1" applyAlignment="1" applyProtection="1">
      <alignment horizontal="center" vertical="center" wrapText="1"/>
      <protection locked="0"/>
    </xf>
    <xf numFmtId="0" fontId="34" fillId="6" borderId="104" xfId="31" applyFont="1" applyFill="1" applyBorder="1" applyAlignment="1" applyProtection="1">
      <alignment horizontal="center" vertical="center" wrapText="1"/>
      <protection locked="0"/>
    </xf>
    <xf numFmtId="177" fontId="34" fillId="0" borderId="105" xfId="34" applyNumberFormat="1" applyFont="1" applyBorder="1" applyAlignment="1" applyProtection="1">
      <alignment horizontal="right" vertical="center" shrinkToFit="1"/>
      <protection locked="0"/>
    </xf>
    <xf numFmtId="177" fontId="34" fillId="0" borderId="106" xfId="34" applyNumberFormat="1" applyFont="1" applyBorder="1" applyAlignment="1" applyProtection="1">
      <alignment horizontal="right" vertical="center" shrinkToFit="1"/>
      <protection locked="0"/>
    </xf>
    <xf numFmtId="177" fontId="34" fillId="0" borderId="107" xfId="34" applyNumberFormat="1" applyFont="1" applyBorder="1" applyAlignment="1" applyProtection="1">
      <alignment horizontal="right" vertical="center" shrinkToFit="1"/>
      <protection locked="0"/>
    </xf>
    <xf numFmtId="0" fontId="34" fillId="0" borderId="105" xfId="34" applyFont="1" applyBorder="1" applyAlignment="1" applyProtection="1">
      <alignment horizontal="left" vertical="center" shrinkToFit="1"/>
      <protection locked="0"/>
    </xf>
    <xf numFmtId="0" fontId="34" fillId="0" borderId="106" xfId="34" applyFont="1" applyBorder="1" applyAlignment="1" applyProtection="1">
      <alignment horizontal="left" vertical="center" shrinkToFit="1"/>
      <protection locked="0"/>
    </xf>
    <xf numFmtId="0" fontId="34" fillId="0" borderId="108" xfId="34" applyFont="1" applyBorder="1" applyAlignment="1" applyProtection="1">
      <alignment horizontal="left" vertical="center" shrinkToFit="1"/>
      <protection locked="0"/>
    </xf>
    <xf numFmtId="0" fontId="34" fillId="0" borderId="105" xfId="33" applyFont="1" applyBorder="1" applyAlignment="1" applyProtection="1">
      <alignment horizontal="left" vertical="center" shrinkToFit="1"/>
      <protection locked="0"/>
    </xf>
    <xf numFmtId="0" fontId="34" fillId="0" borderId="106" xfId="33" applyFont="1" applyBorder="1" applyAlignment="1" applyProtection="1">
      <alignment horizontal="left" vertical="center" shrinkToFit="1"/>
      <protection locked="0"/>
    </xf>
    <xf numFmtId="0" fontId="34" fillId="0" borderId="107" xfId="33" applyFont="1" applyBorder="1" applyAlignment="1" applyProtection="1">
      <alignment horizontal="left" vertical="center" shrinkToFit="1"/>
      <protection locked="0"/>
    </xf>
    <xf numFmtId="177" fontId="34" fillId="0" borderId="109" xfId="33" applyNumberFormat="1" applyFont="1" applyBorder="1" applyAlignment="1" applyProtection="1">
      <alignment horizontal="right" vertical="center" shrinkToFit="1"/>
      <protection locked="0"/>
    </xf>
    <xf numFmtId="177" fontId="34" fillId="0" borderId="110" xfId="33" applyNumberFormat="1" applyFont="1" applyBorder="1" applyAlignment="1" applyProtection="1">
      <alignment horizontal="right" vertical="center" shrinkToFit="1"/>
      <protection locked="0"/>
    </xf>
    <xf numFmtId="177" fontId="34" fillId="0" borderId="111" xfId="33" applyNumberFormat="1" applyFont="1" applyBorder="1" applyAlignment="1" applyProtection="1">
      <alignment horizontal="right" vertical="center" shrinkToFit="1"/>
      <protection locked="0"/>
    </xf>
    <xf numFmtId="177" fontId="34" fillId="0" borderId="112" xfId="33" applyNumberFormat="1" applyFont="1" applyBorder="1" applyAlignment="1" applyProtection="1">
      <alignment horizontal="right" vertical="center" shrinkToFit="1"/>
      <protection locked="0"/>
    </xf>
    <xf numFmtId="177" fontId="34" fillId="0" borderId="113" xfId="33" applyNumberFormat="1" applyFont="1" applyBorder="1" applyAlignment="1" applyProtection="1">
      <alignment horizontal="right" vertical="center" shrinkToFit="1"/>
      <protection locked="0"/>
    </xf>
    <xf numFmtId="177" fontId="34" fillId="0" borderId="114" xfId="33" applyNumberFormat="1" applyFont="1" applyBorder="1" applyAlignment="1" applyProtection="1">
      <alignment horizontal="right" vertical="center" shrinkToFit="1"/>
      <protection locked="0"/>
    </xf>
    <xf numFmtId="177" fontId="34" fillId="0" borderId="115" xfId="34" applyNumberFormat="1" applyFont="1" applyBorder="1" applyAlignment="1" applyProtection="1">
      <alignment horizontal="right" vertical="center" shrinkToFit="1"/>
      <protection locked="0"/>
    </xf>
    <xf numFmtId="177" fontId="34" fillId="0" borderId="110" xfId="34" applyNumberFormat="1" applyFont="1" applyBorder="1" applyAlignment="1" applyProtection="1">
      <alignment horizontal="right" vertical="center" shrinkToFit="1"/>
      <protection locked="0"/>
    </xf>
    <xf numFmtId="0" fontId="34" fillId="0" borderId="110" xfId="34" applyFont="1" applyBorder="1" applyAlignment="1" applyProtection="1">
      <alignment horizontal="left" vertical="center" shrinkToFit="1"/>
      <protection locked="0"/>
    </xf>
    <xf numFmtId="0" fontId="34" fillId="0" borderId="116" xfId="34" applyFont="1" applyBorder="1" applyAlignment="1" applyProtection="1">
      <alignment horizontal="left" vertical="center" shrinkToFit="1"/>
      <protection locked="0"/>
    </xf>
    <xf numFmtId="0" fontId="34" fillId="0" borderId="107" xfId="34" applyFont="1" applyBorder="1" applyAlignment="1" applyProtection="1">
      <alignment horizontal="left" vertical="center" shrinkToFit="1"/>
      <protection locked="0"/>
    </xf>
    <xf numFmtId="0" fontId="2" fillId="6" borderId="70" xfId="31" applyFill="1" applyBorder="1" applyAlignment="1" applyProtection="1">
      <alignment horizontal="center" vertical="center" wrapText="1"/>
      <protection locked="0"/>
    </xf>
    <xf numFmtId="0" fontId="2" fillId="6" borderId="51" xfId="31" applyFill="1" applyBorder="1" applyAlignment="1" applyProtection="1">
      <alignment horizontal="center" vertical="center" wrapText="1"/>
      <protection locked="0"/>
    </xf>
    <xf numFmtId="0" fontId="2" fillId="6" borderId="17" xfId="31" applyFill="1" applyBorder="1" applyAlignment="1" applyProtection="1">
      <alignment horizontal="center" vertical="center" wrapText="1"/>
      <protection locked="0"/>
    </xf>
    <xf numFmtId="0" fontId="2" fillId="6" borderId="103" xfId="31" applyFill="1" applyBorder="1" applyAlignment="1" applyProtection="1">
      <alignment horizontal="center" vertical="center" wrapText="1"/>
      <protection locked="0"/>
    </xf>
    <xf numFmtId="0" fontId="2" fillId="6" borderId="101" xfId="31" applyFill="1" applyBorder="1" applyAlignment="1" applyProtection="1">
      <alignment horizontal="center" vertical="center" wrapText="1"/>
      <protection locked="0"/>
    </xf>
    <xf numFmtId="0" fontId="2" fillId="6" borderId="102" xfId="31" applyFill="1" applyBorder="1" applyAlignment="1" applyProtection="1">
      <alignment horizontal="center" vertical="center" wrapText="1"/>
      <protection locked="0"/>
    </xf>
    <xf numFmtId="177" fontId="34" fillId="0" borderId="117" xfId="34" applyNumberFormat="1" applyFont="1" applyBorder="1" applyAlignment="1" applyProtection="1">
      <alignment horizontal="right" vertical="center" shrinkToFit="1"/>
      <protection locked="0"/>
    </xf>
    <xf numFmtId="177" fontId="34" fillId="0" borderId="118" xfId="34" applyNumberFormat="1" applyFont="1" applyBorder="1" applyAlignment="1" applyProtection="1">
      <alignment horizontal="right" vertical="center" shrinkToFit="1"/>
      <protection locked="0"/>
    </xf>
    <xf numFmtId="0" fontId="34" fillId="0" borderId="118" xfId="34" applyFont="1" applyBorder="1" applyAlignment="1" applyProtection="1">
      <alignment horizontal="left" vertical="center" shrinkToFit="1"/>
      <protection locked="0"/>
    </xf>
    <xf numFmtId="0" fontId="34" fillId="0" borderId="119" xfId="34" applyFont="1" applyBorder="1" applyAlignment="1" applyProtection="1">
      <alignment horizontal="left" vertical="center" shrinkToFit="1"/>
      <protection locked="0"/>
    </xf>
    <xf numFmtId="0" fontId="34" fillId="0" borderId="120" xfId="34" applyFont="1" applyBorder="1" applyAlignment="1" applyProtection="1">
      <alignment horizontal="left" vertical="center" shrinkToFit="1"/>
      <protection locked="0"/>
    </xf>
    <xf numFmtId="0" fontId="34" fillId="0" borderId="121" xfId="34" applyFont="1" applyBorder="1" applyAlignment="1" applyProtection="1">
      <alignment horizontal="left" vertical="center" shrinkToFit="1"/>
      <protection locked="0"/>
    </xf>
    <xf numFmtId="0" fontId="34" fillId="0" borderId="122" xfId="34" applyFont="1" applyBorder="1" applyAlignment="1" applyProtection="1">
      <alignment horizontal="left" vertical="center" shrinkToFit="1"/>
      <protection locked="0"/>
    </xf>
    <xf numFmtId="177" fontId="34" fillId="0" borderId="120" xfId="34" applyNumberFormat="1" applyFont="1" applyBorder="1" applyAlignment="1" applyProtection="1">
      <alignment horizontal="right" vertical="center" shrinkToFit="1"/>
      <protection locked="0"/>
    </xf>
    <xf numFmtId="177" fontId="34" fillId="0" borderId="121" xfId="34" applyNumberFormat="1" applyFont="1" applyBorder="1" applyAlignment="1" applyProtection="1">
      <alignment horizontal="right" vertical="center" shrinkToFit="1"/>
      <protection locked="0"/>
    </xf>
    <xf numFmtId="177" fontId="34" fillId="0" borderId="122" xfId="34" applyNumberFormat="1" applyFont="1" applyBorder="1" applyAlignment="1" applyProtection="1">
      <alignment horizontal="right" vertical="center" shrinkToFit="1"/>
      <protection locked="0"/>
    </xf>
    <xf numFmtId="0" fontId="34" fillId="0" borderId="123" xfId="34" applyFont="1" applyBorder="1" applyAlignment="1" applyProtection="1">
      <alignment horizontal="left" vertical="center" shrinkToFit="1"/>
      <protection locked="0"/>
    </xf>
    <xf numFmtId="0" fontId="34" fillId="0" borderId="120" xfId="33" applyFont="1" applyBorder="1" applyAlignment="1" applyProtection="1">
      <alignment horizontal="left" vertical="center" shrinkToFit="1"/>
      <protection locked="0"/>
    </xf>
    <xf numFmtId="0" fontId="34" fillId="0" borderId="121" xfId="33" applyFont="1" applyBorder="1" applyAlignment="1" applyProtection="1">
      <alignment horizontal="left" vertical="center" shrinkToFit="1"/>
      <protection locked="0"/>
    </xf>
    <xf numFmtId="0" fontId="34" fillId="0" borderId="122" xfId="33" applyFont="1" applyBorder="1" applyAlignment="1" applyProtection="1">
      <alignment horizontal="left" vertical="center" shrinkToFit="1"/>
      <protection locked="0"/>
    </xf>
    <xf numFmtId="177" fontId="34" fillId="0" borderId="124" xfId="33" applyNumberFormat="1" applyFont="1" applyBorder="1" applyAlignment="1" applyProtection="1">
      <alignment horizontal="right" vertical="center" shrinkToFit="1"/>
      <protection locked="0"/>
    </xf>
    <xf numFmtId="177" fontId="34" fillId="0" borderId="118" xfId="33" applyNumberFormat="1" applyFont="1" applyBorder="1" applyAlignment="1" applyProtection="1">
      <alignment horizontal="right" vertical="center" shrinkToFit="1"/>
      <protection locked="0"/>
    </xf>
    <xf numFmtId="177" fontId="34" fillId="0" borderId="125" xfId="33" applyNumberFormat="1" applyFont="1" applyBorder="1" applyAlignment="1" applyProtection="1">
      <alignment horizontal="right" vertical="center" shrinkToFit="1"/>
      <protection locked="0"/>
    </xf>
    <xf numFmtId="177" fontId="34" fillId="0" borderId="126" xfId="33" applyNumberFormat="1" applyFont="1" applyBorder="1" applyAlignment="1" applyProtection="1">
      <alignment horizontal="right" vertical="center" shrinkToFit="1"/>
      <protection locked="0"/>
    </xf>
    <xf numFmtId="177" fontId="34" fillId="0" borderId="121" xfId="33" applyNumberFormat="1" applyFont="1" applyBorder="1" applyAlignment="1" applyProtection="1">
      <alignment horizontal="right" vertical="center" shrinkToFit="1"/>
      <protection locked="0"/>
    </xf>
    <xf numFmtId="177" fontId="34" fillId="0" borderId="123" xfId="33" applyNumberFormat="1" applyFont="1" applyBorder="1" applyAlignment="1" applyProtection="1">
      <alignment horizontal="right" vertical="center" shrinkToFit="1"/>
      <protection locked="0"/>
    </xf>
    <xf numFmtId="0" fontId="34" fillId="4" borderId="29" xfId="31" applyFont="1" applyFill="1" applyBorder="1" applyAlignment="1" applyProtection="1">
      <alignment horizontal="left" vertical="center" shrinkToFit="1"/>
      <protection locked="0"/>
    </xf>
    <xf numFmtId="0" fontId="34" fillId="4" borderId="83" xfId="31" applyFont="1" applyFill="1" applyBorder="1" applyAlignment="1" applyProtection="1">
      <alignment horizontal="left" vertical="center" shrinkToFit="1"/>
      <protection locked="0"/>
    </xf>
    <xf numFmtId="0" fontId="34" fillId="4" borderId="84" xfId="31" applyFont="1" applyFill="1" applyBorder="1" applyAlignment="1" applyProtection="1">
      <alignment horizontal="left" vertical="center" shrinkToFit="1"/>
      <protection locked="0"/>
    </xf>
    <xf numFmtId="177" fontId="34" fillId="4" borderId="127" xfId="34" applyNumberFormat="1" applyFont="1" applyFill="1" applyBorder="1" applyAlignment="1" applyProtection="1">
      <alignment horizontal="right" vertical="center" shrinkToFit="1"/>
      <protection locked="0"/>
    </xf>
    <xf numFmtId="177" fontId="34" fillId="4" borderId="128" xfId="34" applyNumberFormat="1" applyFont="1" applyFill="1" applyBorder="1" applyAlignment="1" applyProtection="1">
      <alignment horizontal="right" vertical="center" shrinkToFit="1"/>
      <protection locked="0"/>
    </xf>
    <xf numFmtId="177" fontId="34" fillId="4" borderId="129" xfId="34" applyNumberFormat="1" applyFont="1" applyFill="1" applyBorder="1" applyAlignment="1" applyProtection="1">
      <alignment horizontal="right" vertical="center" shrinkToFit="1"/>
      <protection locked="0"/>
    </xf>
    <xf numFmtId="177" fontId="34" fillId="4" borderId="130" xfId="34" applyNumberFormat="1" applyFont="1" applyFill="1" applyBorder="1" applyAlignment="1" applyProtection="1">
      <alignment horizontal="right" vertical="center" shrinkToFit="1"/>
      <protection locked="0"/>
    </xf>
    <xf numFmtId="177" fontId="34" fillId="4" borderId="131" xfId="34" applyNumberFormat="1" applyFont="1" applyFill="1" applyBorder="1" applyAlignment="1" applyProtection="1">
      <alignment horizontal="right" vertical="center" shrinkToFit="1"/>
      <protection locked="0"/>
    </xf>
    <xf numFmtId="177" fontId="34" fillId="4" borderId="132" xfId="34" applyNumberFormat="1" applyFont="1" applyFill="1" applyBorder="1" applyAlignment="1" applyProtection="1">
      <alignment horizontal="right" vertical="center" shrinkToFit="1"/>
      <protection locked="0"/>
    </xf>
    <xf numFmtId="177" fontId="34" fillId="4" borderId="133" xfId="34" applyNumberFormat="1" applyFont="1" applyFill="1" applyBorder="1" applyAlignment="1" applyProtection="1">
      <alignment horizontal="right" vertical="center" shrinkToFit="1"/>
      <protection locked="0"/>
    </xf>
    <xf numFmtId="177" fontId="34" fillId="0" borderId="134" xfId="33" applyNumberFormat="1" applyFont="1" applyBorder="1" applyAlignment="1" applyProtection="1">
      <alignment horizontal="right" vertical="center" shrinkToFit="1"/>
      <protection locked="0"/>
    </xf>
    <xf numFmtId="177" fontId="34" fillId="0" borderId="135" xfId="33" applyNumberFormat="1" applyFont="1" applyBorder="1" applyAlignment="1" applyProtection="1">
      <alignment horizontal="right" vertical="center" shrinkToFit="1"/>
      <protection locked="0"/>
    </xf>
    <xf numFmtId="177" fontId="34" fillId="0" borderId="136" xfId="33" applyNumberFormat="1" applyFont="1" applyBorder="1" applyAlignment="1" applyProtection="1">
      <alignment horizontal="right" vertical="center" shrinkToFit="1"/>
      <protection locked="0"/>
    </xf>
    <xf numFmtId="177" fontId="34" fillId="0" borderId="137" xfId="34" applyNumberFormat="1" applyFont="1" applyBorder="1" applyAlignment="1" applyProtection="1">
      <alignment horizontal="right" vertical="center" shrinkToFit="1"/>
      <protection locked="0"/>
    </xf>
    <xf numFmtId="177" fontId="34" fillId="0" borderId="135" xfId="34" applyNumberFormat="1" applyFont="1" applyBorder="1" applyAlignment="1" applyProtection="1">
      <alignment horizontal="right" vertical="center" shrinkToFit="1"/>
      <protection locked="0"/>
    </xf>
    <xf numFmtId="0" fontId="34" fillId="0" borderId="135" xfId="34" applyFont="1" applyBorder="1" applyAlignment="1" applyProtection="1">
      <alignment horizontal="left" vertical="center" shrinkToFit="1"/>
      <protection locked="0"/>
    </xf>
    <xf numFmtId="0" fontId="34" fillId="0" borderId="138" xfId="34" applyFont="1" applyBorder="1" applyAlignment="1" applyProtection="1">
      <alignment horizontal="left" vertical="center" shrinkToFit="1"/>
      <protection locked="0"/>
    </xf>
    <xf numFmtId="0" fontId="34" fillId="0" borderId="79" xfId="31" applyFont="1" applyBorder="1" applyAlignment="1" applyProtection="1">
      <alignment horizontal="center" vertical="center"/>
      <protection locked="0"/>
    </xf>
    <xf numFmtId="0" fontId="34" fillId="0" borderId="81" xfId="31" applyFont="1" applyBorder="1" applyAlignment="1" applyProtection="1">
      <alignment horizontal="center" vertical="center"/>
      <protection locked="0"/>
    </xf>
    <xf numFmtId="0" fontId="34" fillId="3" borderId="51" xfId="31" applyFont="1" applyFill="1" applyBorder="1" applyAlignment="1">
      <alignment horizontal="left" vertical="center"/>
      <protection/>
    </xf>
    <xf numFmtId="0" fontId="34" fillId="4" borderId="128" xfId="34" applyFont="1" applyFill="1" applyBorder="1" applyAlignment="1" applyProtection="1">
      <alignment horizontal="left" vertical="center" shrinkToFit="1"/>
      <protection locked="0"/>
    </xf>
    <xf numFmtId="0" fontId="34" fillId="4" borderId="131" xfId="34" applyFont="1" applyFill="1" applyBorder="1" applyAlignment="1" applyProtection="1">
      <alignment horizontal="left" vertical="center" shrinkToFit="1"/>
      <protection locked="0"/>
    </xf>
    <xf numFmtId="177" fontId="34" fillId="4" borderId="13" xfId="34" applyNumberFormat="1" applyFont="1" applyFill="1" applyBorder="1" applyAlignment="1" applyProtection="1">
      <alignment horizontal="right" vertical="center" shrinkToFit="1"/>
      <protection locked="0"/>
    </xf>
    <xf numFmtId="177" fontId="34" fillId="4" borderId="83" xfId="34" applyNumberFormat="1" applyFont="1" applyFill="1" applyBorder="1" applyAlignment="1" applyProtection="1">
      <alignment horizontal="right" vertical="center" shrinkToFit="1"/>
      <protection locked="0"/>
    </xf>
    <xf numFmtId="177" fontId="34" fillId="4" borderId="85" xfId="34" applyNumberFormat="1" applyFont="1" applyFill="1" applyBorder="1" applyAlignment="1" applyProtection="1">
      <alignment horizontal="right" vertical="center" shrinkToFit="1"/>
      <protection locked="0"/>
    </xf>
    <xf numFmtId="0" fontId="34" fillId="6" borderId="50" xfId="31" applyFont="1" applyFill="1" applyBorder="1" applyAlignment="1" applyProtection="1">
      <alignment horizontal="center" vertical="center" wrapText="1" shrinkToFit="1"/>
      <protection locked="0"/>
    </xf>
    <xf numFmtId="0" fontId="34" fillId="6" borderId="51" xfId="31" applyFont="1" applyFill="1" applyBorder="1" applyAlignment="1" applyProtection="1">
      <alignment horizontal="center" vertical="center" shrinkToFit="1"/>
      <protection locked="0"/>
    </xf>
    <xf numFmtId="0" fontId="34" fillId="6" borderId="52" xfId="31" applyFont="1" applyFill="1" applyBorder="1" applyAlignment="1" applyProtection="1">
      <alignment horizontal="center" vertical="center" shrinkToFit="1"/>
      <protection locked="0"/>
    </xf>
    <xf numFmtId="0" fontId="34" fillId="6" borderId="100" xfId="31" applyFont="1" applyFill="1" applyBorder="1" applyAlignment="1" applyProtection="1">
      <alignment horizontal="center" vertical="center" shrinkToFit="1"/>
      <protection locked="0"/>
    </xf>
    <xf numFmtId="0" fontId="34" fillId="6" borderId="101" xfId="31" applyFont="1" applyFill="1" applyBorder="1" applyAlignment="1" applyProtection="1">
      <alignment horizontal="center" vertical="center" shrinkToFit="1"/>
      <protection locked="0"/>
    </xf>
    <xf numFmtId="0" fontId="34" fillId="6" borderId="104" xfId="31" applyFont="1" applyFill="1" applyBorder="1" applyAlignment="1" applyProtection="1">
      <alignment horizontal="center" vertical="center" shrinkToFit="1"/>
      <protection locked="0"/>
    </xf>
    <xf numFmtId="0" fontId="34" fillId="0" borderId="139" xfId="31" applyFont="1" applyBorder="1" applyAlignment="1" applyProtection="1">
      <alignment horizontal="left" vertical="center" shrinkToFit="1"/>
      <protection locked="0"/>
    </xf>
    <xf numFmtId="0" fontId="34" fillId="0" borderId="140" xfId="31" applyFont="1" applyBorder="1" applyAlignment="1" applyProtection="1">
      <alignment horizontal="left" vertical="center" shrinkToFit="1"/>
      <protection locked="0"/>
    </xf>
    <xf numFmtId="177" fontId="34" fillId="0" borderId="141" xfId="33" applyNumberFormat="1" applyFont="1" applyBorder="1" applyAlignment="1" applyProtection="1">
      <alignment horizontal="right" vertical="center" shrinkToFit="1"/>
      <protection locked="0"/>
    </xf>
    <xf numFmtId="177" fontId="34" fillId="0" borderId="139" xfId="33" applyNumberFormat="1" applyFont="1" applyBorder="1" applyAlignment="1" applyProtection="1">
      <alignment horizontal="right" vertical="center" shrinkToFit="1"/>
      <protection locked="0"/>
    </xf>
    <xf numFmtId="177" fontId="34" fillId="0" borderId="142" xfId="33" applyNumberFormat="1" applyFont="1" applyBorder="1" applyAlignment="1" applyProtection="1">
      <alignment horizontal="right" vertical="center" shrinkToFit="1"/>
      <protection locked="0"/>
    </xf>
    <xf numFmtId="177" fontId="34" fillId="0" borderId="143" xfId="33" applyNumberFormat="1" applyFont="1" applyBorder="1" applyAlignment="1" applyProtection="1">
      <alignment horizontal="right" vertical="center" shrinkToFit="1"/>
      <protection locked="0"/>
    </xf>
    <xf numFmtId="177" fontId="34" fillId="0" borderId="140" xfId="33" applyNumberFormat="1" applyFont="1" applyBorder="1" applyAlignment="1" applyProtection="1">
      <alignment horizontal="right" vertical="center" shrinkToFit="1"/>
      <protection locked="0"/>
    </xf>
    <xf numFmtId="177" fontId="34" fillId="0" borderId="144" xfId="31" applyNumberFormat="1" applyFont="1" applyBorder="1" applyAlignment="1" applyProtection="1">
      <alignment horizontal="right" vertical="center" shrinkToFit="1"/>
      <protection locked="0"/>
    </xf>
    <xf numFmtId="177" fontId="34" fillId="0" borderId="139" xfId="31" applyNumberFormat="1" applyFont="1" applyBorder="1" applyAlignment="1" applyProtection="1">
      <alignment horizontal="right" vertical="center" shrinkToFit="1"/>
      <protection locked="0"/>
    </xf>
    <xf numFmtId="187" fontId="34" fillId="0" borderId="139" xfId="31" applyNumberFormat="1" applyFont="1" applyBorder="1" applyAlignment="1" applyProtection="1">
      <alignment horizontal="right" vertical="center" shrinkToFit="1"/>
      <protection locked="0"/>
    </xf>
    <xf numFmtId="177" fontId="34" fillId="0" borderId="118" xfId="31" applyNumberFormat="1" applyFont="1" applyBorder="1" applyAlignment="1" applyProtection="1">
      <alignment horizontal="right" vertical="center" shrinkToFit="1"/>
      <protection locked="0"/>
    </xf>
    <xf numFmtId="187" fontId="34" fillId="0" borderId="118" xfId="31" applyNumberFormat="1" applyFont="1" applyBorder="1" applyAlignment="1" applyProtection="1">
      <alignment horizontal="right" vertical="center" shrinkToFit="1"/>
      <protection locked="0"/>
    </xf>
    <xf numFmtId="0" fontId="34" fillId="0" borderId="118" xfId="31" applyFont="1" applyBorder="1" applyAlignment="1" applyProtection="1">
      <alignment horizontal="left" vertical="center" shrinkToFit="1"/>
      <protection locked="0"/>
    </xf>
    <xf numFmtId="0" fontId="34" fillId="0" borderId="119" xfId="31" applyFont="1" applyBorder="1" applyAlignment="1" applyProtection="1">
      <alignment horizontal="left" vertical="center" shrinkToFit="1"/>
      <protection locked="0"/>
    </xf>
    <xf numFmtId="177" fontId="34" fillId="0" borderId="117" xfId="31" applyNumberFormat="1" applyFont="1" applyBorder="1" applyAlignment="1" applyProtection="1">
      <alignment horizontal="right" vertical="center" shrinkToFit="1"/>
      <protection locked="0"/>
    </xf>
    <xf numFmtId="177" fontId="34" fillId="3" borderId="124" xfId="32" applyNumberFormat="1" applyFont="1" applyFill="1" applyBorder="1" applyAlignment="1" applyProtection="1">
      <alignment horizontal="right" vertical="center" shrinkToFit="1"/>
      <protection locked="0"/>
    </xf>
    <xf numFmtId="177" fontId="34" fillId="3" borderId="118" xfId="32" applyNumberFormat="1" applyFont="1" applyFill="1" applyBorder="1" applyAlignment="1" applyProtection="1">
      <alignment horizontal="right" vertical="center" shrinkToFit="1"/>
      <protection locked="0"/>
    </xf>
    <xf numFmtId="177" fontId="34" fillId="3" borderId="125" xfId="32" applyNumberFormat="1" applyFont="1" applyFill="1" applyBorder="1" applyAlignment="1" applyProtection="1">
      <alignment horizontal="right" vertical="center" shrinkToFit="1"/>
      <protection locked="0"/>
    </xf>
    <xf numFmtId="187" fontId="34" fillId="3" borderId="118" xfId="32" applyNumberFormat="1" applyFont="1" applyFill="1" applyBorder="1" applyAlignment="1" applyProtection="1">
      <alignment horizontal="right" vertical="center" shrinkToFit="1"/>
      <protection locked="0"/>
    </xf>
    <xf numFmtId="177" fontId="34" fillId="3" borderId="117" xfId="32" applyNumberFormat="1" applyFont="1" applyFill="1" applyBorder="1" applyAlignment="1" applyProtection="1">
      <alignment horizontal="right" vertical="center" shrinkToFit="1"/>
      <protection locked="0"/>
    </xf>
    <xf numFmtId="177" fontId="34" fillId="4" borderId="145" xfId="31" applyNumberFormat="1" applyFont="1" applyFill="1" applyBorder="1" applyAlignment="1" applyProtection="1">
      <alignment horizontal="right" vertical="center" shrinkToFit="1"/>
      <protection locked="0"/>
    </xf>
    <xf numFmtId="177" fontId="34" fillId="4" borderId="133" xfId="31" applyNumberFormat="1" applyFont="1" applyFill="1" applyBorder="1" applyAlignment="1" applyProtection="1">
      <alignment horizontal="right" vertical="center" shrinkToFit="1"/>
      <protection locked="0"/>
    </xf>
    <xf numFmtId="177" fontId="34" fillId="4" borderId="146" xfId="31" applyNumberFormat="1" applyFont="1" applyFill="1" applyBorder="1" applyAlignment="1" applyProtection="1">
      <alignment horizontal="right" vertical="center" shrinkToFit="1"/>
      <protection locked="0"/>
    </xf>
    <xf numFmtId="177" fontId="34" fillId="4" borderId="130" xfId="31" applyNumberFormat="1" applyFont="1" applyFill="1" applyBorder="1" applyAlignment="1" applyProtection="1">
      <alignment horizontal="right" vertical="center" shrinkToFit="1"/>
      <protection locked="0"/>
    </xf>
    <xf numFmtId="177" fontId="34" fillId="4" borderId="128" xfId="31" applyNumberFormat="1" applyFont="1" applyFill="1" applyBorder="1" applyAlignment="1" applyProtection="1">
      <alignment horizontal="right" vertical="center" shrinkToFit="1"/>
      <protection locked="0"/>
    </xf>
    <xf numFmtId="177" fontId="34" fillId="4" borderId="131" xfId="31" applyNumberFormat="1" applyFont="1" applyFill="1" applyBorder="1" applyAlignment="1" applyProtection="1">
      <alignment horizontal="right" vertical="center" shrinkToFit="1"/>
      <protection locked="0"/>
    </xf>
    <xf numFmtId="177" fontId="34" fillId="4" borderId="132" xfId="31" applyNumberFormat="1" applyFont="1" applyFill="1" applyBorder="1" applyAlignment="1" applyProtection="1">
      <alignment horizontal="right" vertical="center" shrinkToFit="1"/>
      <protection locked="0"/>
    </xf>
    <xf numFmtId="0" fontId="34" fillId="0" borderId="89" xfId="31" applyFont="1" applyBorder="1" applyAlignment="1" applyProtection="1">
      <alignment horizontal="center" vertical="center" shrinkToFit="1"/>
      <protection locked="0"/>
    </xf>
    <xf numFmtId="187" fontId="34" fillId="4" borderId="133" xfId="31" applyNumberFormat="1" applyFont="1" applyFill="1" applyBorder="1" applyAlignment="1" applyProtection="1">
      <alignment horizontal="right" vertical="center" shrinkToFit="1"/>
      <protection locked="0"/>
    </xf>
    <xf numFmtId="0" fontId="34" fillId="4" borderId="128" xfId="31" applyFont="1" applyFill="1" applyBorder="1" applyAlignment="1" applyProtection="1">
      <alignment horizontal="left" vertical="center" shrinkToFit="1"/>
      <protection locked="0"/>
    </xf>
    <xf numFmtId="0" fontId="34" fillId="4" borderId="131" xfId="31" applyFont="1" applyFill="1" applyBorder="1" applyAlignment="1" applyProtection="1">
      <alignment horizontal="left" vertical="center" shrinkToFit="1"/>
      <protection locked="0"/>
    </xf>
    <xf numFmtId="177" fontId="34" fillId="4" borderId="13" xfId="31" applyNumberFormat="1" applyFont="1" applyFill="1" applyBorder="1" applyAlignment="1" applyProtection="1">
      <alignment horizontal="right" vertical="center" shrinkToFit="1"/>
      <protection locked="0"/>
    </xf>
    <xf numFmtId="177" fontId="34" fillId="4" borderId="83" xfId="31" applyNumberFormat="1" applyFont="1" applyFill="1" applyBorder="1" applyAlignment="1" applyProtection="1">
      <alignment horizontal="right" vertical="center" shrinkToFit="1"/>
      <protection locked="0"/>
    </xf>
    <xf numFmtId="177" fontId="34" fillId="4" borderId="85" xfId="31" applyNumberFormat="1" applyFont="1" applyFill="1" applyBorder="1" applyAlignment="1" applyProtection="1">
      <alignment horizontal="right" vertical="center" shrinkToFit="1"/>
      <protection locked="0"/>
    </xf>
    <xf numFmtId="0" fontId="34" fillId="6" borderId="70" xfId="31" applyFont="1" applyFill="1" applyBorder="1" applyAlignment="1" applyProtection="1">
      <alignment horizontal="center" vertical="center" wrapText="1" shrinkToFit="1"/>
      <protection locked="0"/>
    </xf>
    <xf numFmtId="0" fontId="34" fillId="6" borderId="17" xfId="31" applyFont="1" applyFill="1" applyBorder="1" applyAlignment="1" applyProtection="1">
      <alignment horizontal="center" vertical="center" shrinkToFit="1"/>
      <protection locked="0"/>
    </xf>
    <xf numFmtId="0" fontId="34" fillId="6" borderId="103" xfId="31" applyFont="1" applyFill="1" applyBorder="1" applyAlignment="1" applyProtection="1">
      <alignment horizontal="center" vertical="center" shrinkToFit="1"/>
      <protection locked="0"/>
    </xf>
    <xf numFmtId="0" fontId="34" fillId="6" borderId="102" xfId="31" applyFont="1" applyFill="1" applyBorder="1" applyAlignment="1" applyProtection="1">
      <alignment horizontal="center" vertical="center" shrinkToFit="1"/>
      <protection locked="0"/>
    </xf>
    <xf numFmtId="0" fontId="34" fillId="6" borderId="103" xfId="31" applyFont="1" applyFill="1" applyBorder="1" applyAlignment="1" applyProtection="1">
      <alignment horizontal="center" vertical="center"/>
      <protection locked="0"/>
    </xf>
    <xf numFmtId="0" fontId="34" fillId="3" borderId="120" xfId="31" applyFont="1" applyFill="1" applyBorder="1" applyAlignment="1" applyProtection="1">
      <alignment horizontal="left" vertical="center" shrinkToFit="1"/>
      <protection locked="0"/>
    </xf>
    <xf numFmtId="0" fontId="34" fillId="3" borderId="121" xfId="31" applyFont="1" applyFill="1" applyBorder="1" applyAlignment="1" applyProtection="1">
      <alignment horizontal="left" vertical="center" shrinkToFit="1"/>
      <protection locked="0"/>
    </xf>
    <xf numFmtId="0" fontId="34" fillId="3" borderId="123" xfId="31" applyFont="1" applyFill="1" applyBorder="1" applyAlignment="1" applyProtection="1">
      <alignment horizontal="left" vertical="center" shrinkToFit="1"/>
      <protection locked="0"/>
    </xf>
    <xf numFmtId="177" fontId="34" fillId="3" borderId="120" xfId="31" applyNumberFormat="1" applyFont="1" applyFill="1" applyBorder="1" applyAlignment="1" applyProtection="1">
      <alignment horizontal="right" vertical="center" shrinkToFit="1"/>
      <protection locked="0"/>
    </xf>
    <xf numFmtId="177" fontId="34" fillId="3" borderId="121" xfId="31" applyNumberFormat="1" applyFont="1" applyFill="1" applyBorder="1" applyAlignment="1" applyProtection="1">
      <alignment horizontal="right" vertical="center" shrinkToFit="1"/>
      <protection locked="0"/>
    </xf>
    <xf numFmtId="177" fontId="34" fillId="3" borderId="122" xfId="31" applyNumberFormat="1" applyFont="1" applyFill="1" applyBorder="1" applyAlignment="1" applyProtection="1">
      <alignment horizontal="right" vertical="center" shrinkToFit="1"/>
      <protection locked="0"/>
    </xf>
    <xf numFmtId="0" fontId="34" fillId="3" borderId="122" xfId="31" applyFont="1" applyFill="1" applyBorder="1" applyAlignment="1" applyProtection="1">
      <alignment horizontal="left" vertical="center" shrinkToFit="1"/>
      <protection locked="0"/>
    </xf>
    <xf numFmtId="177" fontId="34" fillId="0" borderId="110" xfId="31" applyNumberFormat="1" applyFont="1" applyBorder="1" applyAlignment="1" applyProtection="1">
      <alignment horizontal="right" vertical="center" shrinkToFit="1"/>
      <protection locked="0"/>
    </xf>
    <xf numFmtId="0" fontId="34" fillId="0" borderId="110" xfId="31" applyFont="1" applyBorder="1" applyAlignment="1" applyProtection="1">
      <alignment horizontal="left" vertical="center" shrinkToFit="1"/>
      <protection locked="0"/>
    </xf>
    <xf numFmtId="0" fontId="34" fillId="0" borderId="116" xfId="31" applyFont="1" applyBorder="1" applyAlignment="1" applyProtection="1">
      <alignment horizontal="left" vertical="center" shrinkToFit="1"/>
      <protection locked="0"/>
    </xf>
    <xf numFmtId="0" fontId="34" fillId="0" borderId="105" xfId="31" applyFont="1" applyBorder="1" applyAlignment="1" applyProtection="1">
      <alignment horizontal="left" vertical="center" shrinkToFit="1"/>
      <protection locked="0"/>
    </xf>
    <xf numFmtId="0" fontId="34" fillId="0" borderId="106" xfId="31" applyFont="1" applyBorder="1" applyAlignment="1" applyProtection="1">
      <alignment horizontal="left" vertical="center" shrinkToFit="1"/>
      <protection locked="0"/>
    </xf>
    <xf numFmtId="0" fontId="34" fillId="0" borderId="107" xfId="31" applyFont="1" applyBorder="1" applyAlignment="1" applyProtection="1">
      <alignment horizontal="left" vertical="center" shrinkToFit="1"/>
      <protection locked="0"/>
    </xf>
    <xf numFmtId="177" fontId="34" fillId="0" borderId="109" xfId="31" applyNumberFormat="1" applyFont="1" applyBorder="1" applyAlignment="1" applyProtection="1">
      <alignment horizontal="right" vertical="center" shrinkToFit="1"/>
      <protection locked="0"/>
    </xf>
    <xf numFmtId="0" fontId="34" fillId="0" borderId="120" xfId="31" applyFont="1" applyBorder="1" applyAlignment="1" applyProtection="1">
      <alignment horizontal="left" vertical="center" shrinkToFit="1"/>
      <protection locked="0"/>
    </xf>
    <xf numFmtId="0" fontId="34" fillId="0" borderId="121" xfId="31" applyFont="1" applyBorder="1" applyAlignment="1" applyProtection="1">
      <alignment horizontal="left" vertical="center" shrinkToFit="1"/>
      <protection locked="0"/>
    </xf>
    <xf numFmtId="0" fontId="34" fillId="0" borderId="122" xfId="31" applyFont="1" applyBorder="1" applyAlignment="1" applyProtection="1">
      <alignment horizontal="left" vertical="center" shrinkToFit="1"/>
      <protection locked="0"/>
    </xf>
    <xf numFmtId="177" fontId="34" fillId="0" borderId="124" xfId="31" applyNumberFormat="1" applyFont="1" applyBorder="1" applyAlignment="1" applyProtection="1">
      <alignment horizontal="right" vertical="center" shrinkToFit="1"/>
      <protection locked="0"/>
    </xf>
    <xf numFmtId="177" fontId="34" fillId="0" borderId="120" xfId="31" applyNumberFormat="1" applyFont="1" applyBorder="1" applyAlignment="1" applyProtection="1">
      <alignment horizontal="right" vertical="center" shrinkToFit="1"/>
      <protection locked="0"/>
    </xf>
    <xf numFmtId="177" fontId="34" fillId="0" borderId="121" xfId="31" applyNumberFormat="1" applyFont="1" applyBorder="1" applyAlignment="1" applyProtection="1">
      <alignment horizontal="right" vertical="center" shrinkToFit="1"/>
      <protection locked="0"/>
    </xf>
    <xf numFmtId="177" fontId="34" fillId="0" borderId="125" xfId="31" applyNumberFormat="1" applyFont="1" applyBorder="1" applyAlignment="1" applyProtection="1">
      <alignment horizontal="right" vertical="center" shrinkToFit="1"/>
      <protection locked="0"/>
    </xf>
    <xf numFmtId="0" fontId="34" fillId="3" borderId="147" xfId="31" applyFont="1" applyFill="1" applyBorder="1" applyAlignment="1" applyProtection="1">
      <alignment horizontal="left" vertical="center" shrinkToFit="1"/>
      <protection locked="0"/>
    </xf>
    <xf numFmtId="0" fontId="34" fillId="3" borderId="148" xfId="31" applyFont="1" applyFill="1" applyBorder="1" applyAlignment="1" applyProtection="1">
      <alignment horizontal="left" vertical="center" shrinkToFit="1"/>
      <protection locked="0"/>
    </xf>
    <xf numFmtId="0" fontId="34" fillId="3" borderId="149" xfId="31" applyFont="1" applyFill="1" applyBorder="1" applyAlignment="1" applyProtection="1">
      <alignment horizontal="left" vertical="center" shrinkToFit="1"/>
      <protection locked="0"/>
    </xf>
    <xf numFmtId="177" fontId="34" fillId="3" borderId="134" xfId="31" applyNumberFormat="1" applyFont="1" applyFill="1" applyBorder="1" applyAlignment="1" applyProtection="1">
      <alignment horizontal="right" vertical="center" shrinkToFit="1"/>
      <protection locked="0"/>
    </xf>
    <xf numFmtId="177" fontId="34" fillId="3" borderId="135" xfId="31" applyNumberFormat="1" applyFont="1" applyFill="1" applyBorder="1" applyAlignment="1" applyProtection="1">
      <alignment horizontal="right" vertical="center" shrinkToFit="1"/>
      <protection locked="0"/>
    </xf>
    <xf numFmtId="0" fontId="34" fillId="3" borderId="135" xfId="31" applyFont="1" applyFill="1" applyBorder="1" applyAlignment="1" applyProtection="1">
      <alignment horizontal="left" vertical="center" shrinkToFit="1"/>
      <protection locked="0"/>
    </xf>
    <xf numFmtId="0" fontId="34" fillId="3" borderId="138" xfId="31" applyFont="1" applyFill="1" applyBorder="1" applyAlignment="1" applyProtection="1">
      <alignment horizontal="left" vertical="center" shrinkToFit="1"/>
      <protection locked="0"/>
    </xf>
    <xf numFmtId="177" fontId="34" fillId="4" borderId="150" xfId="31" applyNumberFormat="1" applyFont="1" applyFill="1" applyBorder="1" applyAlignment="1" applyProtection="1">
      <alignment horizontal="right" vertical="center" shrinkToFit="1"/>
      <protection locked="0"/>
    </xf>
    <xf numFmtId="177" fontId="34" fillId="4" borderId="151" xfId="31" applyNumberFormat="1" applyFont="1" applyFill="1" applyBorder="1" applyAlignment="1" applyProtection="1">
      <alignment horizontal="right" vertical="center" shrinkToFit="1"/>
      <protection locked="0"/>
    </xf>
    <xf numFmtId="177" fontId="34" fillId="4" borderId="152" xfId="31" applyNumberFormat="1" applyFont="1" applyFill="1" applyBorder="1" applyAlignment="1" applyProtection="1">
      <alignment horizontal="right" vertical="center" shrinkToFit="1"/>
      <protection locked="0"/>
    </xf>
    <xf numFmtId="177" fontId="34" fillId="4" borderId="29" xfId="31" applyNumberFormat="1" applyFont="1" applyFill="1" applyBorder="1" applyAlignment="1" applyProtection="1">
      <alignment horizontal="right" vertical="center" shrinkToFit="1"/>
      <protection locked="0"/>
    </xf>
    <xf numFmtId="177" fontId="34" fillId="4" borderId="84" xfId="31" applyNumberFormat="1" applyFont="1" applyFill="1" applyBorder="1" applyAlignment="1" applyProtection="1">
      <alignment horizontal="right" vertical="center" shrinkToFit="1"/>
      <protection locked="0"/>
    </xf>
    <xf numFmtId="0" fontId="34" fillId="3" borderId="27" xfId="31" applyFont="1" applyFill="1" applyBorder="1" applyAlignment="1">
      <alignment horizontal="center" vertical="center"/>
      <protection/>
    </xf>
    <xf numFmtId="0" fontId="34" fillId="3" borderId="36" xfId="31" applyFont="1" applyFill="1" applyBorder="1" applyAlignment="1">
      <alignment horizontal="center" vertical="center"/>
      <protection/>
    </xf>
    <xf numFmtId="0" fontId="34" fillId="3" borderId="37" xfId="31" applyFont="1" applyFill="1" applyBorder="1" applyAlignment="1">
      <alignment horizontal="center" vertical="center"/>
      <protection/>
    </xf>
    <xf numFmtId="0" fontId="34" fillId="3" borderId="82" xfId="31" applyFont="1" applyFill="1" applyBorder="1" applyAlignment="1">
      <alignment horizontal="center" vertical="center"/>
      <protection/>
    </xf>
    <xf numFmtId="0" fontId="34" fillId="3" borderId="9" xfId="31" applyFont="1" applyFill="1" applyBorder="1" applyAlignment="1">
      <alignment vertical="center"/>
      <protection/>
    </xf>
    <xf numFmtId="0" fontId="34" fillId="3" borderId="49" xfId="31" applyFont="1" applyFill="1" applyBorder="1" applyAlignment="1">
      <alignment vertical="center"/>
      <protection/>
    </xf>
    <xf numFmtId="0" fontId="34" fillId="3" borderId="35" xfId="31" applyFont="1" applyFill="1" applyBorder="1" applyAlignment="1">
      <alignment vertical="center"/>
      <protection/>
    </xf>
    <xf numFmtId="177" fontId="34" fillId="3" borderId="28" xfId="33" applyNumberFormat="1" applyFont="1" applyFill="1" applyBorder="1" applyAlignment="1">
      <alignment horizontal="right" vertical="center" shrinkToFit="1"/>
      <protection/>
    </xf>
    <xf numFmtId="177" fontId="34" fillId="3" borderId="49" xfId="33" applyNumberFormat="1" applyFont="1" applyFill="1" applyBorder="1" applyAlignment="1">
      <alignment horizontal="right" vertical="center" shrinkToFit="1"/>
      <protection/>
    </xf>
    <xf numFmtId="177" fontId="34" fillId="3" borderId="90" xfId="33" applyNumberFormat="1" applyFont="1" applyFill="1" applyBorder="1" applyAlignment="1">
      <alignment horizontal="right" vertical="center" shrinkToFit="1"/>
      <protection/>
    </xf>
    <xf numFmtId="177" fontId="34" fillId="3" borderId="92" xfId="33" applyNumberFormat="1" applyFont="1" applyFill="1" applyBorder="1" applyAlignment="1">
      <alignment horizontal="right" vertical="center" shrinkToFit="1"/>
      <protection/>
    </xf>
    <xf numFmtId="187" fontId="34" fillId="3" borderId="92" xfId="33" applyNumberFormat="1" applyFont="1" applyFill="1" applyBorder="1" applyAlignment="1">
      <alignment horizontal="right" vertical="center" shrinkToFit="1"/>
      <protection/>
    </xf>
    <xf numFmtId="187" fontId="34" fillId="3" borderId="49" xfId="33" applyNumberFormat="1" applyFont="1" applyFill="1" applyBorder="1" applyAlignment="1">
      <alignment horizontal="right" vertical="center" shrinkToFit="1"/>
      <protection/>
    </xf>
    <xf numFmtId="187" fontId="34" fillId="3" borderId="76" xfId="33" applyNumberFormat="1" applyFont="1" applyFill="1" applyBorder="1" applyAlignment="1">
      <alignment horizontal="right" vertical="center" shrinkToFit="1"/>
      <protection/>
    </xf>
    <xf numFmtId="0" fontId="34" fillId="3" borderId="9" xfId="31" applyFont="1" applyFill="1" applyBorder="1" applyAlignment="1">
      <alignment horizontal="center" vertical="top"/>
      <protection/>
    </xf>
    <xf numFmtId="0" fontId="34" fillId="3" borderId="49" xfId="31" applyFont="1" applyFill="1" applyBorder="1" applyAlignment="1">
      <alignment horizontal="center" vertical="top"/>
      <protection/>
    </xf>
    <xf numFmtId="0" fontId="34" fillId="3" borderId="7" xfId="31" applyFont="1" applyFill="1" applyBorder="1" applyAlignment="1">
      <alignment horizontal="center" vertical="top"/>
      <protection/>
    </xf>
    <xf numFmtId="0" fontId="34" fillId="3" borderId="0" xfId="31" applyFont="1" applyFill="1" applyAlignment="1">
      <alignment horizontal="center" vertical="top"/>
      <protection/>
    </xf>
    <xf numFmtId="0" fontId="34" fillId="3" borderId="18" xfId="31" applyFont="1" applyFill="1" applyBorder="1" applyAlignment="1">
      <alignment horizontal="center" vertical="top"/>
      <protection/>
    </xf>
    <xf numFmtId="0" fontId="34" fillId="3" borderId="41" xfId="31" applyFont="1" applyFill="1" applyBorder="1" applyAlignment="1">
      <alignment horizontal="center" vertical="top"/>
      <protection/>
    </xf>
    <xf numFmtId="0" fontId="34" fillId="3" borderId="22" xfId="31" applyFont="1" applyFill="1" applyBorder="1" applyAlignment="1">
      <alignment horizontal="center" vertical="center"/>
      <protection/>
    </xf>
    <xf numFmtId="0" fontId="34" fillId="3" borderId="24" xfId="31" applyFont="1" applyFill="1" applyBorder="1" applyAlignment="1">
      <alignment horizontal="center" vertical="center"/>
      <protection/>
    </xf>
    <xf numFmtId="0" fontId="34" fillId="4" borderId="85" xfId="31" applyFont="1" applyFill="1" applyBorder="1" applyAlignment="1" applyProtection="1">
      <alignment horizontal="left" vertical="center" shrinkToFit="1"/>
      <protection locked="0"/>
    </xf>
    <xf numFmtId="0" fontId="34" fillId="3" borderId="51" xfId="31" applyFont="1" applyFill="1" applyBorder="1" applyAlignment="1">
      <alignment horizontal="left" vertical="center" wrapText="1"/>
      <protection/>
    </xf>
    <xf numFmtId="0" fontId="34" fillId="3" borderId="0" xfId="32" applyFont="1" applyFill="1" applyAlignment="1">
      <alignment horizontal="left" vertical="center"/>
      <protection/>
    </xf>
    <xf numFmtId="0" fontId="34" fillId="3" borderId="18" xfId="31" applyFont="1" applyFill="1" applyBorder="1" applyAlignment="1">
      <alignment horizontal="center" vertical="center"/>
      <protection/>
    </xf>
    <xf numFmtId="0" fontId="34" fillId="3" borderId="41" xfId="31" applyFont="1" applyFill="1" applyBorder="1" applyAlignment="1">
      <alignment horizontal="center" vertical="center"/>
      <protection/>
    </xf>
    <xf numFmtId="0" fontId="34" fillId="3" borderId="72" xfId="31" applyFont="1" applyFill="1" applyBorder="1" applyAlignment="1">
      <alignment horizontal="center" vertical="center"/>
      <protection/>
    </xf>
    <xf numFmtId="187" fontId="34" fillId="3" borderId="96" xfId="33" applyNumberFormat="1" applyFont="1" applyFill="1" applyBorder="1" applyAlignment="1">
      <alignment horizontal="right" vertical="center" shrinkToFit="1"/>
      <protection/>
    </xf>
    <xf numFmtId="187" fontId="34" fillId="3" borderId="31" xfId="33" applyNumberFormat="1" applyFont="1" applyFill="1" applyBorder="1" applyAlignment="1">
      <alignment horizontal="right" vertical="center" shrinkToFit="1"/>
      <protection/>
    </xf>
    <xf numFmtId="0" fontId="34" fillId="3" borderId="58" xfId="31" applyFont="1" applyFill="1" applyBorder="1" applyAlignment="1">
      <alignment vertical="center"/>
      <protection/>
    </xf>
    <xf numFmtId="0" fontId="34" fillId="3" borderId="0" xfId="31" applyFont="1" applyFill="1" applyAlignment="1">
      <alignment vertical="center"/>
      <protection/>
    </xf>
    <xf numFmtId="0" fontId="34" fillId="3" borderId="65" xfId="31" applyFont="1" applyFill="1" applyBorder="1" applyAlignment="1">
      <alignment vertical="center"/>
      <protection/>
    </xf>
    <xf numFmtId="177" fontId="34" fillId="3" borderId="153" xfId="33" applyNumberFormat="1" applyFont="1" applyFill="1" applyBorder="1" applyAlignment="1">
      <alignment horizontal="right" vertical="center" shrinkToFit="1"/>
      <protection/>
    </xf>
    <xf numFmtId="177" fontId="34" fillId="3" borderId="94" xfId="33" applyNumberFormat="1" applyFont="1" applyFill="1" applyBorder="1" applyAlignment="1">
      <alignment horizontal="right" vertical="center" shrinkToFit="1"/>
      <protection/>
    </xf>
    <xf numFmtId="187" fontId="34" fillId="3" borderId="94" xfId="33" applyNumberFormat="1" applyFont="1" applyFill="1" applyBorder="1" applyAlignment="1">
      <alignment horizontal="right" vertical="center" shrinkToFit="1"/>
      <protection/>
    </xf>
    <xf numFmtId="187" fontId="34" fillId="3" borderId="154" xfId="33" applyNumberFormat="1" applyFont="1" applyFill="1" applyBorder="1" applyAlignment="1">
      <alignment horizontal="right" vertical="center" shrinkToFit="1"/>
      <protection/>
    </xf>
    <xf numFmtId="0" fontId="34" fillId="3" borderId="28" xfId="31" applyFont="1" applyFill="1" applyBorder="1" applyAlignment="1">
      <alignment vertical="center"/>
      <protection/>
    </xf>
    <xf numFmtId="177" fontId="34" fillId="3" borderId="155" xfId="33" applyNumberFormat="1" applyFont="1" applyFill="1" applyBorder="1" applyAlignment="1">
      <alignment horizontal="right" vertical="center" shrinkToFit="1"/>
      <protection/>
    </xf>
    <xf numFmtId="177" fontId="34" fillId="3" borderId="91" xfId="33" applyNumberFormat="1" applyFont="1" applyFill="1" applyBorder="1" applyAlignment="1">
      <alignment horizontal="right" vertical="center" shrinkToFit="1"/>
      <protection/>
    </xf>
    <xf numFmtId="187" fontId="34" fillId="3" borderId="91" xfId="33" applyNumberFormat="1" applyFont="1" applyFill="1" applyBorder="1" applyAlignment="1">
      <alignment horizontal="right" vertical="center" shrinkToFit="1"/>
      <protection/>
    </xf>
    <xf numFmtId="187" fontId="34" fillId="3" borderId="156" xfId="33" applyNumberFormat="1" applyFont="1" applyFill="1" applyBorder="1" applyAlignment="1">
      <alignment horizontal="right" vertical="center" shrinkToFit="1"/>
      <protection/>
    </xf>
    <xf numFmtId="0" fontId="34" fillId="3" borderId="7" xfId="31" applyFont="1" applyFill="1" applyBorder="1" applyAlignment="1">
      <alignment horizontal="left" vertical="center"/>
      <protection/>
    </xf>
    <xf numFmtId="0" fontId="34" fillId="3" borderId="0" xfId="31" applyFont="1" applyFill="1" applyAlignment="1">
      <alignment horizontal="left" vertical="center"/>
      <protection/>
    </xf>
    <xf numFmtId="0" fontId="34" fillId="3" borderId="65" xfId="31" applyFont="1" applyFill="1" applyBorder="1" applyAlignment="1">
      <alignment horizontal="left" vertical="center"/>
      <protection/>
    </xf>
    <xf numFmtId="177" fontId="34" fillId="3" borderId="58" xfId="32" applyNumberFormat="1" applyFont="1" applyFill="1" applyBorder="1" applyAlignment="1">
      <alignment horizontal="right" vertical="center" shrinkToFit="1"/>
      <protection/>
    </xf>
    <xf numFmtId="177" fontId="34" fillId="3" borderId="0" xfId="32" applyNumberFormat="1" applyFont="1" applyFill="1" applyAlignment="1">
      <alignment horizontal="right" vertical="center" shrinkToFit="1"/>
      <protection/>
    </xf>
    <xf numFmtId="177" fontId="34" fillId="3" borderId="93" xfId="32" applyNumberFormat="1" applyFont="1" applyFill="1" applyBorder="1" applyAlignment="1">
      <alignment horizontal="right" vertical="center" shrinkToFit="1"/>
      <protection/>
    </xf>
    <xf numFmtId="177" fontId="34" fillId="3" borderId="95" xfId="32" applyNumberFormat="1" applyFont="1" applyFill="1" applyBorder="1" applyAlignment="1">
      <alignment horizontal="right" vertical="center" shrinkToFit="1"/>
      <protection/>
    </xf>
    <xf numFmtId="187" fontId="34" fillId="3" borderId="95" xfId="32" applyNumberFormat="1" applyFont="1" applyFill="1" applyBorder="1" applyAlignment="1">
      <alignment horizontal="right" vertical="center" shrinkToFit="1"/>
      <protection/>
    </xf>
    <xf numFmtId="187" fontId="34" fillId="3" borderId="0" xfId="32" applyNumberFormat="1" applyFont="1" applyFill="1" applyAlignment="1">
      <alignment horizontal="right" vertical="center" shrinkToFit="1"/>
      <protection/>
    </xf>
    <xf numFmtId="187" fontId="34" fillId="3" borderId="57" xfId="32" applyNumberFormat="1" applyFont="1" applyFill="1" applyBorder="1" applyAlignment="1">
      <alignment horizontal="right" vertical="center" shrinkToFit="1"/>
      <protection/>
    </xf>
    <xf numFmtId="187" fontId="34" fillId="3" borderId="157" xfId="33" applyNumberFormat="1" applyFont="1" applyFill="1" applyBorder="1" applyAlignment="1">
      <alignment horizontal="right" vertical="center" shrinkToFit="1"/>
      <protection/>
    </xf>
    <xf numFmtId="187" fontId="34" fillId="3" borderId="11" xfId="33" applyNumberFormat="1" applyFont="1" applyFill="1" applyBorder="1" applyAlignment="1">
      <alignment horizontal="right" vertical="center" shrinkToFit="1"/>
      <protection/>
    </xf>
    <xf numFmtId="0" fontId="34" fillId="3" borderId="28" xfId="31" applyFont="1" applyFill="1" applyBorder="1" applyAlignment="1">
      <alignment horizontal="center" vertical="center" textRotation="255" wrapText="1"/>
      <protection/>
    </xf>
    <xf numFmtId="0" fontId="34" fillId="3" borderId="35" xfId="31" applyFont="1" applyFill="1" applyBorder="1" applyAlignment="1">
      <alignment horizontal="center" vertical="center" textRotation="255" wrapText="1"/>
      <protection/>
    </xf>
    <xf numFmtId="0" fontId="34" fillId="3" borderId="58" xfId="31" applyFont="1" applyFill="1" applyBorder="1" applyAlignment="1">
      <alignment horizontal="center" vertical="center" textRotation="255" wrapText="1"/>
      <protection/>
    </xf>
    <xf numFmtId="0" fontId="34" fillId="3" borderId="65" xfId="31" applyFont="1" applyFill="1" applyBorder="1" applyAlignment="1">
      <alignment horizontal="center" vertical="center" textRotation="255" wrapText="1"/>
      <protection/>
    </xf>
    <xf numFmtId="0" fontId="34" fillId="3" borderId="26" xfId="31" applyFont="1" applyFill="1" applyBorder="1" applyAlignment="1">
      <alignment horizontal="center" vertical="center" textRotation="255" wrapText="1"/>
      <protection/>
    </xf>
    <xf numFmtId="0" fontId="34" fillId="3" borderId="38" xfId="31" applyFont="1" applyFill="1" applyBorder="1" applyAlignment="1">
      <alignment horizontal="center" vertical="center" textRotation="255" wrapText="1"/>
      <protection/>
    </xf>
    <xf numFmtId="0" fontId="34" fillId="3" borderId="9" xfId="31" applyFont="1" applyFill="1" applyBorder="1" applyAlignment="1">
      <alignment horizontal="center" vertical="center" textRotation="255" shrinkToFit="1"/>
      <protection/>
    </xf>
    <xf numFmtId="0" fontId="34" fillId="3" borderId="35" xfId="31" applyFont="1" applyFill="1" applyBorder="1" applyAlignment="1">
      <alignment horizontal="center" vertical="center" textRotation="255" shrinkToFit="1"/>
      <protection/>
    </xf>
    <xf numFmtId="0" fontId="34" fillId="3" borderId="7" xfId="31" applyFont="1" applyFill="1" applyBorder="1" applyAlignment="1">
      <alignment horizontal="center" vertical="center" textRotation="255" shrinkToFit="1"/>
      <protection/>
    </xf>
    <xf numFmtId="0" fontId="34" fillId="3" borderId="65" xfId="31" applyFont="1" applyFill="1" applyBorder="1" applyAlignment="1">
      <alignment horizontal="center" vertical="center" textRotation="255" shrinkToFit="1"/>
      <protection/>
    </xf>
    <xf numFmtId="0" fontId="34" fillId="3" borderId="18" xfId="31" applyFont="1" applyFill="1" applyBorder="1" applyAlignment="1">
      <alignment horizontal="center" vertical="center" textRotation="255" shrinkToFit="1"/>
      <protection/>
    </xf>
    <xf numFmtId="0" fontId="34" fillId="3" borderId="38" xfId="31" applyFont="1" applyFill="1" applyBorder="1" applyAlignment="1">
      <alignment horizontal="center" vertical="center" textRotation="255" shrinkToFit="1"/>
      <protection/>
    </xf>
    <xf numFmtId="177" fontId="34" fillId="3" borderId="58" xfId="33" applyNumberFormat="1" applyFont="1" applyFill="1" applyBorder="1" applyAlignment="1">
      <alignment horizontal="right" vertical="center" shrinkToFit="1"/>
      <protection/>
    </xf>
    <xf numFmtId="177" fontId="34" fillId="3" borderId="0" xfId="33" applyNumberFormat="1" applyFont="1" applyFill="1" applyAlignment="1">
      <alignment horizontal="right" vertical="center" shrinkToFit="1"/>
      <protection/>
    </xf>
    <xf numFmtId="177" fontId="34" fillId="3" borderId="93" xfId="33" applyNumberFormat="1" applyFont="1" applyFill="1" applyBorder="1" applyAlignment="1">
      <alignment horizontal="right" vertical="center" shrinkToFit="1"/>
      <protection/>
    </xf>
    <xf numFmtId="177" fontId="34" fillId="3" borderId="95" xfId="33" applyNumberFormat="1" applyFont="1" applyFill="1" applyBorder="1" applyAlignment="1">
      <alignment horizontal="right" vertical="center" shrinkToFit="1"/>
      <protection/>
    </xf>
    <xf numFmtId="187" fontId="34" fillId="3" borderId="95" xfId="33" applyNumberFormat="1" applyFont="1" applyFill="1" applyBorder="1" applyAlignment="1">
      <alignment horizontal="right" vertical="center" shrinkToFit="1"/>
      <protection/>
    </xf>
    <xf numFmtId="187" fontId="34" fillId="3" borderId="0" xfId="33" applyNumberFormat="1" applyFont="1" applyFill="1" applyAlignment="1">
      <alignment horizontal="right" vertical="center" shrinkToFit="1"/>
      <protection/>
    </xf>
    <xf numFmtId="187" fontId="34" fillId="3" borderId="57" xfId="33" applyNumberFormat="1" applyFont="1" applyFill="1" applyBorder="1" applyAlignment="1">
      <alignment horizontal="right" vertical="center" shrinkToFit="1"/>
      <protection/>
    </xf>
    <xf numFmtId="0" fontId="34" fillId="3" borderId="41" xfId="31" applyFont="1" applyFill="1" applyBorder="1" applyAlignment="1">
      <alignment vertical="center"/>
      <protection/>
    </xf>
    <xf numFmtId="0" fontId="34" fillId="3" borderId="38" xfId="31" applyFont="1" applyFill="1" applyBorder="1" applyAlignment="1">
      <alignment vertical="center"/>
      <protection/>
    </xf>
    <xf numFmtId="0" fontId="2" fillId="3" borderId="58" xfId="31" applyFill="1" applyBorder="1" applyAlignment="1">
      <alignment vertical="center" shrinkToFit="1"/>
      <protection/>
    </xf>
    <xf numFmtId="0" fontId="2" fillId="3" borderId="0" xfId="31" applyFill="1" applyAlignment="1">
      <alignment vertical="center" shrinkToFit="1"/>
      <protection/>
    </xf>
    <xf numFmtId="0" fontId="2" fillId="3" borderId="65" xfId="31" applyFill="1" applyBorder="1" applyAlignment="1">
      <alignment vertical="center" shrinkToFit="1"/>
      <protection/>
    </xf>
    <xf numFmtId="0" fontId="34" fillId="3" borderId="27" xfId="33" applyFont="1" applyFill="1" applyBorder="1" applyAlignment="1">
      <alignment horizontal="center" vertical="center"/>
      <protection/>
    </xf>
    <xf numFmtId="0" fontId="34" fillId="3" borderId="36" xfId="33" applyFont="1" applyFill="1" applyBorder="1" applyAlignment="1">
      <alignment horizontal="center" vertical="center"/>
      <protection/>
    </xf>
    <xf numFmtId="0" fontId="34" fillId="3" borderId="82" xfId="33" applyFont="1" applyFill="1" applyBorder="1" applyAlignment="1">
      <alignment horizontal="center" vertical="center"/>
      <protection/>
    </xf>
    <xf numFmtId="0" fontId="34" fillId="3" borderId="26" xfId="31" applyFont="1" applyFill="1" applyBorder="1" applyAlignment="1">
      <alignment vertical="center"/>
      <protection/>
    </xf>
    <xf numFmtId="0" fontId="34" fillId="3" borderId="58" xfId="31" applyFont="1" applyFill="1" applyBorder="1" applyAlignment="1">
      <alignment vertical="center" shrinkToFit="1"/>
      <protection/>
    </xf>
    <xf numFmtId="0" fontId="34" fillId="3" borderId="0" xfId="31" applyFont="1" applyFill="1" applyAlignment="1">
      <alignment vertical="center" shrinkToFit="1"/>
      <protection/>
    </xf>
    <xf numFmtId="0" fontId="34" fillId="3" borderId="65" xfId="31" applyFont="1" applyFill="1" applyBorder="1" applyAlignment="1">
      <alignment vertical="center" shrinkToFit="1"/>
      <protection/>
    </xf>
    <xf numFmtId="0" fontId="34" fillId="3" borderId="36" xfId="31" applyFont="1" applyFill="1" applyBorder="1" applyAlignment="1">
      <alignment horizontal="center" vertical="center" wrapText="1"/>
      <protection/>
    </xf>
    <xf numFmtId="177" fontId="34" fillId="3" borderId="27" xfId="33" applyNumberFormat="1" applyFont="1" applyFill="1" applyBorder="1" applyAlignment="1">
      <alignment horizontal="right" vertical="center" shrinkToFit="1"/>
      <protection/>
    </xf>
    <xf numFmtId="177" fontId="34" fillId="3" borderId="36" xfId="33" applyNumberFormat="1" applyFont="1" applyFill="1" applyBorder="1" applyAlignment="1">
      <alignment horizontal="right" vertical="center" shrinkToFit="1"/>
      <protection/>
    </xf>
    <xf numFmtId="177" fontId="34" fillId="3" borderId="158" xfId="33" applyNumberFormat="1" applyFont="1" applyFill="1" applyBorder="1" applyAlignment="1">
      <alignment horizontal="right" vertical="center" shrinkToFit="1"/>
      <protection/>
    </xf>
    <xf numFmtId="177" fontId="34" fillId="3" borderId="159" xfId="33" applyNumberFormat="1" applyFont="1" applyFill="1" applyBorder="1" applyAlignment="1">
      <alignment horizontal="right" vertical="center" shrinkToFit="1"/>
      <protection/>
    </xf>
    <xf numFmtId="177" fontId="34" fillId="3" borderId="160" xfId="33" applyNumberFormat="1" applyFont="1" applyFill="1" applyBorder="1" applyAlignment="1">
      <alignment horizontal="right" vertical="center" shrinkToFit="1"/>
      <protection/>
    </xf>
    <xf numFmtId="177" fontId="34" fillId="3" borderId="161" xfId="33" applyNumberFormat="1" applyFont="1" applyFill="1" applyBorder="1" applyAlignment="1">
      <alignment horizontal="right" vertical="center" shrinkToFit="1"/>
      <protection/>
    </xf>
    <xf numFmtId="177" fontId="34" fillId="3" borderId="162" xfId="33" applyNumberFormat="1" applyFont="1" applyFill="1" applyBorder="1" applyAlignment="1">
      <alignment horizontal="right" vertical="center" shrinkToFit="1"/>
      <protection/>
    </xf>
    <xf numFmtId="177" fontId="34" fillId="3" borderId="99" xfId="33" applyNumberFormat="1" applyFont="1" applyFill="1" applyBorder="1" applyAlignment="1">
      <alignment horizontal="right" vertical="center" shrinkToFit="1"/>
      <protection/>
    </xf>
    <xf numFmtId="177" fontId="34" fillId="3" borderId="41" xfId="33" applyNumberFormat="1" applyFont="1" applyFill="1" applyBorder="1" applyAlignment="1">
      <alignment horizontal="right" vertical="center" shrinkToFit="1"/>
      <protection/>
    </xf>
    <xf numFmtId="177" fontId="34" fillId="3" borderId="97" xfId="33" applyNumberFormat="1" applyFont="1" applyFill="1" applyBorder="1" applyAlignment="1">
      <alignment horizontal="right" vertical="center" shrinkToFit="1"/>
      <protection/>
    </xf>
    <xf numFmtId="187" fontId="34" fillId="3" borderId="99" xfId="33" applyNumberFormat="1" applyFont="1" applyFill="1" applyBorder="1" applyAlignment="1">
      <alignment horizontal="right" vertical="center" shrinkToFit="1"/>
      <protection/>
    </xf>
    <xf numFmtId="187" fontId="34" fillId="3" borderId="41" xfId="33" applyNumberFormat="1" applyFont="1" applyFill="1" applyBorder="1" applyAlignment="1">
      <alignment horizontal="right" vertical="center" shrinkToFit="1"/>
      <protection/>
    </xf>
    <xf numFmtId="187" fontId="34" fillId="3" borderId="72" xfId="33" applyNumberFormat="1" applyFont="1" applyFill="1" applyBorder="1" applyAlignment="1">
      <alignment horizontal="right" vertical="center" shrinkToFit="1"/>
      <protection/>
    </xf>
    <xf numFmtId="0" fontId="34" fillId="3" borderId="9" xfId="31" applyFont="1" applyFill="1" applyBorder="1" applyAlignment="1">
      <alignment horizontal="center" vertical="top" wrapText="1"/>
      <protection/>
    </xf>
    <xf numFmtId="0" fontId="34" fillId="3" borderId="49" xfId="31" applyFont="1" applyFill="1" applyBorder="1" applyAlignment="1">
      <alignment horizontal="center" vertical="top" wrapText="1"/>
      <protection/>
    </xf>
    <xf numFmtId="0" fontId="34" fillId="3" borderId="35" xfId="31" applyFont="1" applyFill="1" applyBorder="1" applyAlignment="1">
      <alignment horizontal="center" vertical="top" wrapText="1"/>
      <protection/>
    </xf>
    <xf numFmtId="0" fontId="34" fillId="3" borderId="7" xfId="31" applyFont="1" applyFill="1" applyBorder="1" applyAlignment="1">
      <alignment horizontal="center" vertical="top" wrapText="1"/>
      <protection/>
    </xf>
    <xf numFmtId="0" fontId="34" fillId="3" borderId="0" xfId="31" applyFont="1" applyFill="1" applyAlignment="1">
      <alignment horizontal="center" vertical="top" wrapText="1"/>
      <protection/>
    </xf>
    <xf numFmtId="0" fontId="34" fillId="3" borderId="65" xfId="31" applyFont="1" applyFill="1" applyBorder="1" applyAlignment="1">
      <alignment horizontal="center" vertical="top" wrapText="1"/>
      <protection/>
    </xf>
    <xf numFmtId="0" fontId="34" fillId="3" borderId="18" xfId="31" applyFont="1" applyFill="1" applyBorder="1" applyAlignment="1">
      <alignment horizontal="center" vertical="top" wrapText="1"/>
      <protection/>
    </xf>
    <xf numFmtId="0" fontId="34" fillId="3" borderId="41" xfId="31" applyFont="1" applyFill="1" applyBorder="1" applyAlignment="1">
      <alignment horizontal="center" vertical="top" wrapText="1"/>
      <protection/>
    </xf>
    <xf numFmtId="177" fontId="34" fillId="3" borderId="163" xfId="33" applyNumberFormat="1" applyFont="1" applyFill="1" applyBorder="1" applyAlignment="1">
      <alignment horizontal="right" vertical="center" shrinkToFit="1"/>
      <protection/>
    </xf>
    <xf numFmtId="177" fontId="34" fillId="3" borderId="98" xfId="33" applyNumberFormat="1" applyFont="1" applyFill="1" applyBorder="1" applyAlignment="1">
      <alignment horizontal="right" vertical="center" shrinkToFit="1"/>
      <protection/>
    </xf>
    <xf numFmtId="187" fontId="34" fillId="3" borderId="160" xfId="33" applyNumberFormat="1" applyFont="1" applyFill="1" applyBorder="1" applyAlignment="1">
      <alignment horizontal="right" vertical="center" shrinkToFit="1"/>
      <protection/>
    </xf>
    <xf numFmtId="187" fontId="34" fillId="3" borderId="161" xfId="33" applyNumberFormat="1" applyFont="1" applyFill="1" applyBorder="1" applyAlignment="1">
      <alignment horizontal="right" vertical="center" shrinkToFit="1"/>
      <protection/>
    </xf>
    <xf numFmtId="187" fontId="34" fillId="3" borderId="164" xfId="33" applyNumberFormat="1" applyFont="1" applyFill="1" applyBorder="1" applyAlignment="1">
      <alignment horizontal="right" vertical="center" shrinkToFit="1"/>
      <protection/>
    </xf>
    <xf numFmtId="177" fontId="34" fillId="3" borderId="26" xfId="33" applyNumberFormat="1" applyFont="1" applyFill="1" applyBorder="1" applyAlignment="1">
      <alignment horizontal="right" vertical="center" shrinkToFit="1"/>
      <protection/>
    </xf>
    <xf numFmtId="0" fontId="36" fillId="3" borderId="37" xfId="31" applyFont="1" applyFill="1" applyBorder="1" applyAlignment="1">
      <alignment horizontal="center" vertical="center"/>
      <protection/>
    </xf>
    <xf numFmtId="0" fontId="34" fillId="3" borderId="28" xfId="31" applyFont="1" applyFill="1" applyBorder="1" applyAlignment="1">
      <alignment horizontal="center" vertical="center" wrapText="1"/>
      <protection/>
    </xf>
    <xf numFmtId="0" fontId="34" fillId="3" borderId="49" xfId="31" applyFont="1" applyFill="1" applyBorder="1" applyAlignment="1">
      <alignment horizontal="center" vertical="center" wrapText="1"/>
      <protection/>
    </xf>
    <xf numFmtId="0" fontId="34" fillId="3" borderId="35" xfId="31" applyFont="1" applyFill="1" applyBorder="1" applyAlignment="1">
      <alignment horizontal="center" vertical="center" wrapText="1"/>
      <protection/>
    </xf>
    <xf numFmtId="0" fontId="34" fillId="3" borderId="58" xfId="31" applyFont="1" applyFill="1" applyBorder="1" applyAlignment="1">
      <alignment horizontal="center" vertical="center" wrapText="1"/>
      <protection/>
    </xf>
    <xf numFmtId="0" fontId="34" fillId="3" borderId="0" xfId="31" applyFont="1" applyFill="1" applyAlignment="1">
      <alignment horizontal="center" vertical="center" wrapText="1"/>
      <protection/>
    </xf>
    <xf numFmtId="0" fontId="34" fillId="3" borderId="65" xfId="31" applyFont="1" applyFill="1" applyBorder="1" applyAlignment="1">
      <alignment horizontal="center" vertical="center" wrapText="1"/>
      <protection/>
    </xf>
    <xf numFmtId="0" fontId="34" fillId="3" borderId="41" xfId="31" applyFont="1" applyFill="1" applyBorder="1" applyAlignment="1">
      <alignment horizontal="center" vertical="center" wrapText="1"/>
      <protection/>
    </xf>
    <xf numFmtId="0" fontId="34" fillId="3" borderId="38" xfId="31" applyFont="1" applyFill="1" applyBorder="1" applyAlignment="1">
      <alignment horizontal="center" vertical="center" wrapText="1"/>
      <protection/>
    </xf>
    <xf numFmtId="0" fontId="34" fillId="3" borderId="28" xfId="33" applyFont="1" applyFill="1" applyBorder="1" applyAlignment="1">
      <alignment horizontal="left" vertical="center" shrinkToFit="1"/>
      <protection/>
    </xf>
    <xf numFmtId="0" fontId="34" fillId="3" borderId="49" xfId="33" applyFont="1" applyFill="1" applyBorder="1" applyAlignment="1">
      <alignment horizontal="left" vertical="center" shrinkToFit="1"/>
      <protection/>
    </xf>
    <xf numFmtId="0" fontId="34" fillId="3" borderId="35" xfId="33" applyFont="1" applyFill="1" applyBorder="1" applyAlignment="1">
      <alignment horizontal="left" vertical="center" shrinkToFit="1"/>
      <protection/>
    </xf>
    <xf numFmtId="187" fontId="34" fillId="3" borderId="165" xfId="33" applyNumberFormat="1" applyFont="1" applyFill="1" applyBorder="1" applyAlignment="1">
      <alignment horizontal="right" vertical="center" shrinkToFit="1"/>
      <protection/>
    </xf>
    <xf numFmtId="187" fontId="34" fillId="3" borderId="33" xfId="33" applyNumberFormat="1" applyFont="1" applyFill="1" applyBorder="1" applyAlignment="1">
      <alignment horizontal="right" vertical="center" shrinkToFit="1"/>
      <protection/>
    </xf>
    <xf numFmtId="0" fontId="34" fillId="3" borderId="58" xfId="33" applyFont="1" applyFill="1" applyBorder="1" applyAlignment="1">
      <alignment horizontal="left" vertical="center" shrinkToFit="1"/>
      <protection/>
    </xf>
    <xf numFmtId="0" fontId="34" fillId="3" borderId="0" xfId="33" applyFont="1" applyFill="1" applyAlignment="1">
      <alignment horizontal="left" vertical="center" shrinkToFit="1"/>
      <protection/>
    </xf>
    <xf numFmtId="0" fontId="34" fillId="3" borderId="65" xfId="33" applyFont="1" applyFill="1" applyBorder="1" applyAlignment="1">
      <alignment horizontal="left" vertical="center" shrinkToFit="1"/>
      <protection/>
    </xf>
    <xf numFmtId="0" fontId="34" fillId="3" borderId="9" xfId="31" applyFont="1" applyFill="1" applyBorder="1" applyAlignment="1">
      <alignment horizontal="center" vertical="center" wrapText="1"/>
      <protection/>
    </xf>
    <xf numFmtId="0" fontId="34" fillId="3" borderId="7" xfId="31" applyFont="1" applyFill="1" applyBorder="1" applyAlignment="1">
      <alignment horizontal="center" vertical="center" wrapText="1"/>
      <protection/>
    </xf>
    <xf numFmtId="0" fontId="34" fillId="3" borderId="54" xfId="31" applyFont="1" applyFill="1" applyBorder="1" applyAlignment="1">
      <alignment horizontal="center" vertical="center" wrapText="1"/>
      <protection/>
    </xf>
    <xf numFmtId="0" fontId="34" fillId="3" borderId="55" xfId="31" applyFont="1" applyFill="1" applyBorder="1" applyAlignment="1">
      <alignment horizontal="center" vertical="center" wrapText="1"/>
      <protection/>
    </xf>
    <xf numFmtId="0" fontId="34" fillId="3" borderId="73" xfId="31" applyFont="1" applyFill="1" applyBorder="1" applyAlignment="1">
      <alignment horizontal="center" vertical="center" wrapText="1"/>
      <protection/>
    </xf>
    <xf numFmtId="187" fontId="34" fillId="3" borderId="128" xfId="33" applyNumberFormat="1" applyFont="1" applyFill="1" applyBorder="1" applyAlignment="1">
      <alignment horizontal="right" vertical="center" shrinkToFit="1"/>
      <protection/>
    </xf>
    <xf numFmtId="187" fontId="34" fillId="3" borderId="166" xfId="33" applyNumberFormat="1" applyFont="1" applyFill="1" applyBorder="1" applyAlignment="1">
      <alignment horizontal="right" vertical="center" shrinkToFit="1"/>
      <protection/>
    </xf>
    <xf numFmtId="187" fontId="34" fillId="3" borderId="167" xfId="33" applyNumberFormat="1" applyFont="1" applyFill="1" applyBorder="1" applyAlignment="1">
      <alignment horizontal="right" vertical="center" shrinkToFit="1"/>
      <protection/>
    </xf>
    <xf numFmtId="187" fontId="34" fillId="3" borderId="168" xfId="33" applyNumberFormat="1" applyFont="1" applyFill="1" applyBorder="1" applyAlignment="1">
      <alignment horizontal="right" vertical="center" shrinkToFit="1"/>
      <protection/>
    </xf>
    <xf numFmtId="0" fontId="34" fillId="3" borderId="89" xfId="31" applyFont="1" applyFill="1" applyBorder="1" applyAlignment="1">
      <alignment horizontal="center" vertical="center"/>
      <protection/>
    </xf>
    <xf numFmtId="0" fontId="34" fillId="3" borderId="79" xfId="31" applyFont="1" applyFill="1" applyBorder="1" applyAlignment="1">
      <alignment horizontal="center" vertical="center"/>
      <protection/>
    </xf>
    <xf numFmtId="0" fontId="34" fillId="3" borderId="80" xfId="31" applyFont="1" applyFill="1" applyBorder="1" applyAlignment="1">
      <alignment horizontal="center" vertical="center"/>
      <protection/>
    </xf>
    <xf numFmtId="0" fontId="34" fillId="3" borderId="78" xfId="31" applyFont="1" applyFill="1" applyBorder="1" applyAlignment="1">
      <alignment horizontal="center" vertical="center"/>
      <protection/>
    </xf>
    <xf numFmtId="0" fontId="34" fillId="3" borderId="74" xfId="31" applyFont="1" applyFill="1" applyBorder="1" applyAlignment="1">
      <alignment vertical="center"/>
      <protection/>
    </xf>
    <xf numFmtId="0" fontId="34" fillId="3" borderId="73" xfId="31" applyFont="1" applyFill="1" applyBorder="1" applyAlignment="1">
      <alignment vertical="center"/>
      <protection/>
    </xf>
    <xf numFmtId="177" fontId="34" fillId="3" borderId="169" xfId="33" applyNumberFormat="1" applyFont="1" applyFill="1" applyBorder="1" applyAlignment="1">
      <alignment horizontal="right" vertical="center" shrinkToFit="1"/>
      <protection/>
    </xf>
    <xf numFmtId="177" fontId="34" fillId="3" borderId="170" xfId="33" applyNumberFormat="1" applyFont="1" applyFill="1" applyBorder="1" applyAlignment="1">
      <alignment horizontal="right" vertical="center" shrinkToFit="1"/>
      <protection/>
    </xf>
    <xf numFmtId="187" fontId="34" fillId="3" borderId="170" xfId="33" applyNumberFormat="1" applyFont="1" applyFill="1" applyBorder="1" applyAlignment="1">
      <alignment horizontal="right" vertical="center" shrinkToFit="1"/>
      <protection/>
    </xf>
    <xf numFmtId="187" fontId="34" fillId="3" borderId="171" xfId="33" applyNumberFormat="1" applyFont="1" applyFill="1" applyBorder="1" applyAlignment="1">
      <alignment horizontal="right" vertical="center" shrinkToFit="1"/>
      <protection/>
    </xf>
    <xf numFmtId="0" fontId="34" fillId="3" borderId="9" xfId="31" applyFont="1" applyFill="1" applyBorder="1" applyAlignment="1">
      <alignment horizontal="left" vertical="center"/>
      <protection/>
    </xf>
    <xf numFmtId="0" fontId="34" fillId="3" borderId="49" xfId="31" applyFont="1" applyFill="1" applyBorder="1" applyAlignment="1">
      <alignment horizontal="left" vertical="center"/>
      <protection/>
    </xf>
    <xf numFmtId="0" fontId="34" fillId="3" borderId="49" xfId="31" applyFont="1" applyFill="1" applyBorder="1" applyAlignment="1">
      <alignment horizontal="right" vertical="center"/>
      <protection/>
    </xf>
    <xf numFmtId="0" fontId="34" fillId="3" borderId="35" xfId="31" applyFont="1" applyFill="1" applyBorder="1" applyAlignment="1">
      <alignment horizontal="right" vertical="center"/>
      <protection/>
    </xf>
    <xf numFmtId="177" fontId="34" fillId="3" borderId="28" xfId="32" applyNumberFormat="1" applyFont="1" applyFill="1" applyBorder="1" applyAlignment="1">
      <alignment horizontal="right" vertical="center" shrinkToFit="1"/>
      <protection/>
    </xf>
    <xf numFmtId="177" fontId="34" fillId="3" borderId="49" xfId="32" applyNumberFormat="1" applyFont="1" applyFill="1" applyBorder="1" applyAlignment="1">
      <alignment horizontal="right" vertical="center" shrinkToFit="1"/>
      <protection/>
    </xf>
    <xf numFmtId="177" fontId="34" fillId="3" borderId="90" xfId="32" applyNumberFormat="1" applyFont="1" applyFill="1" applyBorder="1" applyAlignment="1">
      <alignment horizontal="right" vertical="center" shrinkToFit="1"/>
      <protection/>
    </xf>
    <xf numFmtId="177" fontId="34" fillId="3" borderId="92" xfId="32" applyNumberFormat="1" applyFont="1" applyFill="1" applyBorder="1" applyAlignment="1">
      <alignment horizontal="right" vertical="center" shrinkToFit="1"/>
      <protection/>
    </xf>
    <xf numFmtId="187" fontId="34" fillId="3" borderId="172" xfId="33" applyNumberFormat="1" applyFont="1" applyFill="1" applyBorder="1" applyAlignment="1">
      <alignment horizontal="right" vertical="center" shrinkToFit="1"/>
      <protection/>
    </xf>
    <xf numFmtId="187" fontId="34" fillId="3" borderId="173" xfId="33" applyNumberFormat="1" applyFont="1" applyFill="1" applyBorder="1" applyAlignment="1">
      <alignment horizontal="right" vertical="center" shrinkToFit="1"/>
      <protection/>
    </xf>
    <xf numFmtId="187" fontId="34" fillId="3" borderId="174" xfId="33" applyNumberFormat="1" applyFont="1" applyFill="1" applyBorder="1" applyAlignment="1">
      <alignment horizontal="right" vertical="center" shrinkToFit="1"/>
      <protection/>
    </xf>
    <xf numFmtId="176" fontId="34" fillId="3" borderId="28" xfId="33" applyNumberFormat="1" applyFont="1" applyFill="1" applyBorder="1" applyAlignment="1">
      <alignment horizontal="right" vertical="center" shrinkToFit="1"/>
      <protection/>
    </xf>
    <xf numFmtId="176" fontId="34" fillId="3" borderId="49" xfId="33" applyNumberFormat="1" applyFont="1" applyFill="1" applyBorder="1" applyAlignment="1">
      <alignment horizontal="right" vertical="center" shrinkToFit="1"/>
      <protection/>
    </xf>
    <xf numFmtId="176" fontId="34" fillId="3" borderId="35" xfId="33" applyNumberFormat="1" applyFont="1" applyFill="1" applyBorder="1" applyAlignment="1">
      <alignment horizontal="right" vertical="center" shrinkToFit="1"/>
      <protection/>
    </xf>
    <xf numFmtId="0" fontId="34" fillId="3" borderId="81" xfId="31" applyFont="1" applyFill="1" applyBorder="1" applyAlignment="1">
      <alignment horizontal="center" vertical="center"/>
      <protection/>
    </xf>
    <xf numFmtId="0" fontId="34" fillId="3" borderId="9" xfId="31" applyFont="1" applyFill="1" applyBorder="1" applyAlignment="1">
      <alignment horizontal="center" vertical="center" textRotation="255" wrapText="1"/>
      <protection/>
    </xf>
    <xf numFmtId="0" fontId="34" fillId="3" borderId="7" xfId="31" applyFont="1" applyFill="1" applyBorder="1" applyAlignment="1">
      <alignment horizontal="center" vertical="center" textRotation="255" wrapText="1"/>
      <protection/>
    </xf>
    <xf numFmtId="0" fontId="34" fillId="3" borderId="18" xfId="31" applyFont="1" applyFill="1" applyBorder="1" applyAlignment="1">
      <alignment horizontal="center" vertical="center" textRotation="255" wrapText="1"/>
      <protection/>
    </xf>
    <xf numFmtId="0" fontId="34" fillId="3" borderId="13" xfId="31" applyFont="1" applyFill="1" applyBorder="1" applyAlignment="1">
      <alignment horizontal="left" vertical="center" wrapText="1"/>
      <protection/>
    </xf>
    <xf numFmtId="0" fontId="34" fillId="3" borderId="83" xfId="31" applyFont="1" applyFill="1" applyBorder="1" applyAlignment="1">
      <alignment horizontal="left" vertical="center"/>
      <protection/>
    </xf>
    <xf numFmtId="0" fontId="34" fillId="3" borderId="84" xfId="31" applyFont="1" applyFill="1" applyBorder="1" applyAlignment="1">
      <alignment horizontal="left" vertical="center"/>
      <protection/>
    </xf>
    <xf numFmtId="187" fontId="34" fillId="3" borderId="127" xfId="33" applyNumberFormat="1" applyFont="1" applyFill="1" applyBorder="1" applyAlignment="1">
      <alignment horizontal="right" vertical="center" shrinkToFit="1"/>
      <protection/>
    </xf>
    <xf numFmtId="177" fontId="34" fillId="3" borderId="175" xfId="33" applyNumberFormat="1" applyFont="1" applyFill="1" applyBorder="1" applyAlignment="1">
      <alignment horizontal="right" vertical="center" shrinkToFit="1"/>
      <protection/>
    </xf>
    <xf numFmtId="177" fontId="34" fillId="3" borderId="176" xfId="33" applyNumberFormat="1" applyFont="1" applyFill="1" applyBorder="1" applyAlignment="1">
      <alignment horizontal="right" vertical="center" shrinkToFit="1"/>
      <protection/>
    </xf>
    <xf numFmtId="0" fontId="34" fillId="3" borderId="7" xfId="31" applyFont="1" applyFill="1" applyBorder="1" applyAlignment="1">
      <alignment vertical="center"/>
      <protection/>
    </xf>
    <xf numFmtId="176" fontId="34" fillId="3" borderId="58" xfId="33" applyNumberFormat="1" applyFont="1" applyFill="1" applyBorder="1" applyAlignment="1">
      <alignment horizontal="right" vertical="center" shrinkToFit="1"/>
      <protection/>
    </xf>
    <xf numFmtId="176" fontId="34" fillId="3" borderId="0" xfId="33" applyNumberFormat="1" applyFont="1" applyFill="1" applyAlignment="1">
      <alignment horizontal="right" vertical="center" shrinkToFit="1"/>
      <protection/>
    </xf>
    <xf numFmtId="176" fontId="34" fillId="3" borderId="65" xfId="33" applyNumberFormat="1" applyFont="1" applyFill="1" applyBorder="1" applyAlignment="1">
      <alignment horizontal="right" vertical="center" shrinkToFit="1"/>
      <protection/>
    </xf>
    <xf numFmtId="176" fontId="34" fillId="3" borderId="57" xfId="33" applyNumberFormat="1" applyFont="1" applyFill="1" applyBorder="1" applyAlignment="1">
      <alignment horizontal="right" vertical="center" shrinkToFit="1"/>
      <protection/>
    </xf>
    <xf numFmtId="0" fontId="34" fillId="3" borderId="0" xfId="31" applyFont="1" applyFill="1" applyAlignment="1">
      <alignment horizontal="right" vertical="center" wrapText="1"/>
      <protection/>
    </xf>
    <xf numFmtId="0" fontId="34" fillId="3" borderId="0" xfId="31" applyFont="1" applyFill="1" applyAlignment="1">
      <alignment horizontal="right" vertical="center"/>
      <protection/>
    </xf>
    <xf numFmtId="0" fontId="34" fillId="3" borderId="65" xfId="31" applyFont="1" applyFill="1" applyBorder="1" applyAlignment="1">
      <alignment horizontal="right" vertical="center"/>
      <protection/>
    </xf>
    <xf numFmtId="187" fontId="34" fillId="3" borderId="177" xfId="33" applyNumberFormat="1" applyFont="1" applyFill="1" applyBorder="1" applyAlignment="1">
      <alignment horizontal="right" vertical="center" shrinkToFit="1"/>
      <protection/>
    </xf>
    <xf numFmtId="187" fontId="34" fillId="3" borderId="178" xfId="33" applyNumberFormat="1" applyFont="1" applyFill="1" applyBorder="1" applyAlignment="1">
      <alignment horizontal="right" vertical="center" shrinkToFit="1"/>
      <protection/>
    </xf>
    <xf numFmtId="187" fontId="34" fillId="3" borderId="179" xfId="33" applyNumberFormat="1" applyFont="1" applyFill="1" applyBorder="1" applyAlignment="1">
      <alignment horizontal="right" vertical="center" shrinkToFit="1"/>
      <protection/>
    </xf>
    <xf numFmtId="176" fontId="34" fillId="3" borderId="76" xfId="33" applyNumberFormat="1" applyFont="1" applyFill="1" applyBorder="1" applyAlignment="1">
      <alignment horizontal="right" vertical="center" shrinkToFit="1"/>
      <protection/>
    </xf>
    <xf numFmtId="0" fontId="34" fillId="3" borderId="55" xfId="31" applyFont="1" applyFill="1" applyBorder="1" applyAlignment="1">
      <alignment horizontal="center" vertical="center"/>
      <protection/>
    </xf>
    <xf numFmtId="0" fontId="34" fillId="3" borderId="73" xfId="31" applyFont="1" applyFill="1" applyBorder="1" applyAlignment="1">
      <alignment horizontal="center" vertical="center"/>
      <protection/>
    </xf>
    <xf numFmtId="187" fontId="34" fillId="3" borderId="129" xfId="33" applyNumberFormat="1" applyFont="1" applyFill="1" applyBorder="1" applyAlignment="1">
      <alignment horizontal="right" vertical="center" shrinkToFit="1"/>
      <protection/>
    </xf>
    <xf numFmtId="187" fontId="34" fillId="3" borderId="83" xfId="33" applyNumberFormat="1" applyFont="1" applyFill="1" applyBorder="1" applyAlignment="1">
      <alignment horizontal="right" vertical="center" shrinkToFit="1"/>
      <protection/>
    </xf>
    <xf numFmtId="187" fontId="34" fillId="3" borderId="180" xfId="33" applyNumberFormat="1" applyFont="1" applyFill="1" applyBorder="1" applyAlignment="1">
      <alignment horizontal="right" vertical="center" shrinkToFit="1"/>
      <protection/>
    </xf>
    <xf numFmtId="187" fontId="34" fillId="3" borderId="181" xfId="33" applyNumberFormat="1" applyFont="1" applyFill="1" applyBorder="1" applyAlignment="1">
      <alignment horizontal="right" vertical="center" shrinkToFit="1"/>
      <protection/>
    </xf>
    <xf numFmtId="0" fontId="34" fillId="3" borderId="54" xfId="31" applyFont="1" applyFill="1" applyBorder="1" applyAlignment="1">
      <alignment vertical="center"/>
      <protection/>
    </xf>
    <xf numFmtId="188" fontId="34" fillId="3" borderId="74" xfId="33" applyNumberFormat="1" applyFont="1" applyFill="1" applyBorder="1" applyAlignment="1">
      <alignment horizontal="right" vertical="center" shrinkToFit="1"/>
      <protection/>
    </xf>
    <xf numFmtId="188" fontId="34" fillId="3" borderId="55" xfId="33" applyNumberFormat="1" applyFont="1" applyFill="1" applyBorder="1" applyAlignment="1">
      <alignment horizontal="right" vertical="center" shrinkToFit="1"/>
      <protection/>
    </xf>
    <xf numFmtId="188" fontId="34" fillId="3" borderId="73" xfId="33" applyNumberFormat="1" applyFont="1" applyFill="1" applyBorder="1" applyAlignment="1">
      <alignment horizontal="right" vertical="center" shrinkToFit="1"/>
      <protection/>
    </xf>
    <xf numFmtId="188" fontId="34" fillId="3" borderId="182" xfId="33" applyNumberFormat="1" applyFont="1" applyFill="1" applyBorder="1" applyAlignment="1">
      <alignment horizontal="right" vertical="center" shrinkToFit="1"/>
      <protection/>
    </xf>
    <xf numFmtId="188" fontId="34" fillId="3" borderId="183" xfId="33" applyNumberFormat="1" applyFont="1" applyFill="1" applyBorder="1" applyAlignment="1">
      <alignment horizontal="right" vertical="center" shrinkToFit="1"/>
      <protection/>
    </xf>
    <xf numFmtId="188" fontId="34" fillId="3" borderId="184" xfId="33" applyNumberFormat="1" applyFont="1" applyFill="1" applyBorder="1" applyAlignment="1">
      <alignment horizontal="right" vertical="center" shrinkToFit="1"/>
      <protection/>
    </xf>
    <xf numFmtId="0" fontId="34" fillId="3" borderId="9" xfId="31" applyFont="1" applyFill="1" applyBorder="1" applyAlignment="1">
      <alignment horizontal="left" vertical="center" wrapText="1"/>
      <protection/>
    </xf>
    <xf numFmtId="0" fontId="34" fillId="3" borderId="49" xfId="31" applyFont="1" applyFill="1" applyBorder="1" applyAlignment="1">
      <alignment horizontal="left" vertical="center" wrapText="1"/>
      <protection/>
    </xf>
    <xf numFmtId="0" fontId="34" fillId="3" borderId="54" xfId="31" applyFont="1" applyFill="1" applyBorder="1" applyAlignment="1">
      <alignment horizontal="left" vertical="center" wrapText="1"/>
      <protection/>
    </xf>
    <xf numFmtId="0" fontId="34" fillId="3" borderId="55" xfId="31" applyFont="1" applyFill="1" applyBorder="1" applyAlignment="1">
      <alignment horizontal="left" vertical="center" wrapText="1"/>
      <protection/>
    </xf>
    <xf numFmtId="0" fontId="34" fillId="3" borderId="49" xfId="31" applyFont="1" applyFill="1" applyBorder="1" applyAlignment="1">
      <alignment horizontal="center" vertical="center"/>
      <protection/>
    </xf>
    <xf numFmtId="0" fontId="34" fillId="3" borderId="35" xfId="31" applyFont="1" applyFill="1" applyBorder="1" applyAlignment="1">
      <alignment horizontal="center" vertical="center"/>
      <protection/>
    </xf>
    <xf numFmtId="187" fontId="34" fillId="3" borderId="27" xfId="33" applyNumberFormat="1" applyFont="1" applyFill="1" applyBorder="1" applyAlignment="1">
      <alignment horizontal="right" vertical="center" shrinkToFit="1"/>
      <protection/>
    </xf>
    <xf numFmtId="187" fontId="34" fillId="3" borderId="36" xfId="33" applyNumberFormat="1" applyFont="1" applyFill="1" applyBorder="1" applyAlignment="1">
      <alignment horizontal="right" vertical="center" shrinkToFit="1"/>
      <protection/>
    </xf>
    <xf numFmtId="187" fontId="34" fillId="3" borderId="158" xfId="33" applyNumberFormat="1" applyFont="1" applyFill="1" applyBorder="1" applyAlignment="1">
      <alignment horizontal="right" vertical="center" shrinkToFit="1"/>
      <protection/>
    </xf>
    <xf numFmtId="187" fontId="34" fillId="3" borderId="159" xfId="33" applyNumberFormat="1" applyFont="1" applyFill="1" applyBorder="1" applyAlignment="1">
      <alignment horizontal="right" vertical="center" shrinkToFit="1"/>
      <protection/>
    </xf>
    <xf numFmtId="187" fontId="34" fillId="3" borderId="162" xfId="33" applyNumberFormat="1" applyFont="1" applyFill="1" applyBorder="1" applyAlignment="1">
      <alignment horizontal="right" vertical="center" shrinkToFit="1"/>
      <protection/>
    </xf>
    <xf numFmtId="188" fontId="34" fillId="3" borderId="58" xfId="33" applyNumberFormat="1" applyFont="1" applyFill="1" applyBorder="1" applyAlignment="1">
      <alignment horizontal="right" vertical="center" shrinkToFit="1"/>
      <protection/>
    </xf>
    <xf numFmtId="188" fontId="34" fillId="3" borderId="0" xfId="33" applyNumberFormat="1" applyFont="1" applyFill="1" applyAlignment="1">
      <alignment horizontal="right" vertical="center" shrinkToFit="1"/>
      <protection/>
    </xf>
    <xf numFmtId="188" fontId="34" fillId="3" borderId="65" xfId="33" applyNumberFormat="1" applyFont="1" applyFill="1" applyBorder="1" applyAlignment="1">
      <alignment horizontal="right" vertical="center" shrinkToFit="1"/>
      <protection/>
    </xf>
    <xf numFmtId="188" fontId="34" fillId="3" borderId="57" xfId="33" applyNumberFormat="1" applyFont="1" applyFill="1" applyBorder="1" applyAlignment="1">
      <alignment horizontal="right" vertical="center" shrinkToFit="1"/>
      <protection/>
    </xf>
    <xf numFmtId="0" fontId="36" fillId="3" borderId="18" xfId="31" applyFont="1" applyFill="1" applyBorder="1" applyAlignment="1">
      <alignment horizontal="left" vertical="center"/>
      <protection/>
    </xf>
    <xf numFmtId="0" fontId="34" fillId="3" borderId="41" xfId="31" applyFont="1" applyFill="1" applyBorder="1" applyAlignment="1">
      <alignment horizontal="left" vertical="center"/>
      <protection/>
    </xf>
    <xf numFmtId="0" fontId="34" fillId="3" borderId="41" xfId="31" applyFont="1" applyFill="1" applyBorder="1" applyAlignment="1">
      <alignment horizontal="right" vertical="center" wrapText="1"/>
      <protection/>
    </xf>
    <xf numFmtId="0" fontId="34" fillId="3" borderId="41" xfId="31" applyFont="1" applyFill="1" applyBorder="1" applyAlignment="1">
      <alignment horizontal="right" vertical="center"/>
      <protection/>
    </xf>
    <xf numFmtId="0" fontId="34" fillId="3" borderId="38" xfId="31" applyFont="1" applyFill="1" applyBorder="1" applyAlignment="1">
      <alignment horizontal="right" vertical="center"/>
      <protection/>
    </xf>
    <xf numFmtId="187" fontId="34" fillId="3" borderId="185" xfId="33" applyNumberFormat="1" applyFont="1" applyFill="1" applyBorder="1" applyAlignment="1">
      <alignment horizontal="right" vertical="center" shrinkToFit="1"/>
      <protection/>
    </xf>
    <xf numFmtId="187" fontId="34" fillId="3" borderId="186" xfId="33" applyNumberFormat="1" applyFont="1" applyFill="1" applyBorder="1" applyAlignment="1">
      <alignment horizontal="right" vertical="center" shrinkToFit="1"/>
      <protection/>
    </xf>
    <xf numFmtId="187" fontId="34" fillId="3" borderId="187" xfId="33" applyNumberFormat="1" applyFont="1" applyFill="1" applyBorder="1" applyAlignment="1">
      <alignment horizontal="right" vertical="center" shrinkToFit="1"/>
      <protection/>
    </xf>
    <xf numFmtId="178" fontId="4" fillId="0" borderId="49" xfId="35" applyNumberFormat="1" applyFont="1" applyFill="1" applyBorder="1" applyAlignment="1">
      <alignment vertical="center"/>
      <protection/>
    </xf>
    <xf numFmtId="0" fontId="2" fillId="3" borderId="24" xfId="35" applyFont="1" applyFill="1" applyBorder="1" applyAlignment="1">
      <alignment horizontal="center" vertical="center" wrapText="1"/>
      <protection/>
    </xf>
    <xf numFmtId="0" fontId="2" fillId="3" borderId="24" xfId="35" applyFont="1" applyFill="1" applyBorder="1" applyAlignment="1">
      <alignment horizontal="center" vertical="center"/>
      <protection/>
    </xf>
    <xf numFmtId="179" fontId="4" fillId="3" borderId="27" xfId="36" applyNumberFormat="1" applyFont="1" applyFill="1" applyBorder="1" applyAlignment="1">
      <alignment horizontal="left" vertical="center" wrapText="1"/>
      <protection/>
    </xf>
    <xf numFmtId="179" fontId="4" fillId="3" borderId="36" xfId="36" applyNumberFormat="1" applyFont="1" applyFill="1" applyBorder="1" applyAlignment="1">
      <alignment horizontal="left" vertical="center" wrapText="1"/>
      <protection/>
    </xf>
    <xf numFmtId="179" fontId="4" fillId="3" borderId="37" xfId="36" applyNumberFormat="1" applyFont="1" applyFill="1" applyBorder="1" applyAlignment="1">
      <alignment horizontal="left" vertical="center" wrapText="1"/>
      <protection/>
    </xf>
    <xf numFmtId="0" fontId="4" fillId="3" borderId="27" xfId="36" applyFont="1" applyFill="1" applyBorder="1" applyAlignment="1">
      <alignment horizontal="left" vertical="center"/>
      <protection/>
    </xf>
    <xf numFmtId="0" fontId="4" fillId="3" borderId="36" xfId="36" applyFont="1" applyFill="1" applyBorder="1" applyAlignment="1">
      <alignment horizontal="left" vertical="center"/>
      <protection/>
    </xf>
    <xf numFmtId="0" fontId="4" fillId="3" borderId="37" xfId="36" applyFont="1" applyFill="1" applyBorder="1" applyAlignment="1">
      <alignment horizontal="left" vertical="center"/>
      <protection/>
    </xf>
    <xf numFmtId="178" fontId="17" fillId="0" borderId="27" xfId="35" applyNumberFormat="1" applyFont="1" applyBorder="1" applyAlignment="1">
      <alignment vertical="center"/>
      <protection/>
    </xf>
    <xf numFmtId="178" fontId="17" fillId="0" borderId="36" xfId="35" applyNumberFormat="1" applyFont="1" applyBorder="1" applyAlignment="1">
      <alignment vertical="center"/>
      <protection/>
    </xf>
    <xf numFmtId="178" fontId="17" fillId="0" borderId="37" xfId="35" applyNumberFormat="1" applyFont="1" applyBorder="1" applyAlignment="1">
      <alignment vertical="center"/>
      <protection/>
    </xf>
    <xf numFmtId="178" fontId="17" fillId="0" borderId="11" xfId="37" applyNumberFormat="1" applyFont="1" applyBorder="1" applyAlignment="1">
      <alignment horizontal="center" vertical="center" wrapText="1"/>
      <protection/>
    </xf>
    <xf numFmtId="178" fontId="17" fillId="0" borderId="33" xfId="37" applyNumberFormat="1" applyFont="1" applyBorder="1" applyAlignment="1">
      <alignment horizontal="center" vertical="center" wrapText="1"/>
      <protection/>
    </xf>
    <xf numFmtId="178" fontId="17" fillId="0" borderId="27" xfId="37" applyNumberFormat="1" applyFont="1" applyBorder="1" applyAlignment="1">
      <alignment horizontal="center" vertical="center"/>
      <protection/>
    </xf>
    <xf numFmtId="178" fontId="17" fillId="0" borderId="36" xfId="37" applyNumberFormat="1" applyFont="1" applyBorder="1" applyAlignment="1">
      <alignment horizontal="center" vertical="center"/>
      <protection/>
    </xf>
    <xf numFmtId="178" fontId="17" fillId="0" borderId="37" xfId="37" applyNumberFormat="1" applyFont="1" applyBorder="1" applyAlignment="1">
      <alignment horizontal="center" vertical="center"/>
      <protection/>
    </xf>
    <xf numFmtId="178" fontId="4" fillId="3" borderId="27" xfId="35" applyNumberFormat="1" applyFont="1" applyFill="1" applyBorder="1" applyAlignment="1">
      <alignment vertical="center" wrapText="1"/>
      <protection/>
    </xf>
    <xf numFmtId="178" fontId="4" fillId="3" borderId="36" xfId="35" applyNumberFormat="1" applyFont="1" applyFill="1" applyBorder="1" applyAlignment="1">
      <alignment vertical="center" wrapText="1"/>
      <protection/>
    </xf>
    <xf numFmtId="178" fontId="4" fillId="3" borderId="37" xfId="35" applyNumberFormat="1" applyFont="1" applyFill="1" applyBorder="1" applyAlignment="1">
      <alignment vertical="center" wrapText="1"/>
      <protection/>
    </xf>
    <xf numFmtId="178" fontId="4" fillId="0" borderId="27" xfId="35" applyNumberFormat="1" applyFont="1" applyFill="1" applyBorder="1" applyAlignment="1">
      <alignment vertical="center" wrapText="1"/>
      <protection/>
    </xf>
    <xf numFmtId="178" fontId="4" fillId="0" borderId="36" xfId="35" applyNumberFormat="1" applyFont="1" applyFill="1" applyBorder="1" applyAlignment="1">
      <alignment vertical="center" wrapText="1"/>
      <protection/>
    </xf>
    <xf numFmtId="178" fontId="4" fillId="0" borderId="37" xfId="35" applyNumberFormat="1" applyFont="1" applyFill="1" applyBorder="1" applyAlignment="1">
      <alignment vertical="center" wrapText="1"/>
      <protection/>
    </xf>
    <xf numFmtId="0" fontId="4" fillId="3" borderId="27" xfId="35" applyFont="1" applyFill="1" applyBorder="1" applyAlignment="1">
      <alignment vertical="center"/>
      <protection/>
    </xf>
    <xf numFmtId="0" fontId="4" fillId="3" borderId="36" xfId="35" applyFont="1" applyFill="1" applyBorder="1" applyAlignment="1">
      <alignment vertical="center"/>
      <protection/>
    </xf>
    <xf numFmtId="0" fontId="4" fillId="3" borderId="37" xfId="35" applyFont="1" applyFill="1" applyBorder="1" applyAlignment="1">
      <alignment vertical="center"/>
      <protection/>
    </xf>
    <xf numFmtId="0" fontId="6" fillId="0" borderId="51" xfId="20" applyFont="1" applyFill="1" applyBorder="1" applyAlignment="1" applyProtection="1">
      <alignment horizontal="left" vertical="center" wrapText="1"/>
      <protection/>
    </xf>
    <xf numFmtId="0" fontId="6" fillId="0" borderId="52" xfId="20" applyFont="1" applyFill="1" applyBorder="1" applyAlignment="1" applyProtection="1">
      <alignment horizontal="left" vertical="center" wrapText="1"/>
      <protection/>
    </xf>
    <xf numFmtId="0" fontId="6" fillId="0" borderId="49" xfId="20" applyFont="1" applyFill="1" applyBorder="1" applyAlignment="1" applyProtection="1">
      <alignment horizontal="left" vertical="center"/>
      <protection/>
    </xf>
    <xf numFmtId="0" fontId="6" fillId="0" borderId="76" xfId="20" applyFont="1" applyFill="1" applyBorder="1" applyAlignment="1" applyProtection="1">
      <alignment horizontal="left" vertical="center"/>
      <protection/>
    </xf>
    <xf numFmtId="0" fontId="6" fillId="0" borderId="83" xfId="20" applyFont="1" applyFill="1" applyBorder="1" applyAlignment="1" applyProtection="1">
      <alignment horizontal="left" vertical="center"/>
      <protection/>
    </xf>
    <xf numFmtId="0" fontId="6" fillId="0" borderId="85" xfId="20" applyFont="1" applyFill="1" applyBorder="1" applyAlignment="1" applyProtection="1">
      <alignment horizontal="left" vertical="center"/>
      <protection/>
    </xf>
    <xf numFmtId="0" fontId="7" fillId="0" borderId="36" xfId="21" applyFont="1" applyFill="1" applyBorder="1" applyAlignment="1">
      <alignment horizontal="left" vertical="center" wrapText="1"/>
      <protection/>
    </xf>
    <xf numFmtId="0" fontId="7" fillId="0" borderId="36" xfId="21" applyFont="1" applyBorder="1" applyAlignment="1">
      <alignment horizontal="left" vertical="center" wrapText="1"/>
      <protection/>
    </xf>
    <xf numFmtId="0" fontId="7" fillId="0" borderId="82" xfId="21" applyFont="1" applyBorder="1" applyAlignment="1">
      <alignment horizontal="left" vertical="center" wrapText="1"/>
      <protection/>
    </xf>
    <xf numFmtId="0" fontId="7" fillId="0" borderId="83" xfId="21" applyFont="1" applyFill="1" applyBorder="1" applyAlignment="1">
      <alignment horizontal="left" vertical="center" wrapText="1"/>
      <protection/>
    </xf>
    <xf numFmtId="0" fontId="7" fillId="0" borderId="83" xfId="21" applyFont="1" applyBorder="1" applyAlignment="1">
      <alignment horizontal="left" vertical="center" wrapText="1"/>
      <protection/>
    </xf>
    <xf numFmtId="0" fontId="7" fillId="0" borderId="85" xfId="21" applyFont="1" applyBorder="1" applyAlignment="1">
      <alignment horizontal="left" vertical="center" wrapText="1"/>
      <protection/>
    </xf>
    <xf numFmtId="0" fontId="7" fillId="0" borderId="79" xfId="21" applyFont="1" applyFill="1" applyBorder="1" applyAlignment="1">
      <alignment horizontal="left" vertical="center" wrapText="1"/>
      <protection/>
    </xf>
    <xf numFmtId="0" fontId="7" fillId="0" borderId="81" xfId="21" applyFont="1" applyFill="1" applyBorder="1" applyAlignment="1">
      <alignment horizontal="left" vertical="center" wrapText="1"/>
      <protection/>
    </xf>
    <xf numFmtId="0" fontId="7" fillId="0" borderId="50" xfId="22" applyFont="1" applyFill="1" applyBorder="1" applyAlignment="1">
      <alignment vertical="center" wrapText="1"/>
      <protection/>
    </xf>
    <xf numFmtId="0" fontId="7" fillId="0" borderId="17" xfId="22" applyFont="1" applyFill="1" applyBorder="1" applyAlignment="1">
      <alignment vertical="center" wrapText="1"/>
      <protection/>
    </xf>
    <xf numFmtId="0" fontId="7" fillId="0" borderId="7" xfId="22" applyFont="1" applyFill="1" applyBorder="1" applyAlignment="1">
      <alignment vertical="center" wrapText="1"/>
      <protection/>
    </xf>
    <xf numFmtId="0" fontId="7" fillId="0" borderId="65" xfId="22" applyFont="1" applyFill="1" applyBorder="1" applyAlignment="1">
      <alignment vertical="center" wrapText="1"/>
      <protection/>
    </xf>
    <xf numFmtId="0" fontId="7" fillId="0" borderId="18" xfId="22" applyFont="1" applyFill="1" applyBorder="1" applyAlignment="1">
      <alignment vertical="center" wrapText="1"/>
      <protection/>
    </xf>
    <xf numFmtId="0" fontId="7" fillId="0" borderId="38" xfId="22" applyFont="1" applyFill="1" applyBorder="1" applyAlignment="1">
      <alignment vertical="center" wrapText="1"/>
      <protection/>
    </xf>
    <xf numFmtId="0" fontId="7" fillId="0" borderId="79" xfId="22" applyFont="1" applyFill="1" applyBorder="1" applyAlignment="1">
      <alignment vertical="center"/>
      <protection/>
    </xf>
    <xf numFmtId="0" fontId="7" fillId="0" borderId="81" xfId="22" applyFont="1" applyFill="1" applyBorder="1" applyAlignment="1">
      <alignment vertical="center"/>
      <protection/>
    </xf>
    <xf numFmtId="0" fontId="7" fillId="0" borderId="36" xfId="22" applyFont="1" applyFill="1" applyBorder="1" applyAlignment="1">
      <alignment vertical="center"/>
      <protection/>
    </xf>
    <xf numFmtId="0" fontId="7" fillId="0" borderId="82" xfId="22" applyFont="1" applyFill="1" applyBorder="1" applyAlignment="1">
      <alignment vertical="center"/>
      <protection/>
    </xf>
    <xf numFmtId="0" fontId="7" fillId="0" borderId="22" xfId="22" applyFont="1" applyFill="1" applyBorder="1" applyAlignment="1">
      <alignment vertical="center" wrapText="1"/>
      <protection/>
    </xf>
    <xf numFmtId="0" fontId="7" fillId="0" borderId="37" xfId="22" applyFont="1" applyFill="1" applyBorder="1" applyAlignment="1">
      <alignment vertical="center" wrapText="1"/>
      <protection/>
    </xf>
    <xf numFmtId="0" fontId="7" fillId="0" borderId="13" xfId="22" applyFont="1" applyFill="1" applyBorder="1" applyAlignment="1">
      <alignment vertical="center"/>
      <protection/>
    </xf>
    <xf numFmtId="0" fontId="7" fillId="0" borderId="84" xfId="22" applyFont="1" applyFill="1" applyBorder="1" applyAlignment="1">
      <alignment vertical="center"/>
      <protection/>
    </xf>
    <xf numFmtId="0" fontId="7" fillId="0" borderId="83" xfId="22" applyFont="1" applyFill="1" applyBorder="1" applyAlignment="1">
      <alignment vertical="center"/>
      <protection/>
    </xf>
    <xf numFmtId="0" fontId="7" fillId="0" borderId="85" xfId="22" applyFont="1" applyFill="1" applyBorder="1" applyAlignment="1">
      <alignment vertical="center"/>
      <protection/>
    </xf>
    <xf numFmtId="0" fontId="8" fillId="0" borderId="19" xfId="22" applyFont="1" applyBorder="1" applyAlignment="1">
      <alignment horizontal="center" vertical="center" wrapText="1"/>
      <protection/>
    </xf>
    <xf numFmtId="0" fontId="8" fillId="0" borderId="20" xfId="22" applyFont="1" applyBorder="1" applyAlignment="1">
      <alignment horizontal="center" vertical="center" wrapText="1"/>
      <protection/>
    </xf>
    <xf numFmtId="0" fontId="8" fillId="0" borderId="30" xfId="22" applyFont="1" applyBorder="1" applyAlignment="1">
      <alignment horizontal="center" vertical="center" wrapText="1"/>
      <protection/>
    </xf>
    <xf numFmtId="0" fontId="8" fillId="0" borderId="31" xfId="22" applyFont="1" applyBorder="1" applyAlignment="1">
      <alignment horizontal="center" vertical="center" wrapText="1"/>
      <protection/>
    </xf>
    <xf numFmtId="0" fontId="8" fillId="0" borderId="14" xfId="22" applyFont="1" applyBorder="1" applyAlignment="1">
      <alignment horizontal="center" vertical="center" wrapText="1"/>
      <protection/>
    </xf>
    <xf numFmtId="0" fontId="8" fillId="0" borderId="15" xfId="22" applyFont="1" applyBorder="1" applyAlignment="1">
      <alignment horizontal="center" vertical="center" wrapText="1"/>
      <protection/>
    </xf>
    <xf numFmtId="0" fontId="10" fillId="0" borderId="78" xfId="22" applyFont="1" applyBorder="1" applyAlignment="1">
      <alignment vertical="center"/>
      <protection/>
    </xf>
    <xf numFmtId="0" fontId="10" fillId="0" borderId="79" xfId="22" applyFont="1" applyBorder="1" applyAlignment="1">
      <alignment vertical="center"/>
      <protection/>
    </xf>
    <xf numFmtId="0" fontId="10" fillId="0" borderId="80" xfId="22" applyFont="1" applyBorder="1" applyAlignment="1">
      <alignment vertical="center"/>
      <protection/>
    </xf>
    <xf numFmtId="0" fontId="8" fillId="0" borderId="27" xfId="22" applyFont="1" applyBorder="1" applyAlignment="1">
      <alignment vertical="center"/>
      <protection/>
    </xf>
    <xf numFmtId="0" fontId="8" fillId="0" borderId="36" xfId="22" applyFont="1" applyBorder="1" applyAlignment="1">
      <alignment vertical="center"/>
      <protection/>
    </xf>
    <xf numFmtId="0" fontId="8" fillId="0" borderId="82" xfId="22" applyFont="1" applyBorder="1" applyAlignment="1">
      <alignment vertical="center"/>
      <protection/>
    </xf>
    <xf numFmtId="0" fontId="8" fillId="0" borderId="29" xfId="22" applyFont="1" applyBorder="1" applyAlignment="1">
      <alignment vertical="center"/>
      <protection/>
    </xf>
    <xf numFmtId="0" fontId="8" fillId="0" borderId="83" xfId="22" applyFont="1" applyBorder="1" applyAlignment="1">
      <alignment vertical="center"/>
      <protection/>
    </xf>
    <xf numFmtId="0" fontId="8" fillId="0" borderId="84" xfId="22" applyFont="1" applyBorder="1" applyAlignment="1">
      <alignment vertical="center"/>
      <protection/>
    </xf>
    <xf numFmtId="0" fontId="7" fillId="0" borderId="50" xfId="23" applyFont="1" applyFill="1" applyBorder="1" applyAlignment="1">
      <alignment vertical="center" wrapText="1"/>
      <protection/>
    </xf>
    <xf numFmtId="0" fontId="7" fillId="0" borderId="17" xfId="23" applyFont="1" applyFill="1" applyBorder="1" applyAlignment="1">
      <alignment vertical="center" wrapText="1"/>
      <protection/>
    </xf>
    <xf numFmtId="0" fontId="7" fillId="0" borderId="7" xfId="23" applyFont="1" applyFill="1" applyBorder="1" applyAlignment="1">
      <alignment vertical="center" wrapText="1"/>
      <protection/>
    </xf>
    <xf numFmtId="0" fontId="7" fillId="0" borderId="65" xfId="23" applyFont="1" applyFill="1" applyBorder="1" applyAlignment="1">
      <alignment vertical="center" wrapText="1"/>
      <protection/>
    </xf>
    <xf numFmtId="0" fontId="7" fillId="0" borderId="18" xfId="23" applyFont="1" applyFill="1" applyBorder="1" applyAlignment="1">
      <alignment vertical="center" wrapText="1"/>
      <protection/>
    </xf>
    <xf numFmtId="0" fontId="7" fillId="0" borderId="38" xfId="23" applyFont="1" applyFill="1" applyBorder="1" applyAlignment="1">
      <alignment vertical="center" wrapText="1"/>
      <protection/>
    </xf>
    <xf numFmtId="0" fontId="7" fillId="0" borderId="79" xfId="23" applyFont="1" applyFill="1" applyBorder="1" applyAlignment="1">
      <alignment horizontal="left" vertical="center"/>
      <protection/>
    </xf>
    <xf numFmtId="0" fontId="7" fillId="0" borderId="81" xfId="23" applyFont="1" applyFill="1" applyBorder="1" applyAlignment="1">
      <alignment horizontal="left" vertical="center"/>
      <protection/>
    </xf>
    <xf numFmtId="0" fontId="7" fillId="0" borderId="36" xfId="23" applyFont="1" applyFill="1" applyBorder="1" applyAlignment="1">
      <alignment horizontal="left" vertical="center"/>
      <protection/>
    </xf>
    <xf numFmtId="0" fontId="7" fillId="0" borderId="82" xfId="23" applyFont="1" applyFill="1" applyBorder="1" applyAlignment="1">
      <alignment horizontal="left" vertical="center"/>
      <protection/>
    </xf>
    <xf numFmtId="0" fontId="7" fillId="0" borderId="27" xfId="23" applyFont="1" applyFill="1" applyBorder="1" applyAlignment="1">
      <alignment horizontal="center" vertical="center" shrinkToFit="1"/>
      <protection/>
    </xf>
    <xf numFmtId="0" fontId="7" fillId="0" borderId="36" xfId="23" applyFont="1" applyFill="1" applyBorder="1" applyAlignment="1">
      <alignment horizontal="center" vertical="center" shrinkToFit="1"/>
      <protection/>
    </xf>
    <xf numFmtId="0" fontId="7" fillId="0" borderId="82" xfId="23" applyFont="1" applyFill="1" applyBorder="1" applyAlignment="1">
      <alignment horizontal="center" vertical="center" shrinkToFit="1"/>
      <protection/>
    </xf>
    <xf numFmtId="0" fontId="7" fillId="0" borderId="9" xfId="23" applyFont="1" applyFill="1" applyBorder="1" applyAlignment="1">
      <alignment vertical="center" wrapText="1"/>
      <protection/>
    </xf>
    <xf numFmtId="0" fontId="7" fillId="0" borderId="35" xfId="23" applyFont="1" applyFill="1" applyBorder="1" applyAlignment="1">
      <alignment vertical="center" wrapText="1"/>
      <protection/>
    </xf>
    <xf numFmtId="0" fontId="7" fillId="0" borderId="13" xfId="23" applyFont="1" applyFill="1" applyBorder="1" applyAlignment="1">
      <alignment vertical="center"/>
      <protection/>
    </xf>
    <xf numFmtId="0" fontId="7" fillId="0" borderId="84" xfId="23" applyFont="1" applyFill="1" applyBorder="1" applyAlignment="1">
      <alignment vertical="center"/>
      <protection/>
    </xf>
    <xf numFmtId="0" fontId="7" fillId="0" borderId="83" xfId="23" applyFont="1" applyFill="1" applyBorder="1" applyAlignment="1">
      <alignment horizontal="left" vertical="center"/>
      <protection/>
    </xf>
    <xf numFmtId="0" fontId="7" fillId="0" borderId="85" xfId="23" applyFont="1" applyFill="1" applyBorder="1" applyAlignment="1">
      <alignment horizontal="left" vertical="center"/>
      <protection/>
    </xf>
    <xf numFmtId="0" fontId="13" fillId="0" borderId="27" xfId="20" applyFont="1" applyFill="1" applyBorder="1" applyAlignment="1" applyProtection="1">
      <alignment horizontal="left" vertical="center" wrapText="1"/>
      <protection locked="0"/>
    </xf>
    <xf numFmtId="0" fontId="13" fillId="0" borderId="36" xfId="20" applyFont="1" applyFill="1" applyBorder="1" applyAlignment="1" applyProtection="1">
      <alignment horizontal="left" vertical="center" wrapText="1"/>
      <protection locked="0"/>
    </xf>
    <xf numFmtId="0" fontId="13" fillId="0" borderId="82" xfId="20" applyFont="1" applyFill="1" applyBorder="1" applyAlignment="1" applyProtection="1">
      <alignment horizontal="left" vertical="center" wrapText="1"/>
      <protection locked="0"/>
    </xf>
    <xf numFmtId="0" fontId="13" fillId="0" borderId="29" xfId="20" applyFont="1" applyFill="1" applyBorder="1" applyAlignment="1" applyProtection="1">
      <alignment horizontal="left" vertical="center" wrapText="1"/>
      <protection locked="0"/>
    </xf>
    <xf numFmtId="0" fontId="13" fillId="0" borderId="83" xfId="20" applyFont="1" applyFill="1" applyBorder="1" applyAlignment="1" applyProtection="1">
      <alignment horizontal="left" vertical="center" wrapText="1"/>
      <protection locked="0"/>
    </xf>
    <xf numFmtId="0" fontId="13" fillId="0" borderId="85" xfId="20" applyFont="1" applyFill="1" applyBorder="1" applyAlignment="1" applyProtection="1">
      <alignment horizontal="left" vertical="center" wrapText="1"/>
      <protection locked="0"/>
    </xf>
    <xf numFmtId="0" fontId="13" fillId="0" borderId="2" xfId="20" applyFont="1" applyFill="1" applyBorder="1" applyAlignment="1" applyProtection="1">
      <alignment horizontal="left" vertical="center"/>
      <protection/>
    </xf>
    <xf numFmtId="0" fontId="13" fillId="0" borderId="3" xfId="20" applyFont="1" applyFill="1" applyBorder="1" applyAlignment="1" applyProtection="1">
      <alignment horizontal="left" vertical="center"/>
      <protection/>
    </xf>
    <xf numFmtId="0" fontId="13" fillId="0" borderId="51" xfId="20" applyFont="1" applyFill="1" applyBorder="1" applyAlignment="1" applyProtection="1">
      <alignment horizontal="left" vertical="center" wrapText="1"/>
      <protection/>
    </xf>
    <xf numFmtId="0" fontId="13" fillId="0" borderId="52" xfId="20" applyFont="1" applyFill="1" applyBorder="1" applyAlignment="1" applyProtection="1">
      <alignment horizontal="left" vertical="center" wrapText="1"/>
      <protection/>
    </xf>
    <xf numFmtId="0" fontId="13" fillId="0" borderId="49" xfId="20" applyFont="1" applyFill="1" applyBorder="1" applyAlignment="1" applyProtection="1">
      <alignment horizontal="left" vertical="center"/>
      <protection/>
    </xf>
    <xf numFmtId="0" fontId="13" fillId="0" borderId="76" xfId="20" applyFont="1" applyFill="1" applyBorder="1" applyAlignment="1" applyProtection="1">
      <alignment horizontal="left" vertical="center"/>
      <protection/>
    </xf>
    <xf numFmtId="0" fontId="13" fillId="0" borderId="36" xfId="20" applyFont="1" applyFill="1" applyBorder="1" applyAlignment="1" applyProtection="1">
      <alignment horizontal="left" vertical="center"/>
      <protection/>
    </xf>
    <xf numFmtId="0" fontId="13" fillId="0" borderId="82" xfId="20" applyFont="1" applyFill="1" applyBorder="1" applyAlignment="1" applyProtection="1">
      <alignment horizontal="left" vertical="center"/>
      <protection/>
    </xf>
  </cellXfs>
  <cellStyles count="25">
    <cellStyle name="Normal" xfId="0"/>
    <cellStyle name="Percent" xfId="15"/>
    <cellStyle name="Currency" xfId="16"/>
    <cellStyle name="Currency [0]" xfId="17"/>
    <cellStyle name="Comma" xfId="18"/>
    <cellStyle name="Comma [0]" xfId="19"/>
    <cellStyle name="標準 4_APAHO401600" xfId="20"/>
    <cellStyle name="標準_O-JJ0722-001-8_連結実質赤字比率に係る赤字・黒字の構成分析" xfId="21"/>
    <cellStyle name="標準 4_ZJ08_022012_青森市_2010" xfId="22"/>
    <cellStyle name="標準 4_APAHO4019001" xfId="23"/>
    <cellStyle name="標準 4" xfId="24"/>
    <cellStyle name="標準 2" xfId="25"/>
    <cellStyle name="標準 2 2" xfId="26"/>
    <cellStyle name="標準 6" xfId="27"/>
    <cellStyle name="標準 6_APAHO401000" xfId="28"/>
    <cellStyle name="標準 2 3" xfId="29"/>
    <cellStyle name="標準 3" xfId="30"/>
    <cellStyle name="標準 6_APAHO402200_O-JJ1016-001-3_財政状況資料集(決算状況カード(各会計・関係団体))(Rev2)2" xfId="31"/>
    <cellStyle name="標準_Book1" xfId="32"/>
    <cellStyle name="標準_O-JJ0722-001-3_決算状況カード(各会計・関係団体)_O-JJ1016-001-3_財政状況資料集(決算状況カード(各会計・関係団体))(Rev2)2" xfId="33"/>
    <cellStyle name="標準 6_APAHO401200_O-JJ1016-001-3_財政状況資料集(決算状況カード(各会計・関係団体))(Rev2)2" xfId="34"/>
    <cellStyle name="標準_【レイアウト】（県）資料３（Ｐ２）　歳出比較分析表" xfId="35"/>
    <cellStyle name="標準_【レイアウト】（市）資料３（Ｐ２）　歳出比較分析表" xfId="36"/>
    <cellStyle name="標準_APAHO251300" xfId="37"/>
    <cellStyle name="標準_APAHO252300" xfId="38"/>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6" Type="http://schemas.openxmlformats.org/officeDocument/2006/relationships/worksheet" Target="worksheets/sheet4.xml" /><Relationship Id="rId14" Type="http://schemas.openxmlformats.org/officeDocument/2006/relationships/worksheet" Target="worksheets/sheet12.xml" /><Relationship Id="rId15" Type="http://schemas.openxmlformats.org/officeDocument/2006/relationships/worksheet" Target="worksheets/sheet13.xml" /><Relationship Id="rId7" Type="http://schemas.openxmlformats.org/officeDocument/2006/relationships/worksheet" Target="worksheets/sheet5.xml" /><Relationship Id="rId17" Type="http://schemas.openxmlformats.org/officeDocument/2006/relationships/sharedStrings" Target="sharedStrings.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8" Type="http://schemas.openxmlformats.org/officeDocument/2006/relationships/worksheet" Target="worksheets/sheet6.xml" /><Relationship Id="rId2" Type="http://schemas.openxmlformats.org/officeDocument/2006/relationships/styles" Target="styles.xml" /><Relationship Id="rId9" Type="http://schemas.openxmlformats.org/officeDocument/2006/relationships/worksheet" Target="worksheets/sheet7.xml" /><Relationship Id="rId3"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worksheet" Target="worksheets/sheet2.xml" /><Relationship Id="rId18" Type="http://schemas.openxmlformats.org/officeDocument/2006/relationships/calcChain" Target="calcChain.xml" /><Relationship Id="rId5" Type="http://schemas.openxmlformats.org/officeDocument/2006/relationships/worksheet" Target="worksheets/sheet3.xml" /><Relationship Id="rId16"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45</xdr:col>
      <xdr:colOff>38100</xdr:colOff>
      <xdr:row>30</xdr:row>
      <xdr:rowOff>19050</xdr:rowOff>
    </xdr:from>
    <xdr:to>
      <xdr:col>47</xdr:col>
      <xdr:colOff>104775</xdr:colOff>
      <xdr:row>32</xdr:row>
      <xdr:rowOff>114300</xdr:rowOff>
    </xdr:to>
    <xdr:sp>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ln>
      </xdr:spPr>
    </xdr:sp>
    <xdr:clientData/>
  </xdr:twoCellAnchor>
  <xdr:twoCellAnchor>
    <xdr:from>
      <xdr:col>63</xdr:col>
      <xdr:colOff>0</xdr:colOff>
      <xdr:row>39</xdr:row>
      <xdr:rowOff>28575</xdr:rowOff>
    </xdr:from>
    <xdr:to>
      <xdr:col>64</xdr:col>
      <xdr:colOff>9525</xdr:colOff>
      <xdr:row>42</xdr:row>
      <xdr:rowOff>0</xdr:rowOff>
    </xdr:to>
    <xdr:sp>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ln>
      </xdr:spPr>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13</xdr:col>
      <xdr:colOff>276225</xdr:colOff>
      <xdr:row>38</xdr:row>
      <xdr:rowOff>333375</xdr:rowOff>
    </xdr:from>
    <xdr:to>
      <xdr:col>18</xdr:col>
      <xdr:colOff>133350</xdr:colOff>
      <xdr:row>53</xdr:row>
      <xdr:rowOff>9525</xdr:rowOff>
    </xdr:to>
    <xdr:sp>
      <xdr:nvSpPr>
        <xdr:cNvPr id="3" name="正方形/長方形 3"/>
        <xdr:cNvSpPr>
          <a:spLocks noChangeArrowheads="1"/>
        </xdr:cNvSpPr>
      </xdr:nvSpPr>
      <xdr:spPr>
        <a:xfrm>
          <a:off x="12992100" y="7572375"/>
          <a:ext cx="4667250" cy="4962525"/>
        </a:xfrm>
        <a:prstGeom prst="rect"/>
        <a:solidFill>
          <a:srgbClr val="FFFFFF"/>
        </a:solidFill>
        <a:ln w="19050" algn="ctr">
          <a:solidFill>
            <a:srgbClr val="000000"/>
          </a:solidFill>
          <a:miter lim="800000"/>
        </a:ln>
      </xdr:spPr>
    </xdr:sp>
    <xdr:clientData/>
  </xdr:twoCellAnchor>
  <xdr:twoCellAnchor>
    <xdr:from>
      <xdr:col>13</xdr:col>
      <xdr:colOff>334669</xdr:colOff>
      <xdr:row>39</xdr:row>
      <xdr:rowOff>12618</xdr:rowOff>
    </xdr:from>
    <xdr:to>
      <xdr:col>15</xdr:col>
      <xdr:colOff>841239</xdr:colOff>
      <xdr:row>40</xdr:row>
      <xdr:rowOff>332510</xdr:rowOff>
    </xdr:to>
    <xdr:sp>
      <xdr:nvSpPr>
        <xdr:cNvPr id="4" name="テキスト ボックス 3"/>
        <xdr:cNvSpPr txBox="1"/>
      </xdr:nvSpPr>
      <xdr:spPr>
        <a:xfrm>
          <a:off x="13049250" y="7600950"/>
          <a:ext cx="2428875" cy="6762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t"/>
        <a:p>
          <a:pPr defTabSz="914400" fontAlgn="auto" indent="0" marL="0" marR="0" hangingPunct="1" eaLnBrk="1" latinLnBrk="0">
            <a:lnSpc>
              <a:spcPct val="100000"/>
            </a:lnSpc>
            <a:spcBef>
              <a:spcPts val="0"/>
            </a:spcBef>
            <a:spcAft>
              <a:spcPts val="0"/>
            </a:spcAft>
            <a:buClrTx/>
            <a:buSzTx/>
            <a:buFontTx/>
            <a:buNone/>
          </a:pPr>
          <a:r>
            <a:rPr altLang="en-US" lang="ja-JP" sz="1600" b="1" baseline="0">
              <a:solidFill>
                <a:schemeClr val="tx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xdr:nvSpPr>
        <xdr:cNvPr id="5" name="正方形/長方形 36" descr="右上がり対角線 (太)"/>
        <xdr:cNvSpPr>
          <a:spLocks noChangeArrowheads="1"/>
        </xdr:cNvSpPr>
      </xdr:nvSpPr>
      <xdr:spPr>
        <a:xfrm>
          <a:off x="2590800" y="8001000"/>
          <a:ext cx="542925" cy="257175"/>
        </a:xfrm>
        <a:prstGeom prst="rect"/>
        <a:solidFill>
          <a:srgbClr val="FF8080"/>
        </a:solidFill>
        <a:ln w="12700" algn="ctr">
          <a:solidFill>
            <a:srgbClr val="000000"/>
          </a:solidFill>
          <a:miter lim="800000"/>
        </a:ln>
      </xdr:spPr>
    </xdr:sp>
    <xdr:clientData/>
  </xdr:twoCellAnchor>
  <xdr:twoCellAnchor editAs="oneCell">
    <xdr:from>
      <xdr:col>3</xdr:col>
      <xdr:colOff>161925</xdr:colOff>
      <xdr:row>41</xdr:row>
      <xdr:rowOff>57150</xdr:rowOff>
    </xdr:from>
    <xdr:to>
      <xdr:col>3</xdr:col>
      <xdr:colOff>704850</xdr:colOff>
      <xdr:row>41</xdr:row>
      <xdr:rowOff>304800</xdr:rowOff>
    </xdr:to>
    <xdr:sp>
      <xdr:nvSpPr>
        <xdr:cNvPr id="6" name="正方形/長方形 37" descr="右下がり対角線 (太)"/>
        <xdr:cNvSpPr>
          <a:spLocks noChangeArrowheads="1"/>
        </xdr:cNvSpPr>
      </xdr:nvSpPr>
      <xdr:spPr>
        <a:xfrm>
          <a:off x="2590800" y="8353425"/>
          <a:ext cx="542925" cy="247650"/>
        </a:xfrm>
        <a:prstGeom prst="rect"/>
        <a:solidFill>
          <a:srgbClr val="00FFFF"/>
        </a:solidFill>
        <a:ln w="12700" algn="ctr">
          <a:solidFill>
            <a:srgbClr val="000000"/>
          </a:solidFill>
          <a:miter lim="800000"/>
        </a:ln>
      </xdr:spPr>
    </xdr:sp>
    <xdr:clientData/>
  </xdr:twoCellAnchor>
  <xdr:twoCellAnchor editAs="oneCell">
    <xdr:from>
      <xdr:col>3</xdr:col>
      <xdr:colOff>161925</xdr:colOff>
      <xdr:row>42</xdr:row>
      <xdr:rowOff>47625</xdr:rowOff>
    </xdr:from>
    <xdr:to>
      <xdr:col>3</xdr:col>
      <xdr:colOff>704850</xdr:colOff>
      <xdr:row>42</xdr:row>
      <xdr:rowOff>304800</xdr:rowOff>
    </xdr:to>
    <xdr:sp>
      <xdr:nvSpPr>
        <xdr:cNvPr id="7" name="正方形/長方形 38" descr="右上がり対角線 (太)"/>
        <xdr:cNvSpPr>
          <a:spLocks noChangeArrowheads="1"/>
        </xdr:cNvSpPr>
      </xdr:nvSpPr>
      <xdr:spPr>
        <a:xfrm>
          <a:off x="2590800" y="8696325"/>
          <a:ext cx="542925" cy="257175"/>
        </a:xfrm>
        <a:prstGeom prst="rect"/>
        <a:solidFill>
          <a:srgbClr val="008000"/>
        </a:solidFill>
        <a:ln w="12700" algn="ctr">
          <a:solidFill>
            <a:srgbClr val="000000"/>
          </a:solidFill>
          <a:miter lim="800000"/>
        </a:ln>
      </xdr:spPr>
    </xdr:sp>
    <xdr:clientData/>
  </xdr:twoCellAnchor>
  <xdr:twoCellAnchor editAs="oneCell">
    <xdr:from>
      <xdr:col>3</xdr:col>
      <xdr:colOff>161925</xdr:colOff>
      <xdr:row>43</xdr:row>
      <xdr:rowOff>47625</xdr:rowOff>
    </xdr:from>
    <xdr:to>
      <xdr:col>3</xdr:col>
      <xdr:colOff>704850</xdr:colOff>
      <xdr:row>43</xdr:row>
      <xdr:rowOff>304800</xdr:rowOff>
    </xdr:to>
    <xdr:sp>
      <xdr:nvSpPr>
        <xdr:cNvPr id="8" name="正方形/長方形 39" descr="右下がり対角線 (太)"/>
        <xdr:cNvSpPr>
          <a:spLocks noChangeArrowheads="1"/>
        </xdr:cNvSpPr>
      </xdr:nvSpPr>
      <xdr:spPr>
        <a:xfrm>
          <a:off x="2590800" y="9048750"/>
          <a:ext cx="542925" cy="257175"/>
        </a:xfrm>
        <a:prstGeom prst="rect"/>
        <a:solidFill>
          <a:srgbClr val="9999FF"/>
        </a:solidFill>
        <a:ln w="12700" algn="ctr">
          <a:solidFill>
            <a:srgbClr val="000000"/>
          </a:solidFill>
          <a:miter lim="800000"/>
        </a:ln>
      </xdr:spPr>
    </xdr:sp>
    <xdr:clientData/>
  </xdr:twoCellAnchor>
  <xdr:twoCellAnchor editAs="oneCell">
    <xdr:from>
      <xdr:col>3</xdr:col>
      <xdr:colOff>161925</xdr:colOff>
      <xdr:row>44</xdr:row>
      <xdr:rowOff>57150</xdr:rowOff>
    </xdr:from>
    <xdr:to>
      <xdr:col>3</xdr:col>
      <xdr:colOff>704850</xdr:colOff>
      <xdr:row>44</xdr:row>
      <xdr:rowOff>304800</xdr:rowOff>
    </xdr:to>
    <xdr:sp>
      <xdr:nvSpPr>
        <xdr:cNvPr id="9" name="正方形/長方形 40" descr="右上がり対角線 (太)"/>
        <xdr:cNvSpPr>
          <a:spLocks noChangeArrowheads="1"/>
        </xdr:cNvSpPr>
      </xdr:nvSpPr>
      <xdr:spPr>
        <a:xfrm>
          <a:off x="2590800" y="9410700"/>
          <a:ext cx="542925" cy="247650"/>
        </a:xfrm>
        <a:prstGeom prst="rect"/>
        <a:solidFill>
          <a:srgbClr val="FF6600"/>
        </a:solidFill>
        <a:ln w="12700" algn="ctr">
          <a:solidFill>
            <a:srgbClr val="000000"/>
          </a:solidFill>
          <a:miter lim="800000"/>
        </a:ln>
      </xdr:spPr>
    </xdr:sp>
    <xdr:clientData/>
  </xdr:twoCellAnchor>
  <xdr:twoCellAnchor editAs="oneCell">
    <xdr:from>
      <xdr:col>3</xdr:col>
      <xdr:colOff>161925</xdr:colOff>
      <xdr:row>45</xdr:row>
      <xdr:rowOff>57150</xdr:rowOff>
    </xdr:from>
    <xdr:to>
      <xdr:col>3</xdr:col>
      <xdr:colOff>704850</xdr:colOff>
      <xdr:row>45</xdr:row>
      <xdr:rowOff>314325</xdr:rowOff>
    </xdr:to>
    <xdr:sp>
      <xdr:nvSpPr>
        <xdr:cNvPr id="10" name="正方形/長方形 41" descr="右下がり対角線 (太)"/>
        <xdr:cNvSpPr>
          <a:spLocks noChangeArrowheads="1"/>
        </xdr:cNvSpPr>
      </xdr:nvSpPr>
      <xdr:spPr>
        <a:xfrm>
          <a:off x="2590800" y="9763125"/>
          <a:ext cx="542925" cy="257175"/>
        </a:xfrm>
        <a:prstGeom prst="rect"/>
        <a:solidFill>
          <a:srgbClr val="FFFF00"/>
        </a:solidFill>
        <a:ln w="12700" algn="ctr">
          <a:solidFill>
            <a:srgbClr val="000000"/>
          </a:solidFill>
          <a:miter lim="800000"/>
        </a:ln>
      </xdr:spPr>
    </xdr:sp>
    <xdr:clientData/>
  </xdr:twoCellAnchor>
  <xdr:twoCellAnchor editAs="oneCell">
    <xdr:from>
      <xdr:col>3</xdr:col>
      <xdr:colOff>161925</xdr:colOff>
      <xdr:row>47</xdr:row>
      <xdr:rowOff>57150</xdr:rowOff>
    </xdr:from>
    <xdr:to>
      <xdr:col>3</xdr:col>
      <xdr:colOff>704850</xdr:colOff>
      <xdr:row>47</xdr:row>
      <xdr:rowOff>314325</xdr:rowOff>
    </xdr:to>
    <xdr:sp>
      <xdr:nvSpPr>
        <xdr:cNvPr id="11" name="正方形/長方形 42" descr="右上がり対角線 (太)"/>
        <xdr:cNvSpPr>
          <a:spLocks noChangeArrowheads="1"/>
        </xdr:cNvSpPr>
      </xdr:nvSpPr>
      <xdr:spPr>
        <a:xfrm>
          <a:off x="2590800" y="10467975"/>
          <a:ext cx="542925" cy="257175"/>
        </a:xfrm>
        <a:prstGeom prst="rect"/>
        <a:solidFill>
          <a:srgbClr val="800080"/>
        </a:solidFill>
        <a:ln w="12700" algn="ctr">
          <a:solidFill>
            <a:srgbClr val="000000"/>
          </a:solidFill>
          <a:miter lim="800000"/>
        </a:ln>
      </xdr:spPr>
    </xdr:sp>
    <xdr:clientData/>
  </xdr:twoCellAnchor>
  <xdr:twoCellAnchor editAs="oneCell">
    <xdr:from>
      <xdr:col>3</xdr:col>
      <xdr:colOff>161925</xdr:colOff>
      <xdr:row>48</xdr:row>
      <xdr:rowOff>47625</xdr:rowOff>
    </xdr:from>
    <xdr:to>
      <xdr:col>3</xdr:col>
      <xdr:colOff>704850</xdr:colOff>
      <xdr:row>48</xdr:row>
      <xdr:rowOff>304800</xdr:rowOff>
    </xdr:to>
    <xdr:sp>
      <xdr:nvSpPr>
        <xdr:cNvPr id="12" name="正方形/長方形 43" descr="右下がり対角線 (太)"/>
        <xdr:cNvSpPr>
          <a:spLocks noChangeArrowheads="1"/>
        </xdr:cNvSpPr>
      </xdr:nvSpPr>
      <xdr:spPr>
        <a:xfrm>
          <a:off x="2590800" y="10810875"/>
          <a:ext cx="542925" cy="257175"/>
        </a:xfrm>
        <a:prstGeom prst="rect"/>
        <a:solidFill>
          <a:srgbClr val="00FF00"/>
        </a:solidFill>
        <a:ln w="12700" algn="ctr">
          <a:solidFill>
            <a:srgbClr val="000000"/>
          </a:solidFill>
          <a:miter lim="800000"/>
        </a:ln>
      </xdr:spPr>
    </xdr:sp>
    <xdr:clientData/>
  </xdr:twoCellAnchor>
  <xdr:twoCellAnchor editAs="oneCell">
    <xdr:from>
      <xdr:col>3</xdr:col>
      <xdr:colOff>161925</xdr:colOff>
      <xdr:row>49</xdr:row>
      <xdr:rowOff>57150</xdr:rowOff>
    </xdr:from>
    <xdr:to>
      <xdr:col>3</xdr:col>
      <xdr:colOff>704850</xdr:colOff>
      <xdr:row>49</xdr:row>
      <xdr:rowOff>304800</xdr:rowOff>
    </xdr:to>
    <xdr:sp>
      <xdr:nvSpPr>
        <xdr:cNvPr id="13" name="正方形/長方形 44" descr="右上がり対角線 (太)"/>
        <xdr:cNvSpPr>
          <a:spLocks noChangeArrowheads="1"/>
        </xdr:cNvSpPr>
      </xdr:nvSpPr>
      <xdr:spPr>
        <a:xfrm>
          <a:off x="2590800" y="11172825"/>
          <a:ext cx="542925" cy="247650"/>
        </a:xfrm>
        <a:prstGeom prst="rect"/>
        <a:solidFill>
          <a:srgbClr val="FF00FF"/>
        </a:solidFill>
        <a:ln w="12700" algn="ctr">
          <a:solidFill>
            <a:srgbClr val="000000"/>
          </a:solidFill>
          <a:miter lim="800000"/>
        </a:ln>
      </xdr:spPr>
    </xdr:sp>
    <xdr:clientData/>
  </xdr:twoCellAnchor>
  <xdr:twoCellAnchor editAs="oneCell">
    <xdr:from>
      <xdr:col>3</xdr:col>
      <xdr:colOff>161925</xdr:colOff>
      <xdr:row>50</xdr:row>
      <xdr:rowOff>57150</xdr:rowOff>
    </xdr:from>
    <xdr:to>
      <xdr:col>3</xdr:col>
      <xdr:colOff>704850</xdr:colOff>
      <xdr:row>50</xdr:row>
      <xdr:rowOff>314325</xdr:rowOff>
    </xdr:to>
    <xdr:sp>
      <xdr:nvSpPr>
        <xdr:cNvPr id="14" name="正方形/長方形 45" descr="右下がり対角線 (太)"/>
        <xdr:cNvSpPr>
          <a:spLocks noChangeArrowheads="1"/>
        </xdr:cNvSpPr>
      </xdr:nvSpPr>
      <xdr:spPr>
        <a:xfrm>
          <a:off x="2590800" y="11525250"/>
          <a:ext cx="542925" cy="257175"/>
        </a:xfrm>
        <a:prstGeom prst="rect"/>
        <a:solidFill>
          <a:srgbClr val="0000FF"/>
        </a:solidFill>
        <a:ln w="12700" algn="ctr">
          <a:solidFill>
            <a:srgbClr val="000000"/>
          </a:solidFill>
          <a:miter lim="800000"/>
        </a:ln>
      </xdr:spPr>
    </xdr:sp>
    <xdr:clientData/>
  </xdr:twoCellAnchor>
  <xdr:twoCellAnchor editAs="oneCell">
    <xdr:from>
      <xdr:col>3</xdr:col>
      <xdr:colOff>161925</xdr:colOff>
      <xdr:row>51</xdr:row>
      <xdr:rowOff>47625</xdr:rowOff>
    </xdr:from>
    <xdr:to>
      <xdr:col>3</xdr:col>
      <xdr:colOff>704850</xdr:colOff>
      <xdr:row>51</xdr:row>
      <xdr:rowOff>304800</xdr:rowOff>
    </xdr:to>
    <xdr:sp>
      <xdr:nvSpPr>
        <xdr:cNvPr id="15" name="正方形/長方形 46" descr="右上がり対角線 (太)"/>
        <xdr:cNvSpPr>
          <a:spLocks noChangeArrowheads="1"/>
        </xdr:cNvSpPr>
      </xdr:nvSpPr>
      <xdr:spPr>
        <a:xfrm>
          <a:off x="2590800" y="11868150"/>
          <a:ext cx="542925" cy="257175"/>
        </a:xfrm>
        <a:prstGeom prst="rect"/>
        <a:solidFill>
          <a:srgbClr val="FFCC00"/>
        </a:solidFill>
        <a:ln w="12700" algn="ctr">
          <a:solidFill>
            <a:srgbClr val="000000"/>
          </a:solidFill>
          <a:miter lim="800000"/>
        </a:ln>
      </xdr:spPr>
    </xdr:sp>
    <xdr:clientData/>
  </xdr:twoCellAnchor>
  <xdr:twoCellAnchor>
    <xdr:from>
      <xdr:col>3</xdr:col>
      <xdr:colOff>190500</xdr:colOff>
      <xdr:row>52</xdr:row>
      <xdr:rowOff>161925</xdr:rowOff>
    </xdr:from>
    <xdr:to>
      <xdr:col>3</xdr:col>
      <xdr:colOff>666750</xdr:colOff>
      <xdr:row>52</xdr:row>
      <xdr:rowOff>161925</xdr:rowOff>
    </xdr:to>
    <xdr:sp>
      <xdr:nvSpPr>
        <xdr:cNvPr id="16" name="直線コネクタ 20"/>
        <xdr:cNvSpPr>
          <a:spLocks noChangeShapeType="1"/>
        </xdr:cNvSpPr>
      </xdr:nvSpPr>
      <xdr:spPr>
        <a:xfrm>
          <a:off x="2619375" y="12334875"/>
          <a:ext cx="476250" cy="0"/>
        </a:xfrm>
        <a:prstGeom prst="line"/>
        <a:noFill/>
        <a:ln w="38100" algn="ctr">
          <a:solidFill>
            <a:srgbClr val="FF0000"/>
          </a:solidFill>
          <a:round/>
        </a:ln>
      </xdr:spPr>
    </xdr:sp>
    <xdr:clientData/>
  </xdr:twoCellAnchor>
  <xdr:twoCellAnchor>
    <xdr:from>
      <xdr:col>3</xdr:col>
      <xdr:colOff>342900</xdr:colOff>
      <xdr:row>52</xdr:row>
      <xdr:rowOff>76200</xdr:rowOff>
    </xdr:from>
    <xdr:to>
      <xdr:col>3</xdr:col>
      <xdr:colOff>523875</xdr:colOff>
      <xdr:row>52</xdr:row>
      <xdr:rowOff>257175</xdr:rowOff>
    </xdr:to>
    <xdr:sp>
      <xdr:nvSpPr>
        <xdr:cNvPr id="17" name="Oval 182"/>
        <xdr:cNvSpPr>
          <a:spLocks noChangeArrowheads="1"/>
        </xdr:cNvSpPr>
      </xdr:nvSpPr>
      <xdr:spPr>
        <a:xfrm>
          <a:off x="2771775" y="12249150"/>
          <a:ext cx="180975" cy="180975"/>
        </a:xfrm>
        <a:prstGeom prst="ellipse"/>
        <a:solidFill>
          <a:srgbClr val="FF0000"/>
        </a:solidFill>
        <a:ln w="12700">
          <a:solidFill>
            <a:srgbClr val="FF0000"/>
          </a:solidFill>
          <a:round/>
        </a:ln>
      </xdr:spPr>
    </xdr:sp>
    <xdr:clientData/>
  </xdr:twoCellAnchor>
  <xdr:twoCellAnchor>
    <xdr:from>
      <xdr:col>0</xdr:col>
      <xdr:colOff>138544</xdr:colOff>
      <xdr:row>0</xdr:row>
      <xdr:rowOff>138544</xdr:rowOff>
    </xdr:from>
    <xdr:to>
      <xdr:col>10</xdr:col>
      <xdr:colOff>398317</xdr:colOff>
      <xdr:row>4</xdr:row>
      <xdr:rowOff>21646</xdr:rowOff>
    </xdr:to>
    <xdr:sp fLocksText="0">
      <xdr:nvSpPr>
        <xdr:cNvPr id="18" name="表題ボックス"/>
        <xdr:cNvSpPr>
          <a:spLocks noChangeArrowheads="1"/>
        </xdr:cNvSpPr>
      </xdr:nvSpPr>
      <xdr:spPr>
        <a:xfrm>
          <a:off x="142875" y="142875"/>
          <a:ext cx="9229725" cy="647700"/>
        </a:xfrm>
        <a:prstGeom prst="rect"/>
        <a:noFill/>
        <a:ln w="9525">
          <a:noFill/>
          <a:miter lim="800000"/>
        </a:ln>
      </xdr:spPr>
      <xdr:txBody>
        <a:bodyPr lIns="54864" tIns="32004" rIns="0" bIns="32004" vertOverflow="clip" wrap="square" anchor="ctr" upright="1"/>
        <a:p>
          <a:pPr algn="l" rtl="1">
            <a:defRPr sz="1000"/>
          </a:pPr>
          <a:r>
            <a:rPr altLang="en-US" lang="ja-JP" sz="2400" b="1" i="0">
              <a:solidFill>
                <a:srgbClr val="000000"/>
              </a:solidFill>
              <a:latin typeface="ＭＳ ゴシック"/>
              <a:ea typeface="ＭＳ ゴシック"/>
            </a:rPr>
            <a:t>（</a:t>
          </a:r>
          <a:r>
            <a:rPr altLang="ja-JP" lang="en-US" sz="2400" b="1" i="0">
              <a:solidFill>
                <a:srgbClr val="000000"/>
              </a:solidFill>
              <a:latin typeface="ＭＳ ゴシック"/>
              <a:ea typeface="ＭＳ ゴシック"/>
            </a:rPr>
            <a:t>10</a:t>
          </a:r>
          <a:r>
            <a:rPr altLang="en-US" lang="ja-JP" sz="2400" b="1" i="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fLocksText="0">
      <xdr:nvSpPr>
        <xdr:cNvPr id="19" name="年度ボックス"/>
        <xdr:cNvSpPr>
          <a:spLocks noChangeArrowheads="1"/>
        </xdr:cNvSpPr>
      </xdr:nvSpPr>
      <xdr:spPr>
        <a:xfrm>
          <a:off x="10810875" y="238125"/>
          <a:ext cx="2533650" cy="457200"/>
        </a:xfrm>
        <a:prstGeom prst="rect"/>
        <a:noFill/>
        <a:ln w="25400">
          <a:solidFill>
            <a:srgbClr val="000000"/>
          </a:solidFill>
          <a:miter lim="800000"/>
        </a:ln>
      </xdr:spPr>
      <xdr:txBody>
        <a:bodyPr anchor="ctr"/>
        <a:p>
          <a:pPr algn="ctr"/>
          <a:r>
            <a:rPr altLang="en-US" lang="ja-JP" sz="1600" b="1">
              <a:latin typeface="ＭＳ ゴシック" pitchFamily="49" charset="-128"/>
              <a:ea typeface="ＭＳ ゴシック" pitchFamily="49" charset="-128"/>
            </a:rPr>
            <a:t>令和</a:t>
          </a:r>
          <a:r>
            <a:rPr altLang="ja-JP" lang="en-US" sz="1600" b="1">
              <a:latin typeface="ＭＳ ゴシック" pitchFamily="49" charset="-128"/>
              <a:ea typeface="ＭＳ ゴシック" pitchFamily="49" charset="-128"/>
            </a:rPr>
            <a:t>6</a:t>
          </a:r>
          <a:r>
            <a:rPr altLang="en-US" lang="ja-JP"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fLocksText="0">
      <xdr:nvSpPr>
        <xdr:cNvPr id="20" name="団体名称ボックス"/>
        <xdr:cNvSpPr>
          <a:spLocks noChangeArrowheads="1"/>
        </xdr:cNvSpPr>
      </xdr:nvSpPr>
      <xdr:spPr>
        <a:xfrm>
          <a:off x="13849350" y="238125"/>
          <a:ext cx="3810000" cy="457200"/>
        </a:xfrm>
        <a:prstGeom prst="rect"/>
        <a:noFill/>
        <a:ln w="25400">
          <a:solidFill>
            <a:srgbClr val="000000"/>
          </a:solidFill>
          <a:miter lim="800000"/>
        </a:ln>
      </xdr:spPr>
      <xdr:txBody>
        <a:bodyPr anchor="ctr"/>
        <a:p>
          <a:pPr algn="ctr"/>
          <a:r>
            <a:rPr altLang="en-US" lang="ja-JP" sz="1600" b="1">
              <a:latin typeface="ＭＳ ゴシック" pitchFamily="49" charset="-128"/>
              <a:ea typeface="ＭＳ ゴシック" pitchFamily="49" charset="-128"/>
            </a:rPr>
            <a:t>大阪府藤井寺市</a:t>
          </a:r>
        </a:p>
      </xdr:txBody>
    </xdr:sp>
    <xdr:clientData/>
  </xdr:twoCellAnchor>
  <xdr:twoCellAnchor>
    <xdr:from>
      <xdr:col>1</xdr:col>
      <xdr:colOff>0</xdr:colOff>
      <xdr:row>39</xdr:row>
      <xdr:rowOff>0</xdr:rowOff>
    </xdr:from>
    <xdr:to>
      <xdr:col>8</xdr:col>
      <xdr:colOff>0</xdr:colOff>
      <xdr:row>40</xdr:row>
      <xdr:rowOff>0</xdr:rowOff>
    </xdr:to>
    <xdr:sp>
      <xdr:nvSpPr>
        <xdr:cNvPr id="21" name="Line 22"/>
        <xdr:cNvSpPr>
          <a:spLocks noChangeShapeType="1"/>
        </xdr:cNvSpPr>
      </xdr:nvSpPr>
      <xdr:spPr>
        <a:xfrm>
          <a:off x="504825" y="7591425"/>
          <a:ext cx="5972175" cy="352425"/>
        </a:xfrm>
        <a:prstGeom prst="line"/>
        <a:noFill/>
        <a:ln w="19050">
          <a:solidFill>
            <a:srgbClr val="000000"/>
          </a:solidFill>
          <a:round/>
        </a:ln>
      </xdr:spPr>
    </xdr:sp>
    <xdr:clientData/>
  </xdr:twoCellAnchor>
  <xdr:twoCellAnchor>
    <xdr:from>
      <xdr:col>1</xdr:col>
      <xdr:colOff>114300</xdr:colOff>
      <xdr:row>3</xdr:row>
      <xdr:rowOff>133350</xdr:rowOff>
    </xdr:from>
    <xdr:to>
      <xdr:col>2</xdr:col>
      <xdr:colOff>933450</xdr:colOff>
      <xdr:row>5</xdr:row>
      <xdr:rowOff>133350</xdr:rowOff>
    </xdr:to>
    <xdr:sp>
      <xdr:nvSpPr>
        <xdr:cNvPr id="22" name="テキスト ボックス 6"/>
        <xdr:cNvSpPr txBox="1">
          <a:spLocks noChangeArrowheads="1"/>
        </xdr:cNvSpPr>
      </xdr:nvSpPr>
      <xdr:spPr>
        <a:xfrm>
          <a:off x="619125" y="704850"/>
          <a:ext cx="1781175" cy="381000"/>
        </a:xfrm>
        <a:prstGeom prst="rect"/>
        <a:noFill/>
        <a:ln w="9525">
          <a:noFill/>
          <a:miter lim="800000"/>
        </a:ln>
      </xdr:spPr>
      <xdr:txBody>
        <a:bodyPr lIns="36576" tIns="22860" rIns="0" bIns="0" vertOverflow="clip" wrap="square" anchor="t" upright="1"/>
        <a:p>
          <a:pPr algn="l" rtl="1"/>
          <a:r>
            <a:rPr altLang="en-US" lang="ja-JP" sz="1600" b="1" i="0">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fLocksText="0">
      <xdr:nvSpPr>
        <xdr:cNvPr id="23" name="テキスト ボックス 22"/>
        <xdr:cNvSpPr txBox="1"/>
      </xdr:nvSpPr>
      <xdr:spPr>
        <a:xfrm>
          <a:off x="13106400" y="7962900"/>
          <a:ext cx="4438650" cy="4457700"/>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en-US" lang="ja-JP" sz="1400">
              <a:latin typeface="ＭＳ ゴシック" pitchFamily="49" charset="-128"/>
              <a:ea typeface="ＭＳ ゴシック" pitchFamily="49" charset="-128"/>
            </a:rPr>
            <a:t>　一般会計等の市債残高については、令和５年度から</a:t>
          </a:r>
          <a:r>
            <a:rPr altLang="ja-JP" lang="en-US" sz="1400">
              <a:latin typeface="ＭＳ ゴシック" pitchFamily="49" charset="-128"/>
              <a:ea typeface="ＭＳ ゴシック" pitchFamily="49" charset="-128"/>
            </a:rPr>
            <a:t>259</a:t>
          </a:r>
          <a:r>
            <a:rPr altLang="en-US" lang="ja-JP" sz="1400">
              <a:latin typeface="ＭＳ ゴシック" pitchFamily="49" charset="-128"/>
              <a:ea typeface="ＭＳ ゴシック" pitchFamily="49" charset="-128"/>
            </a:rPr>
            <a:t>百万円減少し、</a:t>
          </a:r>
          <a:r>
            <a:rPr altLang="ja-JP" lang="en-US" sz="1400">
              <a:latin typeface="ＭＳ ゴシック" pitchFamily="49" charset="-128"/>
              <a:ea typeface="ＭＳ ゴシック" pitchFamily="49" charset="-128"/>
            </a:rPr>
            <a:t>15,920</a:t>
          </a:r>
          <a:r>
            <a:rPr altLang="en-US" lang="ja-JP" sz="1400">
              <a:latin typeface="ＭＳ ゴシック" pitchFamily="49" charset="-128"/>
              <a:ea typeface="ＭＳ ゴシック" pitchFamily="49" charset="-128"/>
            </a:rPr>
            <a:t>百万円となった。</a:t>
          </a:r>
        </a:p>
        <a:p>
          <a:r>
            <a:rPr altLang="en-US" lang="ja-JP" sz="1400">
              <a:latin typeface="ＭＳ ゴシック" pitchFamily="49" charset="-128"/>
              <a:ea typeface="ＭＳ ゴシック" pitchFamily="49" charset="-128"/>
            </a:rPr>
            <a:t>　近年は減少傾向にあるが、今後も公共施設等の改修事業等において、起債発行が予想され、事業の実施に当たっては、慎重に内容の精査等を行う必要がある。</a:t>
          </a:r>
        </a:p>
        <a:p>
          <a:r>
            <a:rPr altLang="en-US" lang="ja-JP" sz="1400">
              <a:latin typeface="ＭＳ ゴシック" pitchFamily="49" charset="-128"/>
              <a:ea typeface="ＭＳ ゴシック" pitchFamily="49" charset="-128"/>
            </a:rPr>
            <a:t>　また、本市においては公営企業債等繰入見込額が多くを占めているが、その大部分は下水道事業債となっており、減少傾向にある。</a:t>
          </a:r>
        </a:p>
        <a:p>
          <a:r>
            <a:rPr altLang="en-US" lang="ja-JP" sz="1400">
              <a:latin typeface="ＭＳ ゴシック" pitchFamily="49" charset="-128"/>
              <a:ea typeface="ＭＳ ゴシック" pitchFamily="49" charset="-128"/>
            </a:rPr>
            <a:t>　今後も指標の推移に注視しつつ、安定した財政運営に努めていく必要がある。</a:t>
          </a: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200025</xdr:colOff>
      <xdr:row>54</xdr:row>
      <xdr:rowOff>104775</xdr:rowOff>
    </xdr:from>
    <xdr:to>
      <xdr:col>1</xdr:col>
      <xdr:colOff>895350</xdr:colOff>
      <xdr:row>54</xdr:row>
      <xdr:rowOff>522078</xdr:rowOff>
    </xdr:to>
    <xdr:sp>
      <xdr:nvSpPr>
        <xdr:cNvPr id="3" name="Rectangle 2"/>
        <xdr:cNvSpPr>
          <a:spLocks noChangeArrowheads="1"/>
        </xdr:cNvSpPr>
      </xdr:nvSpPr>
      <xdr:spPr>
        <a:xfrm>
          <a:off x="828675" y="12411075"/>
          <a:ext cx="695325" cy="419100"/>
        </a:xfrm>
        <a:prstGeom prst="rect"/>
        <a:pattFill prst="pct70">
          <a:fgClr>
            <a:srgbClr val="843C0C"/>
          </a:fgClr>
          <a:bgClr>
            <a:schemeClr val="bg1"/>
          </a:bgClr>
        </a:pattFill>
        <a:ln w="6350">
          <a:solidFill>
            <a:srgbClr val="000000"/>
          </a:solidFill>
          <a:miter lim="800000"/>
        </a:ln>
      </xdr:spPr>
    </xdr:sp>
    <xdr:clientData/>
  </xdr:twoCellAnchor>
  <xdr:twoCellAnchor>
    <xdr:from>
      <xdr:col>1</xdr:col>
      <xdr:colOff>200025</xdr:colOff>
      <xdr:row>56</xdr:row>
      <xdr:rowOff>114300</xdr:rowOff>
    </xdr:from>
    <xdr:to>
      <xdr:col>1</xdr:col>
      <xdr:colOff>895350</xdr:colOff>
      <xdr:row>56</xdr:row>
      <xdr:rowOff>523875</xdr:rowOff>
    </xdr:to>
    <xdr:sp>
      <xdr:nvSpPr>
        <xdr:cNvPr id="4" name="Rectangle 3"/>
        <xdr:cNvSpPr>
          <a:spLocks noChangeArrowheads="1"/>
        </xdr:cNvSpPr>
      </xdr:nvSpPr>
      <xdr:spPr>
        <a:xfrm>
          <a:off x="828675" y="13754100"/>
          <a:ext cx="695325" cy="409575"/>
        </a:xfrm>
        <a:prstGeom prst="rect"/>
        <a:solidFill>
          <a:srgbClr val="2E75B6"/>
        </a:solidFill>
        <a:ln w="6350">
          <a:solidFill>
            <a:srgbClr val="000000"/>
          </a:solidFill>
          <a:miter lim="800000"/>
        </a:ln>
      </xdr:spPr>
    </xdr:sp>
    <xdr:clientData/>
  </xdr:twoCellAnchor>
  <xdr:twoCellAnchor>
    <xdr:from>
      <xdr:col>0</xdr:col>
      <xdr:colOff>123825</xdr:colOff>
      <xdr:row>0</xdr:row>
      <xdr:rowOff>123825</xdr:rowOff>
    </xdr:from>
    <xdr:to>
      <xdr:col>8</xdr:col>
      <xdr:colOff>138546</xdr:colOff>
      <xdr:row>3</xdr:row>
      <xdr:rowOff>133350</xdr:rowOff>
    </xdr:to>
    <xdr:sp fLocksText="0">
      <xdr:nvSpPr>
        <xdr:cNvPr id="5" name="表題ボックス"/>
        <xdr:cNvSpPr>
          <a:spLocks noChangeArrowheads="1"/>
        </xdr:cNvSpPr>
      </xdr:nvSpPr>
      <xdr:spPr>
        <a:xfrm>
          <a:off x="123825" y="123825"/>
          <a:ext cx="13439775" cy="638175"/>
        </a:xfrm>
        <a:prstGeom prst="rect"/>
        <a:noFill/>
        <a:ln w="9525">
          <a:noFill/>
          <a:miter lim="800000"/>
        </a:ln>
      </xdr:spPr>
      <xdr:txBody>
        <a:bodyPr lIns="54864" tIns="32004" rIns="0" bIns="32004" vertOverflow="clip" wrap="square" anchor="ctr" upright="1"/>
        <a:p>
          <a:pPr algn="l" rtl="0">
            <a:defRPr sz="1000"/>
          </a:pPr>
          <a:r>
            <a:rPr altLang="en-US" lang="ja-JP" sz="2800" u="none" b="1" i="0" baseline="0">
              <a:solidFill>
                <a:srgbClr val="000000"/>
              </a:solidFill>
              <a:latin typeface="ＭＳ ゴシック"/>
              <a:ea typeface="ＭＳ ゴシック"/>
            </a:rPr>
            <a:t>（</a:t>
          </a:r>
          <a:r>
            <a:rPr altLang="ja-JP" lang="en-US" sz="2800" u="none" b="1" i="0" baseline="0">
              <a:solidFill>
                <a:srgbClr val="000000"/>
              </a:solidFill>
              <a:latin typeface="ＭＳ ゴシック"/>
              <a:ea typeface="ＭＳ ゴシック"/>
            </a:rPr>
            <a:t>11</a:t>
          </a:r>
          <a:r>
            <a:rPr altLang="en-US" lang="ja-JP" sz="2800" u="none" b="1" i="0"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xdr:nvSpPr>
        <xdr:cNvPr id="6" name="Line 10"/>
        <xdr:cNvSpPr>
          <a:spLocks noChangeShapeType="1"/>
        </xdr:cNvSpPr>
      </xdr:nvSpPr>
      <xdr:spPr>
        <a:xfrm>
          <a:off x="628650" y="11934825"/>
          <a:ext cx="7248525" cy="371475"/>
        </a:xfrm>
        <a:prstGeom prst="line"/>
        <a:noFill/>
        <a:ln w="19050">
          <a:solidFill>
            <a:srgbClr val="000000"/>
          </a:solidFill>
          <a:round/>
        </a:ln>
      </xdr:spPr>
    </xdr:sp>
    <xdr:clientData/>
  </xdr:twoCellAnchor>
  <xdr:twoCellAnchor>
    <xdr:from>
      <xdr:col>8</xdr:col>
      <xdr:colOff>340178</xdr:colOff>
      <xdr:row>0</xdr:row>
      <xdr:rowOff>165045</xdr:rowOff>
    </xdr:from>
    <xdr:to>
      <xdr:col>10</xdr:col>
      <xdr:colOff>367392</xdr:colOff>
      <xdr:row>2</xdr:row>
      <xdr:rowOff>165045</xdr:rowOff>
    </xdr:to>
    <xdr:sp fLocksText="0">
      <xdr:nvSpPr>
        <xdr:cNvPr id="7" name="年度ボックス"/>
        <xdr:cNvSpPr>
          <a:spLocks noChangeArrowheads="1"/>
        </xdr:cNvSpPr>
      </xdr:nvSpPr>
      <xdr:spPr>
        <a:xfrm>
          <a:off x="13763625" y="161925"/>
          <a:ext cx="3990975" cy="419100"/>
        </a:xfrm>
        <a:prstGeom prst="rect"/>
        <a:noFill/>
        <a:ln w="25400">
          <a:solidFill>
            <a:srgbClr val="000000"/>
          </a:solidFill>
          <a:miter lim="800000"/>
        </a:ln>
      </xdr:spPr>
      <xdr:txBody>
        <a:bodyPr anchor="ctr"/>
        <a:p>
          <a:pPr algn="ctr"/>
          <a:r>
            <a:rPr altLang="en-US" lang="ja-JP" sz="1800" b="1">
              <a:solidFill>
                <a:schemeClr val="tx1"/>
              </a:solidFill>
              <a:latin typeface="ＭＳ ゴシック" pitchFamily="49" charset="-128"/>
              <a:ea typeface="ＭＳ ゴシック" pitchFamily="49" charset="-128"/>
            </a:rPr>
            <a:t>令和</a:t>
          </a:r>
          <a:r>
            <a:rPr altLang="ja-JP" lang="en-US" sz="1800" b="1">
              <a:solidFill>
                <a:schemeClr val="tx1"/>
              </a:solidFill>
              <a:latin typeface="ＭＳ ゴシック" pitchFamily="49" charset="-128"/>
              <a:ea typeface="ＭＳ ゴシック" pitchFamily="49" charset="-128"/>
            </a:rPr>
            <a:t>6</a:t>
          </a:r>
          <a:r>
            <a:rPr altLang="en-US" lang="ja-JP"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fLocksText="0">
      <xdr:nvSpPr>
        <xdr:cNvPr id="8" name="団体名称ボックス"/>
        <xdr:cNvSpPr>
          <a:spLocks noChangeArrowheads="1"/>
        </xdr:cNvSpPr>
      </xdr:nvSpPr>
      <xdr:spPr>
        <a:xfrm>
          <a:off x="17945100" y="161925"/>
          <a:ext cx="7448550" cy="419100"/>
        </a:xfrm>
        <a:prstGeom prst="rect"/>
        <a:noFill/>
        <a:ln w="25400">
          <a:solidFill>
            <a:srgbClr val="000000"/>
          </a:solidFill>
          <a:miter lim="800000"/>
        </a:ln>
      </xdr:spPr>
      <xdr:txBody>
        <a:bodyPr anchor="ctr"/>
        <a:p>
          <a:pPr algn="ctr"/>
          <a:r>
            <a:rPr altLang="en-US" lang="ja-JP" sz="1800" b="1">
              <a:latin typeface="ＭＳ ゴシック" pitchFamily="49" charset="-128"/>
              <a:ea typeface="ＭＳ ゴシック" pitchFamily="49" charset="-128"/>
            </a:rPr>
            <a:t>大阪府藤井寺市</a:t>
          </a:r>
        </a:p>
      </xdr:txBody>
    </xdr:sp>
    <xdr:clientData/>
  </xdr:twoCellAnchor>
  <xdr:twoCellAnchor>
    <xdr:from>
      <xdr:col>0</xdr:col>
      <xdr:colOff>533400</xdr:colOff>
      <xdr:row>4</xdr:row>
      <xdr:rowOff>118629</xdr:rowOff>
    </xdr:from>
    <xdr:to>
      <xdr:col>2</xdr:col>
      <xdr:colOff>1009650</xdr:colOff>
      <xdr:row>6</xdr:row>
      <xdr:rowOff>185304</xdr:rowOff>
    </xdr:to>
    <xdr:sp>
      <xdr:nvSpPr>
        <xdr:cNvPr id="9" name="テキスト ボックス 6"/>
        <xdr:cNvSpPr txBox="1">
          <a:spLocks noChangeArrowheads="1"/>
        </xdr:cNvSpPr>
      </xdr:nvSpPr>
      <xdr:spPr>
        <a:xfrm>
          <a:off x="533400" y="952500"/>
          <a:ext cx="2352675" cy="485775"/>
        </a:xfrm>
        <a:prstGeom prst="rect"/>
        <a:noFill/>
        <a:ln w="9525">
          <a:noFill/>
          <a:miter lim="800000"/>
        </a:ln>
      </xdr:spPr>
      <xdr:txBody>
        <a:bodyPr lIns="36576" tIns="22860" rIns="0" bIns="0" vertOverflow="clip" wrap="square" anchor="t" upright="1"/>
        <a:p>
          <a:pPr algn="l" rtl="1"/>
          <a:r>
            <a:rPr altLang="en-US" lang="ja-JP" sz="1600" b="1" i="0">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xdr:nvSpPr>
        <xdr:cNvPr id="10" name="Rectangle 3"/>
        <xdr:cNvSpPr>
          <a:spLocks noChangeArrowheads="1"/>
        </xdr:cNvSpPr>
      </xdr:nvSpPr>
      <xdr:spPr>
        <a:xfrm>
          <a:off x="828675" y="13087350"/>
          <a:ext cx="695325" cy="409575"/>
        </a:xfrm>
        <a:prstGeom prst="rect"/>
        <a:pattFill prst="smGrid">
          <a:fgClr>
            <a:srgbClr val="FF66CC"/>
          </a:fgClr>
          <a:bgClr>
            <a:schemeClr val="bg1"/>
          </a:bgClr>
        </a:pattFill>
        <a:ln w="6350">
          <a:solidFill>
            <a:srgbClr val="000000"/>
          </a:solidFill>
          <a:miter lim="800000"/>
        </a:ln>
      </xdr:spPr>
    </xdr:sp>
    <xdr:clientData/>
  </xdr:twoCellAnchor>
  <xdr:twoCellAnchor>
    <xdr:from>
      <xdr:col>8</xdr:col>
      <xdr:colOff>340178</xdr:colOff>
      <xdr:row>3</xdr:row>
      <xdr:rowOff>176894</xdr:rowOff>
    </xdr:from>
    <xdr:to>
      <xdr:col>14</xdr:col>
      <xdr:colOff>81646</xdr:colOff>
      <xdr:row>24</xdr:row>
      <xdr:rowOff>108857</xdr:rowOff>
    </xdr:to>
    <xdr:sp>
      <xdr:nvSpPr>
        <xdr:cNvPr id="11" name="Rectangle 6"/>
        <xdr:cNvSpPr>
          <a:spLocks noChangeArrowheads="1"/>
        </xdr:cNvSpPr>
      </xdr:nvSpPr>
      <xdr:spPr>
        <a:xfrm>
          <a:off x="13763625" y="809625"/>
          <a:ext cx="11630025" cy="4333875"/>
        </a:xfrm>
        <a:prstGeom prst="rect"/>
        <a:noFill/>
        <a:ln w="19050">
          <a:solidFill>
            <a:srgbClr val="000000"/>
          </a:solidFill>
          <a:miter lim="800000"/>
        </a:ln>
      </xdr:spPr>
    </xdr:sp>
    <xdr:clientData/>
  </xdr:twoCellAnchor>
  <xdr:twoCellAnchor>
    <xdr:from>
      <xdr:col>8</xdr:col>
      <xdr:colOff>340178</xdr:colOff>
      <xdr:row>6</xdr:row>
      <xdr:rowOff>40820</xdr:rowOff>
    </xdr:from>
    <xdr:to>
      <xdr:col>14</xdr:col>
      <xdr:colOff>80642</xdr:colOff>
      <xdr:row>24</xdr:row>
      <xdr:rowOff>108857</xdr:rowOff>
    </xdr:to>
    <xdr:sp fLocksText="0">
      <xdr:nvSpPr>
        <xdr:cNvPr id="12" name="テキスト ボックス 11"/>
        <xdr:cNvSpPr txBox="1"/>
      </xdr:nvSpPr>
      <xdr:spPr>
        <a:xfrm>
          <a:off x="13763625" y="1295400"/>
          <a:ext cx="11630025" cy="38385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（増減理由）</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令和６年度決算は、地方交付税や各種交付金が想定を上回る増加となったことや、旧市民病院の廃院による府支出金や諸収入の受入があったことから、財政調整基金に積み立てを行ったため基金残高が増加した。</a:t>
          </a: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・公共施設の老朽化による改修が今後も想定され、財源となる基金を確保するため、公共施設整備基金に</a:t>
          </a:r>
          <a:r>
            <a:rPr altLang="ja-JP" lang="en-US" sz="1300">
              <a:solidFill>
                <a:schemeClr val="tx1"/>
              </a:solidFill>
              <a:effectLst/>
              <a:latin typeface="ＭＳ ゴシック" panose="020B0609070205080204" pitchFamily="49" charset="-128"/>
              <a:ea typeface="ＭＳ ゴシック" panose="020B0609070205080204" pitchFamily="49" charset="-128"/>
              <a:cs typeface="+mn-cs"/>
            </a:rPr>
            <a:t>19</a:t>
          </a: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百万円積み立てたことなどによって、その他特定目的基金が</a:t>
          </a:r>
          <a:r>
            <a:rPr altLang="ja-JP" lang="en-US" sz="1300">
              <a:solidFill>
                <a:schemeClr val="tx1"/>
              </a:solidFill>
              <a:effectLst/>
              <a:latin typeface="ＭＳ ゴシック" panose="020B0609070205080204" pitchFamily="49" charset="-128"/>
              <a:ea typeface="ＭＳ ゴシック" panose="020B0609070205080204" pitchFamily="49" charset="-128"/>
              <a:cs typeface="+mn-cs"/>
            </a:rPr>
            <a:t>84</a:t>
          </a: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百万円増となった。</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（今後の方針）</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・歳出の抑制と財源の確保により、基金を取り崩さない財政運営をめざす。</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fLocksText="0">
      <xdr:nvSpPr>
        <xdr:cNvPr id="13" name="Rectangle 7"/>
        <xdr:cNvSpPr>
          <a:spLocks noChangeArrowheads="1"/>
        </xdr:cNvSpPr>
      </xdr:nvSpPr>
      <xdr:spPr>
        <a:xfrm>
          <a:off x="13839825" y="914400"/>
          <a:ext cx="1257300" cy="352425"/>
        </a:xfrm>
        <a:prstGeom prst="rect"/>
        <a:noFill/>
        <a:ln w="9525">
          <a:solidFill>
            <a:schemeClr val="tx1"/>
          </a:solidFill>
          <a:miter lim="800000"/>
        </a:ln>
      </xdr:spPr>
      <xdr:txBody>
        <a:bodyPr lIns="36576" tIns="22860" rIns="0" bIns="0" vertOverflow="clip" wrap="square" anchor="ctr" upright="1"/>
        <a:p>
          <a:pPr algn="ctr" rtl="0"/>
          <a:r>
            <a:rPr altLang="en-US" lang="ja-JP" sz="1500" u="none" b="1" i="0"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xdr:nvSpPr>
        <xdr:cNvPr id="14" name="Rectangle 6"/>
        <xdr:cNvSpPr>
          <a:spLocks noChangeArrowheads="1"/>
        </xdr:cNvSpPr>
      </xdr:nvSpPr>
      <xdr:spPr>
        <a:xfrm>
          <a:off x="13763625" y="12458700"/>
          <a:ext cx="11630025" cy="5429250"/>
        </a:xfrm>
        <a:prstGeom prst="rect"/>
        <a:noFill/>
        <a:ln w="19050">
          <a:solidFill>
            <a:srgbClr val="000000"/>
          </a:solidFill>
          <a:miter lim="800000"/>
        </a:ln>
      </xdr:spPr>
    </xdr:sp>
    <xdr:clientData/>
  </xdr:twoCellAnchor>
  <xdr:twoCellAnchor>
    <xdr:from>
      <xdr:col>8</xdr:col>
      <xdr:colOff>340178</xdr:colOff>
      <xdr:row>54</xdr:row>
      <xdr:rowOff>623455</xdr:rowOff>
    </xdr:from>
    <xdr:to>
      <xdr:col>14</xdr:col>
      <xdr:colOff>80642</xdr:colOff>
      <xdr:row>62</xdr:row>
      <xdr:rowOff>663779</xdr:rowOff>
    </xdr:to>
    <xdr:sp fLocksText="0">
      <xdr:nvSpPr>
        <xdr:cNvPr id="15" name="テキスト ボックス 14"/>
        <xdr:cNvSpPr txBox="1"/>
      </xdr:nvSpPr>
      <xdr:spPr>
        <a:xfrm>
          <a:off x="13763625" y="12925425"/>
          <a:ext cx="11630025" cy="49530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（基金の使途）</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・公共施設整備基金：公共施設の整備に係る財源を確保する。</a:t>
          </a: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・ふるさとまちづくり応援基金：ふるさと納税等による寄附金を積み立て、各事業の財源として充当する。</a:t>
          </a: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・古代史料整備基金：市立図書館における古代史料の整備を図る資金に充てる。</a:t>
          </a: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・森林環境譲与税基金：森林の整備及びその促進に関する施策の資金に充てる。</a:t>
          </a: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・福祉基金：福祉事業の推進を図る資金に充てる。</a:t>
          </a: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（増減理由）</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・公共施設整備基金：一般財源を</a:t>
          </a:r>
          <a:r>
            <a:rPr altLang="ja-JP" lang="en-US" sz="1300">
              <a:solidFill>
                <a:schemeClr val="tx1"/>
              </a:solidFill>
              <a:effectLst/>
              <a:latin typeface="ＭＳ ゴシック" panose="020B0609070205080204" pitchFamily="49" charset="-128"/>
              <a:ea typeface="ＭＳ ゴシック" panose="020B0609070205080204" pitchFamily="49" charset="-128"/>
              <a:cs typeface="+mn-cs"/>
            </a:rPr>
            <a:t>19</a:t>
          </a: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百万円積み立てたことによる増加となっている。</a:t>
          </a: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・ふるさとまちづくり応援基金：寄附対象事業へ</a:t>
          </a:r>
          <a:r>
            <a:rPr altLang="ja-JP" lang="en-US" sz="1300">
              <a:solidFill>
                <a:schemeClr val="tx1"/>
              </a:solidFill>
              <a:effectLst/>
              <a:latin typeface="ＭＳ ゴシック" panose="020B0609070205080204" pitchFamily="49" charset="-128"/>
              <a:ea typeface="ＭＳ ゴシック" panose="020B0609070205080204" pitchFamily="49" charset="-128"/>
              <a:cs typeface="+mn-cs"/>
            </a:rPr>
            <a:t>179</a:t>
          </a: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百万円取り崩した一方、</a:t>
          </a:r>
          <a:r>
            <a:rPr altLang="ja-JP" lang="en-US" sz="1300">
              <a:solidFill>
                <a:schemeClr val="tx1"/>
              </a:solidFill>
              <a:effectLst/>
              <a:latin typeface="ＭＳ ゴシック" panose="020B0609070205080204" pitchFamily="49" charset="-128"/>
              <a:ea typeface="ＭＳ ゴシック" panose="020B0609070205080204" pitchFamily="49" charset="-128"/>
              <a:cs typeface="+mn-cs"/>
            </a:rPr>
            <a:t>247</a:t>
          </a: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百万円を積み立てたことによる増加となっている。</a:t>
          </a: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・森林環境譲与税基金：一般財源を</a:t>
          </a:r>
          <a:r>
            <a:rPr altLang="ja-JP" lang="en-US" sz="1300">
              <a:solidFill>
                <a:schemeClr val="tx1"/>
              </a:solidFill>
              <a:effectLst/>
              <a:latin typeface="ＭＳ ゴシック" panose="020B0609070205080204" pitchFamily="49" charset="-128"/>
              <a:ea typeface="ＭＳ ゴシック" panose="020B0609070205080204" pitchFamily="49" charset="-128"/>
              <a:cs typeface="+mn-cs"/>
            </a:rPr>
            <a:t>7</a:t>
          </a: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百万円積み立てた一方、対象事業に</a:t>
          </a:r>
          <a:r>
            <a:rPr altLang="ja-JP" lang="en-US" sz="1300">
              <a:solidFill>
                <a:schemeClr val="tx1"/>
              </a:solidFill>
              <a:effectLst/>
              <a:latin typeface="ＭＳ ゴシック" panose="020B0609070205080204" pitchFamily="49" charset="-128"/>
              <a:ea typeface="ＭＳ ゴシック" panose="020B0609070205080204" pitchFamily="49" charset="-128"/>
              <a:cs typeface="+mn-cs"/>
            </a:rPr>
            <a:t>10</a:t>
          </a: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百万円取り崩したことによる減少となっている。</a:t>
          </a: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（今後の方針）</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・公共施設整備基金：公共施設の老朽化による改修が今後も想定されることから、財源となる基金を確保する。</a:t>
          </a: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・ふるさとまちづくり応援基金：ふるさと納税の受入れを増加させ、積み立てを行うことで財源確保をめざす。</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fLocksText="0">
      <xdr:nvSpPr>
        <xdr:cNvPr id="16" name="Rectangle 7"/>
        <xdr:cNvSpPr>
          <a:spLocks noChangeArrowheads="1"/>
        </xdr:cNvSpPr>
      </xdr:nvSpPr>
      <xdr:spPr>
        <a:xfrm>
          <a:off x="13839825" y="12563475"/>
          <a:ext cx="2514600" cy="333375"/>
        </a:xfrm>
        <a:prstGeom prst="rect"/>
        <a:noFill/>
        <a:ln w="9525">
          <a:solidFill>
            <a:schemeClr val="tx1"/>
          </a:solidFill>
          <a:miter lim="800000"/>
        </a:ln>
      </xdr:spPr>
      <xdr:txBody>
        <a:bodyPr lIns="36576" tIns="22860" rIns="0" bIns="0" vertOverflow="clip" wrap="square" anchor="ctr" upright="1"/>
        <a:p>
          <a:pPr algn="ctr" rtl="0"/>
          <a:r>
            <a:rPr altLang="en-US" lang="ja-JP" sz="1500" u="none" b="1" i="0"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xdr:nvSpPr>
        <xdr:cNvPr id="17" name="Rectangle 6"/>
        <xdr:cNvSpPr>
          <a:spLocks noChangeArrowheads="1"/>
        </xdr:cNvSpPr>
      </xdr:nvSpPr>
      <xdr:spPr>
        <a:xfrm>
          <a:off x="13763625" y="5276850"/>
          <a:ext cx="11630025" cy="3448050"/>
        </a:xfrm>
        <a:prstGeom prst="rect"/>
        <a:noFill/>
        <a:ln w="19050">
          <a:solidFill>
            <a:srgbClr val="000000"/>
          </a:solidFill>
          <a:miter lim="800000"/>
        </a:ln>
      </xdr:spPr>
    </xdr:sp>
    <xdr:clientData/>
  </xdr:twoCellAnchor>
  <xdr:twoCellAnchor>
    <xdr:from>
      <xdr:col>8</xdr:col>
      <xdr:colOff>340178</xdr:colOff>
      <xdr:row>27</xdr:row>
      <xdr:rowOff>95250</xdr:rowOff>
    </xdr:from>
    <xdr:to>
      <xdr:col>14</xdr:col>
      <xdr:colOff>80642</xdr:colOff>
      <xdr:row>41</xdr:row>
      <xdr:rowOff>121228</xdr:rowOff>
    </xdr:to>
    <xdr:sp fLocksText="0">
      <xdr:nvSpPr>
        <xdr:cNvPr id="18" name="テキスト ボックス 17"/>
        <xdr:cNvSpPr txBox="1"/>
      </xdr:nvSpPr>
      <xdr:spPr>
        <a:xfrm>
          <a:off x="13763625" y="5753100"/>
          <a:ext cx="11630025" cy="29622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（増減理由）</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・歳計剰余金及び一般財源を</a:t>
          </a:r>
          <a:r>
            <a:rPr altLang="ja-JP" lang="en-US" sz="1300">
              <a:solidFill>
                <a:schemeClr val="tx1"/>
              </a:solidFill>
              <a:effectLst/>
              <a:latin typeface="ＭＳ ゴシック" panose="020B0609070205080204" pitchFamily="49" charset="-128"/>
              <a:ea typeface="ＭＳ ゴシック" panose="020B0609070205080204" pitchFamily="49" charset="-128"/>
              <a:cs typeface="+mn-cs"/>
            </a:rPr>
            <a:t>563</a:t>
          </a: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百万円積み立てたことにより増加した。</a:t>
          </a: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（今後の方針）</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・引き続き財政調整基金を取り崩すことなく黒字確保できるよう、自主財源の確保や新規事業の抑制に努め、計画的に財政調整基金への積み立てが可能な運営をめざす。</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fLocksText="0">
      <xdr:nvSpPr>
        <xdr:cNvPr id="19" name="Rectangle 7"/>
        <xdr:cNvSpPr>
          <a:spLocks noChangeArrowheads="1"/>
        </xdr:cNvSpPr>
      </xdr:nvSpPr>
      <xdr:spPr>
        <a:xfrm>
          <a:off x="13839825" y="5372100"/>
          <a:ext cx="2047875" cy="342900"/>
        </a:xfrm>
        <a:prstGeom prst="rect"/>
        <a:noFill/>
        <a:ln w="9525">
          <a:solidFill>
            <a:schemeClr val="tx1"/>
          </a:solidFill>
          <a:miter lim="800000"/>
        </a:ln>
      </xdr:spPr>
      <xdr:txBody>
        <a:bodyPr lIns="36576" tIns="22860" rIns="0" bIns="0" vertOverflow="clip" wrap="square" anchor="ctr" upright="1"/>
        <a:p>
          <a:pPr algn="ctr" rtl="0"/>
          <a:r>
            <a:rPr altLang="en-US" lang="ja-JP" sz="1500" u="none" b="1" i="0"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xdr:nvSpPr>
        <xdr:cNvPr id="20" name="Rectangle 6"/>
        <xdr:cNvSpPr>
          <a:spLocks noChangeArrowheads="1"/>
        </xdr:cNvSpPr>
      </xdr:nvSpPr>
      <xdr:spPr>
        <a:xfrm>
          <a:off x="13763625" y="8877300"/>
          <a:ext cx="11630025" cy="3448050"/>
        </a:xfrm>
        <a:prstGeom prst="rect"/>
        <a:noFill/>
        <a:ln w="19050">
          <a:solidFill>
            <a:srgbClr val="000000"/>
          </a:solidFill>
          <a:miter lim="800000"/>
        </a:ln>
      </xdr:spPr>
    </xdr:sp>
    <xdr:clientData/>
  </xdr:twoCellAnchor>
  <xdr:twoCellAnchor>
    <xdr:from>
      <xdr:col>8</xdr:col>
      <xdr:colOff>340178</xdr:colOff>
      <xdr:row>44</xdr:row>
      <xdr:rowOff>129885</xdr:rowOff>
    </xdr:from>
    <xdr:to>
      <xdr:col>14</xdr:col>
      <xdr:colOff>80642</xdr:colOff>
      <xdr:row>53</xdr:row>
      <xdr:rowOff>363681</xdr:rowOff>
    </xdr:to>
    <xdr:sp fLocksText="0">
      <xdr:nvSpPr>
        <xdr:cNvPr id="21" name="テキスト ボックス 20"/>
        <xdr:cNvSpPr txBox="1"/>
      </xdr:nvSpPr>
      <xdr:spPr>
        <a:xfrm>
          <a:off x="13763625" y="9353550"/>
          <a:ext cx="11630025" cy="29527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（増減理由）</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・一般財源を</a:t>
          </a:r>
          <a:r>
            <a:rPr altLang="ja-JP" lang="en-US" sz="1300">
              <a:solidFill>
                <a:schemeClr val="tx1"/>
              </a:solidFill>
              <a:effectLst/>
              <a:latin typeface="ＭＳ ゴシック" panose="020B0609070205080204" pitchFamily="49" charset="-128"/>
              <a:ea typeface="ＭＳ ゴシック" panose="020B0609070205080204" pitchFamily="49" charset="-128"/>
              <a:cs typeface="+mn-cs"/>
            </a:rPr>
            <a:t>93</a:t>
          </a:r>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百万円積み立てたことにより増加した。</a:t>
          </a: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（今後の方針）</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altLang="en-US" lang="ja-JP" sz="1300">
              <a:solidFill>
                <a:schemeClr val="tx1"/>
              </a:solidFill>
              <a:effectLst/>
              <a:latin typeface="ＭＳ ゴシック" panose="020B0609070205080204" pitchFamily="49" charset="-128"/>
              <a:ea typeface="ＭＳ ゴシック" panose="020B0609070205080204" pitchFamily="49" charset="-128"/>
              <a:cs typeface="+mn-cs"/>
            </a:rPr>
            <a:t>・老朽化した公共施設の改修に係る市債残高の増に備え、積み立てと運用の検討が必要である。</a:t>
          </a: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a:p>
          <a:pPr/>
          <a:endParaRPr altLang="ja-JP" lang="en-US" sz="13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fLocksText="0">
      <xdr:nvSpPr>
        <xdr:cNvPr id="22" name="Rectangle 7"/>
        <xdr:cNvSpPr>
          <a:spLocks noChangeArrowheads="1"/>
        </xdr:cNvSpPr>
      </xdr:nvSpPr>
      <xdr:spPr>
        <a:xfrm>
          <a:off x="13839825" y="8972550"/>
          <a:ext cx="1257300" cy="342900"/>
        </a:xfrm>
        <a:prstGeom prst="rect"/>
        <a:noFill/>
        <a:ln w="9525">
          <a:solidFill>
            <a:schemeClr val="tx1"/>
          </a:solidFill>
          <a:miter lim="800000"/>
        </a:ln>
      </xdr:spPr>
      <xdr:txBody>
        <a:bodyPr lIns="36576" tIns="22860" rIns="0" bIns="0" vertOverflow="clip" wrap="square" anchor="ctr" upright="1"/>
        <a:p>
          <a:pPr algn="ctr" rtl="0"/>
          <a:r>
            <a:rPr altLang="en-US" lang="ja-JP" sz="1500" u="none" b="1" i="0"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xdr:col>
      <xdr:colOff>95250</xdr:colOff>
      <xdr:row>2</xdr:row>
      <xdr:rowOff>76200</xdr:rowOff>
    </xdr:from>
    <xdr:to>
      <xdr:col>64</xdr:col>
      <xdr:colOff>12700</xdr:colOff>
      <xdr:row>6</xdr:row>
      <xdr:rowOff>25400</xdr:rowOff>
    </xdr:to>
    <xdr:sp fLocksText="0">
      <xdr:nvSpPr>
        <xdr:cNvPr id="2" name="正方形/長方形 1"/>
        <xdr:cNvSpPr/>
      </xdr:nvSpPr>
      <xdr:spPr>
        <a:xfrm>
          <a:off x="723900" y="400050"/>
          <a:ext cx="12696825" cy="60007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3200" b="1">
              <a:solidFill>
                <a:srgbClr val="000000"/>
              </a:solidFill>
              <a:latin typeface="ＭＳ Ｐゴシック" panose="020B0600070205080204" pitchFamily="50" charset="-128"/>
              <a:ea typeface="ＭＳ Ｐゴシック" panose="020B0600070205080204" pitchFamily="50" charset="-128"/>
            </a:rPr>
            <a:t>（</a:t>
          </a:r>
          <a:r>
            <a:rPr altLang="ja-JP" lang="en-US" sz="3200" b="1">
              <a:solidFill>
                <a:srgbClr val="000000"/>
              </a:solidFill>
              <a:latin typeface="ＭＳ Ｐゴシック" panose="020B0600070205080204" pitchFamily="50" charset="-128"/>
              <a:ea typeface="ＭＳ Ｐゴシック" panose="020B0600070205080204" pitchFamily="50" charset="-128"/>
            </a:rPr>
            <a:t>3</a:t>
          </a:r>
          <a:r>
            <a:rPr altLang="en-US" lang="ja-JP" sz="3200" b="1">
              <a:solidFill>
                <a:srgbClr val="000000"/>
              </a:solidFill>
              <a:latin typeface="ＭＳ Ｐゴシック" panose="020B0600070205080204" pitchFamily="50" charset="-128"/>
              <a:ea typeface="ＭＳ Ｐゴシック" panose="020B0600070205080204" pitchFamily="50" charset="-128"/>
            </a:rPr>
            <a:t>）市町村財政比較分析表</a:t>
          </a:r>
          <a:r>
            <a:rPr altLang="ja-JP" lang="en-US" sz="3200" b="1">
              <a:solidFill>
                <a:srgbClr val="000000"/>
              </a:solidFill>
              <a:latin typeface="ＭＳ Ｐゴシック" panose="020B0600070205080204" pitchFamily="50" charset="-128"/>
              <a:ea typeface="ＭＳ Ｐゴシック" panose="020B0600070205080204" pitchFamily="50" charset="-128"/>
            </a:rPr>
            <a:t>(</a:t>
          </a:r>
          <a:r>
            <a:rPr altLang="en-US" lang="ja-JP" sz="3200" b="1">
              <a:solidFill>
                <a:srgbClr val="000000"/>
              </a:solidFill>
              <a:latin typeface="ＭＳ Ｐゴシック" panose="020B0600070205080204" pitchFamily="50" charset="-128"/>
              <a:ea typeface="ＭＳ Ｐゴシック" panose="020B0600070205080204" pitchFamily="50" charset="-128"/>
            </a:rPr>
            <a:t>普通会計決算</a:t>
          </a:r>
          <a:r>
            <a:rPr altLang="ja-JP" lang="en-US" sz="3200" b="1">
              <a:solidFill>
                <a:srgbClr val="000000"/>
              </a:solidFill>
              <a:latin typeface="ＭＳ Ｐゴシック" panose="020B0600070205080204" pitchFamily="50" charset="-128"/>
              <a:ea typeface="ＭＳ Ｐゴシック" panose="020B0600070205080204" pitchFamily="50" charset="-128"/>
            </a:rPr>
            <a:t>)</a:t>
          </a:r>
          <a:endParaRPr altLang="en-US" lang="ja-JP" sz="3200" b="1">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fLocksText="0">
      <xdr:nvSpPr>
        <xdr:cNvPr id="3" name="正方形/長方形 2"/>
        <xdr:cNvSpPr/>
      </xdr:nvSpPr>
      <xdr:spPr>
        <a:xfrm>
          <a:off x="20193000" y="390525"/>
          <a:ext cx="3933825" cy="53340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fLocksText="0">
      <xdr:nvSpPr>
        <xdr:cNvPr id="4" name="正方形/長方形 3"/>
        <xdr:cNvSpPr/>
      </xdr:nvSpPr>
      <xdr:spPr>
        <a:xfrm>
          <a:off x="20221575" y="409575"/>
          <a:ext cx="3886200" cy="4762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fLocksText="0">
      <xdr:nvSpPr>
        <xdr:cNvPr id="5" name="正方形/長方形 4"/>
        <xdr:cNvSpPr/>
      </xdr:nvSpPr>
      <xdr:spPr>
        <a:xfrm>
          <a:off x="20240625" y="438150"/>
          <a:ext cx="3829050" cy="428625"/>
        </a:xfrm>
        <a:prstGeom prst="rect"/>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200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83</xdr:col>
      <xdr:colOff>6350</xdr:colOff>
      <xdr:row>2</xdr:row>
      <xdr:rowOff>63500</xdr:rowOff>
    </xdr:from>
    <xdr:to>
      <xdr:col>95</xdr:col>
      <xdr:colOff>152400</xdr:colOff>
      <xdr:row>5</xdr:row>
      <xdr:rowOff>107950</xdr:rowOff>
    </xdr:to>
    <xdr:sp fLocksText="0">
      <xdr:nvSpPr>
        <xdr:cNvPr id="6" name="正方形/長方形 5"/>
        <xdr:cNvSpPr/>
      </xdr:nvSpPr>
      <xdr:spPr>
        <a:xfrm>
          <a:off x="17402175" y="390525"/>
          <a:ext cx="2657475" cy="53340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fLocksText="0">
      <xdr:nvSpPr>
        <xdr:cNvPr id="7" name="正方形/長方形 6"/>
        <xdr:cNvSpPr/>
      </xdr:nvSpPr>
      <xdr:spPr>
        <a:xfrm>
          <a:off x="17421225" y="409575"/>
          <a:ext cx="2619375" cy="4762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fLocksText="0">
      <xdr:nvSpPr>
        <xdr:cNvPr id="8" name="正方形/長方形 7"/>
        <xdr:cNvSpPr/>
      </xdr:nvSpPr>
      <xdr:spPr>
        <a:xfrm>
          <a:off x="17449800" y="438150"/>
          <a:ext cx="2562225" cy="428625"/>
        </a:xfrm>
        <a:prstGeom prst="rect"/>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2000" b="1">
              <a:solidFill>
                <a:srgbClr val="FFFFFF"/>
              </a:solidFill>
              <a:latin typeface="ＭＳ ゴシック" panose="020B0609070205080204" pitchFamily="49" charset="-128"/>
              <a:ea typeface="ＭＳ ゴシック" panose="020B0609070205080204" pitchFamily="49" charset="-128"/>
            </a:rPr>
            <a:t>令和</a:t>
          </a:r>
          <a:r>
            <a:rPr altLang="ja-JP" lang="en-US" sz="2000" b="1">
              <a:solidFill>
                <a:srgbClr val="FFFFFF"/>
              </a:solidFill>
              <a:latin typeface="ＭＳ ゴシック" panose="020B0609070205080204" pitchFamily="49" charset="-128"/>
              <a:ea typeface="ＭＳ ゴシック" panose="020B0609070205080204" pitchFamily="49" charset="-128"/>
            </a:rPr>
            <a:t>6</a:t>
          </a:r>
          <a:r>
            <a:rPr altLang="en-US" lang="ja-JP"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fLocksText="0">
      <xdr:nvSpPr>
        <xdr:cNvPr id="9" name="正方形/長方形 8"/>
        <xdr:cNvSpPr/>
      </xdr:nvSpPr>
      <xdr:spPr>
        <a:xfrm>
          <a:off x="828675" y="1143000"/>
          <a:ext cx="9648825" cy="1666875"/>
        </a:xfrm>
        <a:prstGeom prst="rect"/>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fLocksText="0">
      <xdr:nvSpPr>
        <xdr:cNvPr id="10" name="正方形/長方形 9"/>
        <xdr:cNvSpPr/>
      </xdr:nvSpPr>
      <xdr:spPr>
        <a:xfrm>
          <a:off x="952500" y="1171575"/>
          <a:ext cx="1400175"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fLocksText="0">
      <xdr:nvSpPr>
        <xdr:cNvPr id="11" name="正方形/長方形 10"/>
        <xdr:cNvSpPr/>
      </xdr:nvSpPr>
      <xdr:spPr>
        <a:xfrm>
          <a:off x="2286000" y="1171575"/>
          <a:ext cx="1266825"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100" b="1">
              <a:solidFill>
                <a:srgbClr val="000000"/>
              </a:solidFill>
              <a:latin typeface="ＭＳ ゴシック" panose="020B0609070205080204" pitchFamily="49" charset="-128"/>
              <a:ea typeface="ＭＳ ゴシック" panose="020B0609070205080204" pitchFamily="49" charset="-128"/>
            </a:rPr>
            <a:t>62,304
61,059
8.89
27,275,185
27,039,243
228,338
15,105,489
15,295,446</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fLocksText="0">
      <xdr:nvSpPr>
        <xdr:cNvPr id="12" name="正方形/長方形 11"/>
        <xdr:cNvSpPr/>
      </xdr:nvSpPr>
      <xdr:spPr>
        <a:xfrm>
          <a:off x="3619500" y="1171575"/>
          <a:ext cx="1524000"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1100" b="1">
              <a:solidFill>
                <a:srgbClr val="000000"/>
              </a:solidFill>
              <a:latin typeface="ＭＳ ゴシック" panose="020B0609070205080204" pitchFamily="49" charset="-128"/>
              <a:ea typeface="ＭＳ ゴシック" panose="020B0609070205080204" pitchFamily="49" charset="-128"/>
            </a:rPr>
            <a:t>人</a:t>
          </a:r>
          <a:r>
            <a:rPr altLang="ja-JP" lang="en-US" sz="1100" b="1">
              <a:solidFill>
                <a:srgbClr val="000000"/>
              </a:solidFill>
              <a:latin typeface="ＭＳ ゴシック" panose="020B0609070205080204" pitchFamily="49" charset="-128"/>
              <a:ea typeface="ＭＳ ゴシック" panose="020B0609070205080204" pitchFamily="49" charset="-128"/>
            </a:rPr>
            <a:t>(R7.1.1</a:t>
          </a:r>
          <a:r>
            <a:rPr altLang="en-US" lang="ja-JP" sz="1100" b="1">
              <a:solidFill>
                <a:srgbClr val="000000"/>
              </a:solidFill>
              <a:latin typeface="ＭＳ ゴシック" panose="020B0609070205080204" pitchFamily="49" charset="-128"/>
              <a:ea typeface="ＭＳ ゴシック" panose="020B0609070205080204" pitchFamily="49" charset="-128"/>
            </a:rPr>
            <a:t>現在</a:t>
          </a:r>
          <a:r>
            <a:rPr altLang="ja-JP" lang="en-US" sz="1100" b="1">
              <a:solidFill>
                <a:srgbClr val="000000"/>
              </a:solidFill>
              <a:latin typeface="ＭＳ ゴシック" panose="020B0609070205080204" pitchFamily="49" charset="-128"/>
              <a:ea typeface="ＭＳ ゴシック" panose="020B0609070205080204" pitchFamily="49" charset="-128"/>
            </a:rPr>
            <a:t>)
</a:t>
          </a:r>
          <a:r>
            <a:rPr altLang="en-US" lang="ja-JP" sz="1100" b="1">
              <a:solidFill>
                <a:srgbClr val="000000"/>
              </a:solidFill>
              <a:latin typeface="ＭＳ ゴシック" panose="020B0609070205080204" pitchFamily="49" charset="-128"/>
              <a:ea typeface="ＭＳ ゴシック" panose="020B0609070205080204" pitchFamily="49" charset="-128"/>
            </a:rPr>
            <a:t>人</a:t>
          </a:r>
          <a:r>
            <a:rPr altLang="ja-JP" lang="en-US" sz="1100" b="1">
              <a:solidFill>
                <a:srgbClr val="000000"/>
              </a:solidFill>
              <a:latin typeface="ＭＳ ゴシック" panose="020B0609070205080204" pitchFamily="49" charset="-128"/>
              <a:ea typeface="ＭＳ ゴシック" panose="020B0609070205080204" pitchFamily="49" charset="-128"/>
            </a:rPr>
            <a:t>(R7.1.1</a:t>
          </a:r>
          <a:r>
            <a:rPr altLang="en-US" lang="ja-JP" sz="1100" b="1">
              <a:solidFill>
                <a:srgbClr val="000000"/>
              </a:solidFill>
              <a:latin typeface="ＭＳ ゴシック" panose="020B0609070205080204" pitchFamily="49" charset="-128"/>
              <a:ea typeface="ＭＳ ゴシック" panose="020B0609070205080204" pitchFamily="49" charset="-128"/>
            </a:rPr>
            <a:t>現在</a:t>
          </a:r>
          <a:r>
            <a:rPr altLang="ja-JP" lang="en-US" sz="1100" b="1">
              <a:solidFill>
                <a:srgbClr val="000000"/>
              </a:solidFill>
              <a:latin typeface="ＭＳ ゴシック" panose="020B0609070205080204" pitchFamily="49" charset="-128"/>
              <a:ea typeface="ＭＳ ゴシック" panose="020B0609070205080204" pitchFamily="49" charset="-128"/>
            </a:rPr>
            <a:t>)
</a:t>
          </a:r>
          <a:r>
            <a:rPr altLang="en-US" lang="ja-JP"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fLocksText="0">
      <xdr:nvSpPr>
        <xdr:cNvPr id="13" name="正方形/長方形 12"/>
        <xdr:cNvSpPr/>
      </xdr:nvSpPr>
      <xdr:spPr>
        <a:xfrm>
          <a:off x="5143500" y="1190625"/>
          <a:ext cx="2028825" cy="9620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fLocksText="0">
      <xdr:nvSpPr>
        <xdr:cNvPr id="14" name="正方形/長方形 13"/>
        <xdr:cNvSpPr/>
      </xdr:nvSpPr>
      <xdr:spPr>
        <a:xfrm>
          <a:off x="7172325" y="1190625"/>
          <a:ext cx="1266825" cy="9620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100" b="1">
              <a:solidFill>
                <a:srgbClr val="000000"/>
              </a:solidFill>
              <a:latin typeface="ＭＳ ゴシック" panose="020B0609070205080204" pitchFamily="49" charset="-128"/>
              <a:ea typeface="ＭＳ ゴシック" panose="020B0609070205080204" pitchFamily="49" charset="-128"/>
            </a:rPr>
            <a:t>-
-
2.4
19.9</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fLocksText="0">
      <xdr:nvSpPr>
        <xdr:cNvPr id="15" name="正方形/長方形 14"/>
        <xdr:cNvSpPr/>
      </xdr:nvSpPr>
      <xdr:spPr>
        <a:xfrm>
          <a:off x="8505825" y="1190625"/>
          <a:ext cx="638175" cy="9620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fLocksText="0">
      <xdr:nvSpPr>
        <xdr:cNvPr id="16" name="正方形/長方形 15"/>
        <xdr:cNvSpPr/>
      </xdr:nvSpPr>
      <xdr:spPr>
        <a:xfrm>
          <a:off x="5143500" y="1981200"/>
          <a:ext cx="2028825"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市町村類型
</a:t>
          </a:r>
          <a:r>
            <a:rPr altLang="ja-JP" lang="en-US" sz="1100" b="1">
              <a:solidFill>
                <a:srgbClr val="000000"/>
              </a:solidFill>
              <a:latin typeface="ＭＳ ゴシック" panose="020B0609070205080204" pitchFamily="49" charset="-128"/>
              <a:ea typeface="ＭＳ ゴシック" panose="020B0609070205080204" pitchFamily="49" charset="-128"/>
            </a:rPr>
            <a:t>(</a:t>
          </a:r>
          <a:r>
            <a:rPr altLang="en-US" lang="ja-JP" sz="1100" b="1">
              <a:solidFill>
                <a:srgbClr val="000000"/>
              </a:solidFill>
              <a:latin typeface="ＭＳ ゴシック" panose="020B0609070205080204" pitchFamily="49" charset="-128"/>
              <a:ea typeface="ＭＳ ゴシック" panose="020B0609070205080204" pitchFamily="49" charset="-128"/>
            </a:rPr>
            <a:t>年度毎</a:t>
          </a:r>
          <a:r>
            <a:rPr altLang="ja-JP" lang="en-US" sz="1100" b="1">
              <a:solidFill>
                <a:srgbClr val="000000"/>
              </a:solidFill>
              <a:latin typeface="ＭＳ ゴシック" panose="020B0609070205080204" pitchFamily="49" charset="-128"/>
              <a:ea typeface="ＭＳ ゴシック" panose="020B0609070205080204" pitchFamily="49" charset="-128"/>
            </a:rPr>
            <a:t>)</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fLocksText="0">
      <xdr:nvSpPr>
        <xdr:cNvPr id="17" name="正方形/長方形 16"/>
        <xdr:cNvSpPr/>
      </xdr:nvSpPr>
      <xdr:spPr>
        <a:xfrm>
          <a:off x="7239000" y="1981200"/>
          <a:ext cx="3429000"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ja-JP" lang="en-US" sz="1100" b="1">
              <a:solidFill>
                <a:srgbClr val="000000"/>
              </a:solidFill>
              <a:latin typeface="ＭＳ ゴシック" panose="020B0609070205080204" pitchFamily="49" charset="-128"/>
              <a:ea typeface="ＭＳ ゴシック" panose="020B0609070205080204" pitchFamily="49" charset="-128"/>
            </a:rPr>
            <a:t>R02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R03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R04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R05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R06  Ⅱ</a:t>
          </a:r>
          <a:r>
            <a:rPr altLang="en-US" lang="ja-JP"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fLocksText="0">
      <xdr:nvSpPr>
        <xdr:cNvPr id="18" name="角丸四角形 17"/>
        <xdr:cNvSpPr/>
      </xdr:nvSpPr>
      <xdr:spPr>
        <a:xfrm>
          <a:off x="10715625" y="1143000"/>
          <a:ext cx="1438275" cy="108585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fLocksText="0">
      <xdr:nvSpPr>
        <xdr:cNvPr id="19" name="正方形/長方形 18"/>
        <xdr:cNvSpPr/>
      </xdr:nvSpPr>
      <xdr:spPr>
        <a:xfrm>
          <a:off x="10953750" y="1200150"/>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fLocksText="0">
      <xdr:nvSpPr>
        <xdr:cNvPr id="20" name="正方形/長方形 19"/>
        <xdr:cNvSpPr/>
      </xdr:nvSpPr>
      <xdr:spPr>
        <a:xfrm>
          <a:off x="10953750" y="145732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fLocksText="0">
      <xdr:nvSpPr>
        <xdr:cNvPr id="21" name="正方形/長方形 20"/>
        <xdr:cNvSpPr/>
      </xdr:nvSpPr>
      <xdr:spPr>
        <a:xfrm>
          <a:off x="10953750" y="1771650"/>
          <a:ext cx="1266825" cy="60007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sp>
      <xdr:nvSpPr>
        <xdr:cNvPr id="22" name="直線コネクタ 21"/>
        <xdr:cNvSpPr/>
      </xdr:nvSpPr>
      <xdr:spPr>
        <a:xfrm>
          <a:off x="10791825" y="1295400"/>
          <a:ext cx="17145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51</xdr:col>
      <xdr:colOff>190500</xdr:colOff>
      <xdr:row>10</xdr:row>
      <xdr:rowOff>127000</xdr:rowOff>
    </xdr:from>
    <xdr:to>
      <xdr:col>51</xdr:col>
      <xdr:colOff>190500</xdr:colOff>
      <xdr:row>11</xdr:row>
      <xdr:rowOff>95250</xdr:rowOff>
    </xdr:to>
    <xdr:sp>
      <xdr:nvSpPr>
        <xdr:cNvPr id="23" name="直線コネクタ 22"/>
        <xdr:cNvSpPr/>
      </xdr:nvSpPr>
      <xdr:spPr>
        <a:xfrm>
          <a:off x="10877550" y="1743075"/>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51</xdr:col>
      <xdr:colOff>107950</xdr:colOff>
      <xdr:row>10</xdr:row>
      <xdr:rowOff>127000</xdr:rowOff>
    </xdr:from>
    <xdr:to>
      <xdr:col>52</xdr:col>
      <xdr:colOff>69850</xdr:colOff>
      <xdr:row>10</xdr:row>
      <xdr:rowOff>127000</xdr:rowOff>
    </xdr:to>
    <xdr:sp>
      <xdr:nvSpPr>
        <xdr:cNvPr id="24" name="直線コネクタ 23"/>
        <xdr:cNvSpPr/>
      </xdr:nvSpPr>
      <xdr:spPr>
        <a:xfrm>
          <a:off x="10791825" y="174307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51</xdr:col>
      <xdr:colOff>190500</xdr:colOff>
      <xdr:row>12</xdr:row>
      <xdr:rowOff>22225</xdr:rowOff>
    </xdr:from>
    <xdr:to>
      <xdr:col>51</xdr:col>
      <xdr:colOff>190500</xdr:colOff>
      <xdr:row>12</xdr:row>
      <xdr:rowOff>161925</xdr:rowOff>
    </xdr:to>
    <xdr:sp>
      <xdr:nvSpPr>
        <xdr:cNvPr id="25" name="直線コネクタ 24"/>
        <xdr:cNvSpPr/>
      </xdr:nvSpPr>
      <xdr:spPr>
        <a:xfrm flipV="1">
          <a:off x="10877550" y="1962150"/>
          <a:ext cx="0" cy="1428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51</xdr:col>
      <xdr:colOff>107950</xdr:colOff>
      <xdr:row>12</xdr:row>
      <xdr:rowOff>165100</xdr:rowOff>
    </xdr:from>
    <xdr:to>
      <xdr:col>52</xdr:col>
      <xdr:colOff>69850</xdr:colOff>
      <xdr:row>12</xdr:row>
      <xdr:rowOff>165100</xdr:rowOff>
    </xdr:to>
    <xdr:sp>
      <xdr:nvSpPr>
        <xdr:cNvPr id="26" name="直線コネクタ 25"/>
        <xdr:cNvSpPr/>
      </xdr:nvSpPr>
      <xdr:spPr>
        <a:xfrm>
          <a:off x="10791825" y="210502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51</xdr:col>
      <xdr:colOff>142875</xdr:colOff>
      <xdr:row>7</xdr:row>
      <xdr:rowOff>107950</xdr:rowOff>
    </xdr:from>
    <xdr:to>
      <xdr:col>52</xdr:col>
      <xdr:colOff>34925</xdr:colOff>
      <xdr:row>8</xdr:row>
      <xdr:rowOff>38100</xdr:rowOff>
    </xdr:to>
    <xdr:sp fLocksText="0">
      <xdr:nvSpPr>
        <xdr:cNvPr id="27" name="楕円 26"/>
        <xdr:cNvSpPr/>
      </xdr:nvSpPr>
      <xdr:spPr>
        <a:xfrm>
          <a:off x="10829925" y="12382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fLocksText="0">
      <xdr:nvSpPr>
        <xdr:cNvPr id="28" name="フローチャート: 判断 27"/>
        <xdr:cNvSpPr/>
      </xdr:nvSpPr>
      <xdr:spPr>
        <a:xfrm>
          <a:off x="10829925" y="14859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xdr:col>
      <xdr:colOff>133350</xdr:colOff>
      <xdr:row>17</xdr:row>
      <xdr:rowOff>95250</xdr:rowOff>
    </xdr:from>
    <xdr:ext cx="8810625" cy="257175"/>
    <xdr:sp>
      <xdr:nvSpPr>
        <xdr:cNvPr id="29" name="テキスト ボックス 28"/>
        <xdr:cNvSpPr txBox="1"/>
      </xdr:nvSpPr>
      <xdr:spPr>
        <a:xfrm>
          <a:off x="762000" y="2847975"/>
          <a:ext cx="88106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altLang="ja-JP" lang="en-US" sz="1000">
              <a:solidFill>
                <a:srgbClr val="000000"/>
              </a:solidFill>
              <a:latin typeface="ＭＳ Ｐゴシック" panose="020B0600070205080204" pitchFamily="50" charset="-128"/>
              <a:ea typeface="ＭＳ Ｐゴシック" panose="020B0600070205080204" pitchFamily="50" charset="-128"/>
            </a:rPr>
            <a:t>35</a:t>
          </a:r>
          <a:r>
            <a:rPr altLang="en-US" lang="ja-JP"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9525</xdr:rowOff>
    </xdr:from>
    <xdr:ext cx="5762625" cy="257175"/>
    <xdr:sp>
      <xdr:nvSpPr>
        <xdr:cNvPr id="30" name="テキスト ボックス 29"/>
        <xdr:cNvSpPr txBox="1"/>
      </xdr:nvSpPr>
      <xdr:spPr>
        <a:xfrm>
          <a:off x="762000" y="3086100"/>
          <a:ext cx="57626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85725</xdr:rowOff>
    </xdr:from>
    <xdr:ext cx="8724900" cy="257175"/>
    <xdr:sp>
      <xdr:nvSpPr>
        <xdr:cNvPr id="31" name="テキスト ボックス 30"/>
        <xdr:cNvSpPr txBox="1"/>
      </xdr:nvSpPr>
      <xdr:spPr>
        <a:xfrm>
          <a:off x="762000" y="3324225"/>
          <a:ext cx="87249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2650" cy="257175"/>
    <xdr:sp>
      <xdr:nvSpPr>
        <xdr:cNvPr id="32" name="テキスト ボックス 31"/>
        <xdr:cNvSpPr txBox="1"/>
      </xdr:nvSpPr>
      <xdr:spPr>
        <a:xfrm>
          <a:off x="762000" y="3562350"/>
          <a:ext cx="5962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altLang="ja-JP" lang="en-US" sz="1000">
              <a:solidFill>
                <a:srgbClr val="000000"/>
              </a:solidFill>
              <a:latin typeface="ＭＳ Ｐゴシック" panose="020B0600070205080204" pitchFamily="50" charset="-128"/>
              <a:ea typeface="ＭＳ Ｐゴシック" panose="020B0600070205080204" pitchFamily="50" charset="-128"/>
            </a:rPr>
            <a:t>1</a:t>
          </a:r>
          <a:r>
            <a:rPr altLang="en-US" lang="ja-JP" sz="1000">
              <a:solidFill>
                <a:srgbClr val="000000"/>
              </a:solidFill>
              <a:latin typeface="ＭＳ Ｐゴシック" panose="020B0600070205080204" pitchFamily="50" charset="-128"/>
              <a:ea typeface="ＭＳ Ｐゴシック" panose="020B0600070205080204" pitchFamily="50" charset="-128"/>
            </a:rPr>
            <a:t>月</a:t>
          </a:r>
          <a:r>
            <a:rPr altLang="ja-JP" lang="en-US" sz="1000">
              <a:solidFill>
                <a:srgbClr val="000000"/>
              </a:solidFill>
              <a:latin typeface="ＭＳ Ｐゴシック" panose="020B0600070205080204" pitchFamily="50" charset="-128"/>
              <a:ea typeface="ＭＳ Ｐゴシック" panose="020B0600070205080204" pitchFamily="50" charset="-128"/>
            </a:rPr>
            <a:t>1</a:t>
          </a:r>
          <a:r>
            <a:rPr altLang="en-US" lang="ja-JP"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85725</xdr:rowOff>
    </xdr:from>
    <xdr:ext cx="8143875" cy="257175"/>
    <xdr:sp>
      <xdr:nvSpPr>
        <xdr:cNvPr id="33" name="テキスト ボックス 32"/>
        <xdr:cNvSpPr txBox="1"/>
      </xdr:nvSpPr>
      <xdr:spPr>
        <a:xfrm>
          <a:off x="762000" y="3810000"/>
          <a:ext cx="81438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altLang="ja-JP" lang="en-US" sz="1000">
              <a:solidFill>
                <a:srgbClr val="000000"/>
              </a:solidFill>
              <a:latin typeface="ＭＳ Ｐゴシック" panose="020B0600070205080204" pitchFamily="50" charset="-128"/>
              <a:ea typeface="ＭＳ Ｐゴシック" panose="020B0600070205080204" pitchFamily="50" charset="-128"/>
            </a:rPr>
            <a:t>6</a:t>
          </a:r>
          <a:r>
            <a:rPr altLang="en-US" lang="ja-JP"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161925</xdr:rowOff>
    </xdr:from>
    <xdr:ext cx="8763000" cy="428625"/>
    <xdr:sp>
      <xdr:nvSpPr>
        <xdr:cNvPr id="34" name="テキスト ボックス 33"/>
        <xdr:cNvSpPr txBox="1"/>
      </xdr:nvSpPr>
      <xdr:spPr>
        <a:xfrm>
          <a:off x="762000" y="4048125"/>
          <a:ext cx="8763000" cy="42862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「定員管理の状況」の「人口</a:t>
          </a:r>
          <a:r>
            <a:rPr altLang="ja-JP" lang="en-US" sz="1000">
              <a:solidFill>
                <a:srgbClr val="000000"/>
              </a:solidFill>
              <a:latin typeface="ＭＳ Ｐゴシック" panose="020B0600070205080204" pitchFamily="50" charset="-128"/>
              <a:ea typeface="ＭＳ Ｐゴシック" panose="020B0600070205080204" pitchFamily="50" charset="-128"/>
            </a:rPr>
            <a:t>1,000</a:t>
          </a:r>
          <a:r>
            <a:rPr altLang="en-US" lang="ja-JP"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の</a:t>
          </a:r>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ラスパイレス指数</a:t>
          </a:r>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0975" cy="257175"/>
    <xdr:sp>
      <xdr:nvSpPr>
        <xdr:cNvPr id="35" name="テキスト ボックス 34"/>
        <xdr:cNvSpPr txBox="1"/>
      </xdr:nvSpPr>
      <xdr:spPr>
        <a:xfrm>
          <a:off x="762000" y="4286250"/>
          <a:ext cx="1809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endParaRPr altLang="en-US" lang="ja-JP"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fLocksText="0">
      <xdr:nvSpPr>
        <xdr:cNvPr id="36" name="正方形/長方形 35"/>
        <xdr:cNvSpPr/>
      </xdr:nvSpPr>
      <xdr:spPr>
        <a:xfrm>
          <a:off x="762000" y="4743450"/>
          <a:ext cx="50768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95250</xdr:colOff>
      <xdr:row>31</xdr:row>
      <xdr:rowOff>66675</xdr:rowOff>
    </xdr:from>
    <xdr:ext cx="1276350" cy="304800"/>
    <xdr:sp>
      <xdr:nvSpPr>
        <xdr:cNvPr id="37" name="テキスト ボックス 36"/>
        <xdr:cNvSpPr txBox="1"/>
      </xdr:nvSpPr>
      <xdr:spPr>
        <a:xfrm>
          <a:off x="1771650" y="5086350"/>
          <a:ext cx="1276350"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p>
          <a:pPr algn="ctr"/>
          <a:r>
            <a:rPr altLang="en-US" lang="ja-JP"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28575</xdr:colOff>
      <xdr:row>31</xdr:row>
      <xdr:rowOff>38100</xdr:rowOff>
    </xdr:from>
    <xdr:ext cx="1647825" cy="361950"/>
    <xdr:sp>
      <xdr:nvSpPr>
        <xdr:cNvPr id="38" name="テキスト ボックス 37"/>
        <xdr:cNvSpPr txBox="1"/>
      </xdr:nvSpPr>
      <xdr:spPr>
        <a:xfrm>
          <a:off x="3171825" y="5057775"/>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p>
          <a:pPr algn="l"/>
          <a:r>
            <a:rPr altLang="ja-JP" lang="en-US" sz="1600" b="1">
              <a:solidFill>
                <a:srgbClr val="FF0000"/>
              </a:solidFill>
              <a:latin typeface="ＭＳ Ｐゴシック" panose="020B0600070205080204" pitchFamily="50" charset="-128"/>
              <a:ea typeface="ＭＳ Ｐゴシック" panose="020B0600070205080204" pitchFamily="50" charset="-128"/>
            </a:rPr>
            <a:t>[0.59]</a:t>
          </a:r>
          <a:r>
            <a:rPr altLang="en-US" lang="ja-JP"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fLocksText="0">
      <xdr:nvSpPr>
        <xdr:cNvPr id="39" name="正方形/長方形 38"/>
        <xdr:cNvSpPr/>
      </xdr:nvSpPr>
      <xdr:spPr>
        <a:xfrm>
          <a:off x="5905500" y="498157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fLocksText="0">
      <xdr:nvSpPr>
        <xdr:cNvPr id="40" name="正方形/長方形 39"/>
        <xdr:cNvSpPr/>
      </xdr:nvSpPr>
      <xdr:spPr>
        <a:xfrm>
          <a:off x="5905500" y="516255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80/108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fLocksText="0">
      <xdr:nvSpPr>
        <xdr:cNvPr id="41" name="正方形/長方形 40"/>
        <xdr:cNvSpPr/>
      </xdr:nvSpPr>
      <xdr:spPr>
        <a:xfrm>
          <a:off x="7553325" y="498157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fLocksText="0">
      <xdr:nvSpPr>
        <xdr:cNvPr id="42" name="正方形/長方形 41"/>
        <xdr:cNvSpPr/>
      </xdr:nvSpPr>
      <xdr:spPr>
        <a:xfrm>
          <a:off x="7553325" y="5162550"/>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0.49</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fLocksText="0">
      <xdr:nvSpPr>
        <xdr:cNvPr id="43" name="正方形/長方形 42"/>
        <xdr:cNvSpPr/>
      </xdr:nvSpPr>
      <xdr:spPr>
        <a:xfrm>
          <a:off x="9020175" y="498157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31</xdr:row>
      <xdr:rowOff>146050</xdr:rowOff>
    </xdr:from>
    <xdr:to>
      <xdr:col>49</xdr:col>
      <xdr:colOff>19050</xdr:colOff>
      <xdr:row>33</xdr:row>
      <xdr:rowOff>57150</xdr:rowOff>
    </xdr:to>
    <xdr:sp fLocksText="0">
      <xdr:nvSpPr>
        <xdr:cNvPr id="44" name="正方形/長方形 43"/>
        <xdr:cNvSpPr/>
      </xdr:nvSpPr>
      <xdr:spPr>
        <a:xfrm>
          <a:off x="9020175" y="5162550"/>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0.67</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fLocksText="0">
      <xdr:nvSpPr>
        <xdr:cNvPr id="45" name="正方形/長方形 44"/>
        <xdr:cNvSpPr/>
      </xdr:nvSpPr>
      <xdr:spPr>
        <a:xfrm>
          <a:off x="762000" y="5467350"/>
          <a:ext cx="5076825" cy="2276475"/>
        </a:xfrm>
        <a:prstGeom prst="rect"/>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fLocksText="0">
      <xdr:nvSpPr>
        <xdr:cNvPr id="46" name="正方形/長方形 45"/>
        <xdr:cNvSpPr/>
      </xdr:nvSpPr>
      <xdr:spPr>
        <a:xfrm>
          <a:off x="6029325" y="5467350"/>
          <a:ext cx="6029325" cy="22764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fLocksText="0">
      <xdr:nvSpPr>
        <xdr:cNvPr id="47" name="正方形/長方形 46"/>
        <xdr:cNvSpPr/>
      </xdr:nvSpPr>
      <xdr:spPr>
        <a:xfrm>
          <a:off x="6029325" y="5467350"/>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fLocksText="0">
      <xdr:nvSpPr>
        <xdr:cNvPr id="48" name="テキスト ボックス 47"/>
        <xdr:cNvSpPr txBox="1"/>
      </xdr:nvSpPr>
      <xdr:spPr>
        <a:xfrm>
          <a:off x="6162675" y="5762625"/>
          <a:ext cx="5781675" cy="19145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令和６年度は、高齢者保健福祉費等の増額により基準財政需要額は増額となっているが、市民税等の減収により基準財政収入額が減額したため、前年度から</a:t>
          </a:r>
          <a:r>
            <a:rPr altLang="ja-JP" lang="en-US" sz="1300">
              <a:latin typeface="ＭＳ Ｐゴシック" panose="020B0600070205080204" pitchFamily="50" charset="-128"/>
              <a:ea typeface="ＭＳ Ｐゴシック" panose="020B0600070205080204" pitchFamily="50" charset="-128"/>
            </a:rPr>
            <a:t>0.01</a:t>
          </a:r>
          <a:r>
            <a:rPr altLang="en-US" lang="ja-JP" sz="1300">
              <a:latin typeface="ＭＳ Ｐゴシック" panose="020B0600070205080204" pitchFamily="50" charset="-128"/>
              <a:ea typeface="ＭＳ Ｐゴシック" panose="020B0600070205080204" pitchFamily="50" charset="-128"/>
            </a:rPr>
            <a:t>ポイント下落して</a:t>
          </a:r>
          <a:r>
            <a:rPr altLang="ja-JP" lang="en-US" sz="1300">
              <a:latin typeface="ＭＳ Ｐゴシック" panose="020B0600070205080204" pitchFamily="50" charset="-128"/>
              <a:ea typeface="ＭＳ Ｐゴシック" panose="020B0600070205080204" pitchFamily="50" charset="-128"/>
            </a:rPr>
            <a:t>0.59</a:t>
          </a:r>
          <a:r>
            <a:rPr altLang="en-US" lang="ja-JP" sz="1300">
              <a:latin typeface="ＭＳ Ｐゴシック" panose="020B0600070205080204" pitchFamily="50" charset="-128"/>
              <a:ea typeface="ＭＳ Ｐゴシック" panose="020B0600070205080204" pitchFamily="50" charset="-128"/>
            </a:rPr>
            <a:t>となっている。</a:t>
          </a:r>
        </a:p>
        <a:p>
          <a:r>
            <a:rPr altLang="en-US" lang="ja-JP" sz="1300">
              <a:latin typeface="ＭＳ Ｐゴシック" panose="020B0600070205080204" pitchFamily="50" charset="-128"/>
              <a:ea typeface="ＭＳ Ｐゴシック" panose="020B0600070205080204" pitchFamily="50" charset="-128"/>
            </a:rPr>
            <a:t>　依然として類似団体内平均値を下回っており、本市歳入においては依存財源が約</a:t>
          </a:r>
          <a:r>
            <a:rPr altLang="ja-JP" lang="en-US" sz="1300">
              <a:latin typeface="ＭＳ Ｐゴシック" panose="020B0600070205080204" pitchFamily="50" charset="-128"/>
              <a:ea typeface="ＭＳ Ｐゴシック" panose="020B0600070205080204" pitchFamily="50" charset="-128"/>
            </a:rPr>
            <a:t>6</a:t>
          </a:r>
          <a:r>
            <a:rPr altLang="en-US" lang="ja-JP" sz="1300">
              <a:latin typeface="ＭＳ Ｐゴシック" panose="020B0600070205080204" pitchFamily="50" charset="-128"/>
              <a:ea typeface="ＭＳ Ｐゴシック" panose="020B0600070205080204" pitchFamily="50" charset="-128"/>
            </a:rPr>
            <a:t>割を占める状況であることからも、今後依存財源の動向に左右されないような財政構造の確立に努める。</a:t>
          </a:r>
        </a:p>
      </xdr:txBody>
    </xdr:sp>
    <xdr:clientData/>
  </xdr:twoCellAnchor>
  <xdr:twoCellAnchor>
    <xdr:from>
      <xdr:col>3</xdr:col>
      <xdr:colOff>133350</xdr:colOff>
      <xdr:row>47</xdr:row>
      <xdr:rowOff>133350</xdr:rowOff>
    </xdr:from>
    <xdr:to>
      <xdr:col>27</xdr:col>
      <xdr:colOff>184150</xdr:colOff>
      <xdr:row>47</xdr:row>
      <xdr:rowOff>133350</xdr:rowOff>
    </xdr:to>
    <xdr:sp>
      <xdr:nvSpPr>
        <xdr:cNvPr id="49" name="直線コネクタ 48"/>
        <xdr:cNvSpPr/>
      </xdr:nvSpPr>
      <xdr:spPr>
        <a:xfrm>
          <a:off x="762000" y="7743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46</xdr:row>
      <xdr:rowOff>161925</xdr:rowOff>
    </xdr:from>
    <xdr:ext cx="762000" cy="257175"/>
    <xdr:sp>
      <xdr:nvSpPr>
        <xdr:cNvPr id="50" name="テキスト ボックス 49"/>
        <xdr:cNvSpPr txBox="1"/>
      </xdr:nvSpPr>
      <xdr:spPr>
        <a:xfrm>
          <a:off x="0" y="7610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0.20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sp>
      <xdr:nvSpPr>
        <xdr:cNvPr id="51" name="直線コネクタ 50"/>
        <xdr:cNvSpPr/>
      </xdr:nvSpPr>
      <xdr:spPr>
        <a:xfrm>
          <a:off x="762000" y="7362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44</xdr:row>
      <xdr:rowOff>104775</xdr:rowOff>
    </xdr:from>
    <xdr:ext cx="762000" cy="257175"/>
    <xdr:sp>
      <xdr:nvSpPr>
        <xdr:cNvPr id="52" name="テキスト ボックス 51"/>
        <xdr:cNvSpPr txBox="1"/>
      </xdr:nvSpPr>
      <xdr:spPr>
        <a:xfrm>
          <a:off x="0" y="7229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0.40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sp>
      <xdr:nvSpPr>
        <xdr:cNvPr id="53" name="直線コネクタ 52"/>
        <xdr:cNvSpPr/>
      </xdr:nvSpPr>
      <xdr:spPr>
        <a:xfrm>
          <a:off x="762000" y="6981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42</xdr:row>
      <xdr:rowOff>47625</xdr:rowOff>
    </xdr:from>
    <xdr:ext cx="762000" cy="257175"/>
    <xdr:sp>
      <xdr:nvSpPr>
        <xdr:cNvPr id="54" name="テキスト ボックス 53"/>
        <xdr:cNvSpPr txBox="1"/>
      </xdr:nvSpPr>
      <xdr:spPr>
        <a:xfrm>
          <a:off x="0" y="6848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0.60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sp>
      <xdr:nvSpPr>
        <xdr:cNvPr id="55" name="直線コネクタ 54"/>
        <xdr:cNvSpPr/>
      </xdr:nvSpPr>
      <xdr:spPr>
        <a:xfrm>
          <a:off x="762000" y="6600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39</xdr:row>
      <xdr:rowOff>152400</xdr:rowOff>
    </xdr:from>
    <xdr:ext cx="762000" cy="257175"/>
    <xdr:sp>
      <xdr:nvSpPr>
        <xdr:cNvPr id="56" name="テキスト ボックス 55"/>
        <xdr:cNvSpPr txBox="1"/>
      </xdr:nvSpPr>
      <xdr:spPr>
        <a:xfrm>
          <a:off x="0" y="6467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0.80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sp>
      <xdr:nvSpPr>
        <xdr:cNvPr id="57" name="直線コネクタ 56"/>
        <xdr:cNvSpPr/>
      </xdr:nvSpPr>
      <xdr:spPr>
        <a:xfrm>
          <a:off x="762000" y="6219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37</xdr:row>
      <xdr:rowOff>95250</xdr:rowOff>
    </xdr:from>
    <xdr:ext cx="762000" cy="257175"/>
    <xdr:sp>
      <xdr:nvSpPr>
        <xdr:cNvPr id="58" name="テキスト ボックス 57"/>
        <xdr:cNvSpPr txBox="1"/>
      </xdr:nvSpPr>
      <xdr:spPr>
        <a:xfrm>
          <a:off x="0" y="6086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sp>
      <xdr:nvSpPr>
        <xdr:cNvPr id="59" name="直線コネクタ 58"/>
        <xdr:cNvSpPr/>
      </xdr:nvSpPr>
      <xdr:spPr>
        <a:xfrm>
          <a:off x="762000" y="5838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35</xdr:row>
      <xdr:rowOff>38100</xdr:rowOff>
    </xdr:from>
    <xdr:ext cx="762000" cy="257175"/>
    <xdr:sp>
      <xdr:nvSpPr>
        <xdr:cNvPr id="60" name="テキスト ボックス 59"/>
        <xdr:cNvSpPr txBox="1"/>
      </xdr:nvSpPr>
      <xdr:spPr>
        <a:xfrm>
          <a:off x="0" y="5705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1.20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sp>
      <xdr:nvSpPr>
        <xdr:cNvPr id="61" name="直線コネクタ 60"/>
        <xdr:cNvSpPr/>
      </xdr:nvSpPr>
      <xdr:spPr>
        <a:xfrm>
          <a:off x="762000" y="546735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32</xdr:row>
      <xdr:rowOff>152400</xdr:rowOff>
    </xdr:from>
    <xdr:ext cx="762000" cy="257175"/>
    <xdr:sp>
      <xdr:nvSpPr>
        <xdr:cNvPr id="62" name="テキスト ボックス 61"/>
        <xdr:cNvSpPr txBox="1"/>
      </xdr:nvSpPr>
      <xdr:spPr>
        <a:xfrm>
          <a:off x="0" y="5334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1.40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fLocksText="0">
      <xdr:nvSpPr>
        <xdr:cNvPr id="63" name="財政力グラフ枠"/>
        <xdr:cNvSpPr/>
      </xdr:nvSpPr>
      <xdr:spPr>
        <a:xfrm>
          <a:off x="762000" y="5467350"/>
          <a:ext cx="5076825" cy="22764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23</xdr:col>
      <xdr:colOff>133350</xdr:colOff>
      <xdr:row>36</xdr:row>
      <xdr:rowOff>129117</xdr:rowOff>
    </xdr:from>
    <xdr:to>
      <xdr:col>23</xdr:col>
      <xdr:colOff>133350</xdr:colOff>
      <xdr:row>45</xdr:row>
      <xdr:rowOff>154517</xdr:rowOff>
    </xdr:to>
    <xdr:sp>
      <xdr:nvSpPr>
        <xdr:cNvPr id="64" name="直線コネクタ 63"/>
        <xdr:cNvSpPr/>
      </xdr:nvSpPr>
      <xdr:spPr>
        <a:xfrm flipV="1">
          <a:off x="4953000" y="5962650"/>
          <a:ext cx="0" cy="148590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9525</xdr:colOff>
      <xdr:row>45</xdr:row>
      <xdr:rowOff>123825</xdr:rowOff>
    </xdr:from>
    <xdr:ext cx="762000" cy="257175"/>
    <xdr:sp>
      <xdr:nvSpPr>
        <xdr:cNvPr id="65" name="財政力最小値テキスト"/>
        <xdr:cNvSpPr txBox="1"/>
      </xdr:nvSpPr>
      <xdr:spPr>
        <a:xfrm>
          <a:off x="5038725" y="74104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0.36</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154517</xdr:rowOff>
    </xdr:from>
    <xdr:to>
      <xdr:col>24</xdr:col>
      <xdr:colOff>12700</xdr:colOff>
      <xdr:row>45</xdr:row>
      <xdr:rowOff>154517</xdr:rowOff>
    </xdr:to>
    <xdr:sp>
      <xdr:nvSpPr>
        <xdr:cNvPr id="66" name="直線コネクタ 65"/>
        <xdr:cNvSpPr/>
      </xdr:nvSpPr>
      <xdr:spPr>
        <a:xfrm>
          <a:off x="4867275" y="74390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9525</xdr:colOff>
      <xdr:row>35</xdr:row>
      <xdr:rowOff>47625</xdr:rowOff>
    </xdr:from>
    <xdr:ext cx="762000" cy="257175"/>
    <xdr:sp>
      <xdr:nvSpPr>
        <xdr:cNvPr id="67" name="財政力最大値テキスト"/>
        <xdr:cNvSpPr txBox="1"/>
      </xdr:nvSpPr>
      <xdr:spPr>
        <a:xfrm>
          <a:off x="5038725" y="5715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1.14</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129117</xdr:rowOff>
    </xdr:from>
    <xdr:to>
      <xdr:col>24</xdr:col>
      <xdr:colOff>12700</xdr:colOff>
      <xdr:row>36</xdr:row>
      <xdr:rowOff>129117</xdr:rowOff>
    </xdr:to>
    <xdr:sp>
      <xdr:nvSpPr>
        <xdr:cNvPr id="68" name="直線コネクタ 67"/>
        <xdr:cNvSpPr/>
      </xdr:nvSpPr>
      <xdr:spPr>
        <a:xfrm>
          <a:off x="4867275" y="59626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133350</xdr:colOff>
      <xdr:row>43</xdr:row>
      <xdr:rowOff>14817</xdr:rowOff>
    </xdr:from>
    <xdr:to>
      <xdr:col>23</xdr:col>
      <xdr:colOff>133350</xdr:colOff>
      <xdr:row>43</xdr:row>
      <xdr:rowOff>34925</xdr:rowOff>
    </xdr:to>
    <xdr:sp>
      <xdr:nvSpPr>
        <xdr:cNvPr id="69" name="直線コネクタ 68"/>
        <xdr:cNvSpPr/>
      </xdr:nvSpPr>
      <xdr:spPr>
        <a:xfrm>
          <a:off x="4114800" y="6981825"/>
          <a:ext cx="838200"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9525</xdr:colOff>
      <xdr:row>40</xdr:row>
      <xdr:rowOff>123825</xdr:rowOff>
    </xdr:from>
    <xdr:ext cx="762000" cy="257175"/>
    <xdr:sp>
      <xdr:nvSpPr>
        <xdr:cNvPr id="70" name="財政力平均値テキスト"/>
        <xdr:cNvSpPr txBox="1"/>
      </xdr:nvSpPr>
      <xdr:spPr>
        <a:xfrm>
          <a:off x="5038725" y="66008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0.70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105833</xdr:rowOff>
    </xdr:from>
    <xdr:to>
      <xdr:col>23</xdr:col>
      <xdr:colOff>184150</xdr:colOff>
      <xdr:row>42</xdr:row>
      <xdr:rowOff>35983</xdr:rowOff>
    </xdr:to>
    <xdr:sp fLocksText="0">
      <xdr:nvSpPr>
        <xdr:cNvPr id="71" name="フローチャート: 判断 70"/>
        <xdr:cNvSpPr/>
      </xdr:nvSpPr>
      <xdr:spPr>
        <a:xfrm>
          <a:off x="4905375" y="67437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82550</xdr:colOff>
      <xdr:row>42</xdr:row>
      <xdr:rowOff>166158</xdr:rowOff>
    </xdr:from>
    <xdr:to>
      <xdr:col>19</xdr:col>
      <xdr:colOff>133350</xdr:colOff>
      <xdr:row>43</xdr:row>
      <xdr:rowOff>14817</xdr:rowOff>
    </xdr:to>
    <xdr:sp>
      <xdr:nvSpPr>
        <xdr:cNvPr id="72" name="直線コネクタ 71"/>
        <xdr:cNvSpPr/>
      </xdr:nvSpPr>
      <xdr:spPr>
        <a:xfrm>
          <a:off x="3228975" y="696277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82550</xdr:colOff>
      <xdr:row>41</xdr:row>
      <xdr:rowOff>105833</xdr:rowOff>
    </xdr:from>
    <xdr:to>
      <xdr:col>19</xdr:col>
      <xdr:colOff>184150</xdr:colOff>
      <xdr:row>42</xdr:row>
      <xdr:rowOff>35983</xdr:rowOff>
    </xdr:to>
    <xdr:sp fLocksText="0">
      <xdr:nvSpPr>
        <xdr:cNvPr id="73" name="フローチャート: 判断 72"/>
        <xdr:cNvSpPr/>
      </xdr:nvSpPr>
      <xdr:spPr>
        <a:xfrm>
          <a:off x="4067175" y="67437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17</xdr:col>
      <xdr:colOff>171450</xdr:colOff>
      <xdr:row>40</xdr:row>
      <xdr:rowOff>47625</xdr:rowOff>
    </xdr:from>
    <xdr:ext cx="733425" cy="257175"/>
    <xdr:sp>
      <xdr:nvSpPr>
        <xdr:cNvPr id="74" name="テキスト ボックス 73"/>
        <xdr:cNvSpPr txBox="1"/>
      </xdr:nvSpPr>
      <xdr:spPr>
        <a:xfrm>
          <a:off x="3733800" y="652462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0.70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166158</xdr:rowOff>
    </xdr:from>
    <xdr:to>
      <xdr:col>15</xdr:col>
      <xdr:colOff>82550</xdr:colOff>
      <xdr:row>42</xdr:row>
      <xdr:rowOff>166158</xdr:rowOff>
    </xdr:to>
    <xdr:sp>
      <xdr:nvSpPr>
        <xdr:cNvPr id="75" name="直線コネクタ 74"/>
        <xdr:cNvSpPr/>
      </xdr:nvSpPr>
      <xdr:spPr>
        <a:xfrm>
          <a:off x="2333625" y="696277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31750</xdr:colOff>
      <xdr:row>41</xdr:row>
      <xdr:rowOff>85725</xdr:rowOff>
    </xdr:from>
    <xdr:to>
      <xdr:col>15</xdr:col>
      <xdr:colOff>133350</xdr:colOff>
      <xdr:row>42</xdr:row>
      <xdr:rowOff>15875</xdr:rowOff>
    </xdr:to>
    <xdr:sp fLocksText="0">
      <xdr:nvSpPr>
        <xdr:cNvPr id="76" name="フローチャート: 判断 75"/>
        <xdr:cNvSpPr/>
      </xdr:nvSpPr>
      <xdr:spPr>
        <a:xfrm>
          <a:off x="3171825" y="67246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40</xdr:row>
      <xdr:rowOff>28575</xdr:rowOff>
    </xdr:from>
    <xdr:ext cx="762000" cy="257175"/>
    <xdr:sp>
      <xdr:nvSpPr>
        <xdr:cNvPr id="77" name="テキスト ボックス 76"/>
        <xdr:cNvSpPr txBox="1"/>
      </xdr:nvSpPr>
      <xdr:spPr>
        <a:xfrm>
          <a:off x="2838450" y="65055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0.71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146050</xdr:rowOff>
    </xdr:from>
    <xdr:to>
      <xdr:col>11</xdr:col>
      <xdr:colOff>31750</xdr:colOff>
      <xdr:row>42</xdr:row>
      <xdr:rowOff>166158</xdr:rowOff>
    </xdr:to>
    <xdr:sp>
      <xdr:nvSpPr>
        <xdr:cNvPr id="78" name="直線コネクタ 77"/>
        <xdr:cNvSpPr/>
      </xdr:nvSpPr>
      <xdr:spPr>
        <a:xfrm>
          <a:off x="1447800" y="694372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190500</xdr:colOff>
      <xdr:row>41</xdr:row>
      <xdr:rowOff>65617</xdr:rowOff>
    </xdr:from>
    <xdr:to>
      <xdr:col>11</xdr:col>
      <xdr:colOff>82550</xdr:colOff>
      <xdr:row>41</xdr:row>
      <xdr:rowOff>167217</xdr:rowOff>
    </xdr:to>
    <xdr:sp fLocksText="0">
      <xdr:nvSpPr>
        <xdr:cNvPr id="79" name="フローチャート: 判断 78"/>
        <xdr:cNvSpPr/>
      </xdr:nvSpPr>
      <xdr:spPr>
        <a:xfrm>
          <a:off x="2286000" y="67056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40</xdr:row>
      <xdr:rowOff>9525</xdr:rowOff>
    </xdr:from>
    <xdr:ext cx="762000" cy="257175"/>
    <xdr:sp>
      <xdr:nvSpPr>
        <xdr:cNvPr id="80" name="テキスト ボックス 79"/>
        <xdr:cNvSpPr txBox="1"/>
      </xdr:nvSpPr>
      <xdr:spPr>
        <a:xfrm>
          <a:off x="1952625" y="64865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0.72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65617</xdr:rowOff>
    </xdr:from>
    <xdr:to>
      <xdr:col>7</xdr:col>
      <xdr:colOff>31750</xdr:colOff>
      <xdr:row>41</xdr:row>
      <xdr:rowOff>167217</xdr:rowOff>
    </xdr:to>
    <xdr:sp fLocksText="0">
      <xdr:nvSpPr>
        <xdr:cNvPr id="81" name="フローチャート: 判断 80"/>
        <xdr:cNvSpPr/>
      </xdr:nvSpPr>
      <xdr:spPr>
        <a:xfrm>
          <a:off x="1400175" y="67056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xdr:col>
      <xdr:colOff>19050</xdr:colOff>
      <xdr:row>40</xdr:row>
      <xdr:rowOff>9525</xdr:rowOff>
    </xdr:from>
    <xdr:ext cx="762000" cy="257175"/>
    <xdr:sp>
      <xdr:nvSpPr>
        <xdr:cNvPr id="82" name="テキスト ボックス 81"/>
        <xdr:cNvSpPr txBox="1"/>
      </xdr:nvSpPr>
      <xdr:spPr>
        <a:xfrm>
          <a:off x="1066800" y="64865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0.72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123825</xdr:colOff>
      <xdr:row>47</xdr:row>
      <xdr:rowOff>133350</xdr:rowOff>
    </xdr:from>
    <xdr:ext cx="762000" cy="257175"/>
    <xdr:sp>
      <xdr:nvSpPr>
        <xdr:cNvPr id="83" name="テキスト ボックス 82"/>
        <xdr:cNvSpPr txBox="1"/>
      </xdr:nvSpPr>
      <xdr:spPr>
        <a:xfrm>
          <a:off x="4733925"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123825</xdr:colOff>
      <xdr:row>47</xdr:row>
      <xdr:rowOff>133350</xdr:rowOff>
    </xdr:from>
    <xdr:ext cx="762000" cy="257175"/>
    <xdr:sp>
      <xdr:nvSpPr>
        <xdr:cNvPr id="84" name="テキスト ボックス 83"/>
        <xdr:cNvSpPr txBox="1"/>
      </xdr:nvSpPr>
      <xdr:spPr>
        <a:xfrm>
          <a:off x="3895725"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133350</xdr:rowOff>
    </xdr:from>
    <xdr:ext cx="762000" cy="257175"/>
    <xdr:sp>
      <xdr:nvSpPr>
        <xdr:cNvPr id="85" name="テキスト ボックス 84"/>
        <xdr:cNvSpPr txBox="1"/>
      </xdr:nvSpPr>
      <xdr:spPr>
        <a:xfrm>
          <a:off x="3009900"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19050</xdr:colOff>
      <xdr:row>47</xdr:row>
      <xdr:rowOff>133350</xdr:rowOff>
    </xdr:from>
    <xdr:ext cx="762000" cy="257175"/>
    <xdr:sp>
      <xdr:nvSpPr>
        <xdr:cNvPr id="86" name="テキスト ボックス 85"/>
        <xdr:cNvSpPr txBox="1"/>
      </xdr:nvSpPr>
      <xdr:spPr>
        <a:xfrm>
          <a:off x="2114550"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180975</xdr:colOff>
      <xdr:row>47</xdr:row>
      <xdr:rowOff>133350</xdr:rowOff>
    </xdr:from>
    <xdr:ext cx="762000" cy="257175"/>
    <xdr:sp>
      <xdr:nvSpPr>
        <xdr:cNvPr id="87" name="テキスト ボックス 86"/>
        <xdr:cNvSpPr txBox="1"/>
      </xdr:nvSpPr>
      <xdr:spPr>
        <a:xfrm>
          <a:off x="1228725"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155575</xdr:rowOff>
    </xdr:from>
    <xdr:to>
      <xdr:col>23</xdr:col>
      <xdr:colOff>184150</xdr:colOff>
      <xdr:row>43</xdr:row>
      <xdr:rowOff>85725</xdr:rowOff>
    </xdr:to>
    <xdr:sp fLocksText="0">
      <xdr:nvSpPr>
        <xdr:cNvPr id="88" name="楕円 87"/>
        <xdr:cNvSpPr/>
      </xdr:nvSpPr>
      <xdr:spPr>
        <a:xfrm>
          <a:off x="4905375" y="69532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9525</xdr:colOff>
      <xdr:row>42</xdr:row>
      <xdr:rowOff>123825</xdr:rowOff>
    </xdr:from>
    <xdr:ext cx="762000" cy="257175"/>
    <xdr:sp>
      <xdr:nvSpPr>
        <xdr:cNvPr id="89" name="財政力該当値テキスト"/>
        <xdr:cNvSpPr txBox="1"/>
      </xdr:nvSpPr>
      <xdr:spPr>
        <a:xfrm>
          <a:off x="5038725" y="69246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0.59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135467</xdr:rowOff>
    </xdr:from>
    <xdr:to>
      <xdr:col>19</xdr:col>
      <xdr:colOff>184150</xdr:colOff>
      <xdr:row>43</xdr:row>
      <xdr:rowOff>65617</xdr:rowOff>
    </xdr:to>
    <xdr:sp fLocksText="0">
      <xdr:nvSpPr>
        <xdr:cNvPr id="90" name="楕円 89"/>
        <xdr:cNvSpPr/>
      </xdr:nvSpPr>
      <xdr:spPr>
        <a:xfrm>
          <a:off x="4067175" y="6934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17</xdr:col>
      <xdr:colOff>171450</xdr:colOff>
      <xdr:row>43</xdr:row>
      <xdr:rowOff>47625</xdr:rowOff>
    </xdr:from>
    <xdr:ext cx="733425" cy="257175"/>
    <xdr:sp>
      <xdr:nvSpPr>
        <xdr:cNvPr id="91" name="テキスト ボックス 90"/>
        <xdr:cNvSpPr txBox="1"/>
      </xdr:nvSpPr>
      <xdr:spPr>
        <a:xfrm>
          <a:off x="3733800" y="70104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0.60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115358</xdr:rowOff>
    </xdr:from>
    <xdr:to>
      <xdr:col>15</xdr:col>
      <xdr:colOff>133350</xdr:colOff>
      <xdr:row>43</xdr:row>
      <xdr:rowOff>45508</xdr:rowOff>
    </xdr:to>
    <xdr:sp fLocksText="0">
      <xdr:nvSpPr>
        <xdr:cNvPr id="92" name="楕円 91"/>
        <xdr:cNvSpPr/>
      </xdr:nvSpPr>
      <xdr:spPr>
        <a:xfrm>
          <a:off x="3171825" y="69151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43</xdr:row>
      <xdr:rowOff>28575</xdr:rowOff>
    </xdr:from>
    <xdr:ext cx="762000" cy="257175"/>
    <xdr:sp>
      <xdr:nvSpPr>
        <xdr:cNvPr id="93" name="テキスト ボックス 92"/>
        <xdr:cNvSpPr txBox="1"/>
      </xdr:nvSpPr>
      <xdr:spPr>
        <a:xfrm>
          <a:off x="2838450" y="69913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0.61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115358</xdr:rowOff>
    </xdr:from>
    <xdr:to>
      <xdr:col>11</xdr:col>
      <xdr:colOff>82550</xdr:colOff>
      <xdr:row>43</xdr:row>
      <xdr:rowOff>45508</xdr:rowOff>
    </xdr:to>
    <xdr:sp fLocksText="0">
      <xdr:nvSpPr>
        <xdr:cNvPr id="94" name="楕円 93"/>
        <xdr:cNvSpPr/>
      </xdr:nvSpPr>
      <xdr:spPr>
        <a:xfrm>
          <a:off x="2286000" y="69151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43</xdr:row>
      <xdr:rowOff>28575</xdr:rowOff>
    </xdr:from>
    <xdr:ext cx="762000" cy="257175"/>
    <xdr:sp>
      <xdr:nvSpPr>
        <xdr:cNvPr id="95" name="テキスト ボックス 94"/>
        <xdr:cNvSpPr txBox="1"/>
      </xdr:nvSpPr>
      <xdr:spPr>
        <a:xfrm>
          <a:off x="1952625" y="69913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0.61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95250</xdr:rowOff>
    </xdr:from>
    <xdr:to>
      <xdr:col>7</xdr:col>
      <xdr:colOff>31750</xdr:colOff>
      <xdr:row>43</xdr:row>
      <xdr:rowOff>25400</xdr:rowOff>
    </xdr:to>
    <xdr:sp fLocksText="0">
      <xdr:nvSpPr>
        <xdr:cNvPr id="96" name="楕円 95"/>
        <xdr:cNvSpPr/>
      </xdr:nvSpPr>
      <xdr:spPr>
        <a:xfrm>
          <a:off x="1400175" y="68961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xdr:col>
      <xdr:colOff>19050</xdr:colOff>
      <xdr:row>43</xdr:row>
      <xdr:rowOff>9525</xdr:rowOff>
    </xdr:from>
    <xdr:ext cx="762000" cy="257175"/>
    <xdr:sp>
      <xdr:nvSpPr>
        <xdr:cNvPr id="97" name="テキスト ボックス 96"/>
        <xdr:cNvSpPr txBox="1"/>
      </xdr:nvSpPr>
      <xdr:spPr>
        <a:xfrm>
          <a:off x="1066800" y="69723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0.62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fLocksText="0">
      <xdr:nvSpPr>
        <xdr:cNvPr id="98" name="正方形/長方形 97"/>
        <xdr:cNvSpPr/>
      </xdr:nvSpPr>
      <xdr:spPr>
        <a:xfrm>
          <a:off x="762000" y="8343900"/>
          <a:ext cx="50768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9525</xdr:colOff>
      <xdr:row>53</xdr:row>
      <xdr:rowOff>104775</xdr:rowOff>
    </xdr:from>
    <xdr:ext cx="1438275" cy="304800"/>
    <xdr:sp>
      <xdr:nvSpPr>
        <xdr:cNvPr id="99" name="テキスト ボックス 98"/>
        <xdr:cNvSpPr txBox="1"/>
      </xdr:nvSpPr>
      <xdr:spPr>
        <a:xfrm>
          <a:off x="1685925" y="8686800"/>
          <a:ext cx="1438275"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p>
          <a:pPr algn="ctr"/>
          <a:r>
            <a:rPr altLang="en-US" lang="ja-JP"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114300</xdr:colOff>
      <xdr:row>53</xdr:row>
      <xdr:rowOff>76200</xdr:rowOff>
    </xdr:from>
    <xdr:ext cx="1647825" cy="361950"/>
    <xdr:sp>
      <xdr:nvSpPr>
        <xdr:cNvPr id="100" name="テキスト ボックス 99"/>
        <xdr:cNvSpPr txBox="1"/>
      </xdr:nvSpPr>
      <xdr:spPr>
        <a:xfrm>
          <a:off x="3257550" y="8658225"/>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p>
          <a:pPr algn="l"/>
          <a:r>
            <a:rPr altLang="ja-JP" lang="en-US" sz="1600" b="1">
              <a:solidFill>
                <a:srgbClr val="FF0000"/>
              </a:solidFill>
              <a:latin typeface="ＭＳ Ｐゴシック" panose="020B0600070205080204" pitchFamily="50" charset="-128"/>
              <a:ea typeface="ＭＳ Ｐゴシック" panose="020B0600070205080204" pitchFamily="50" charset="-128"/>
            </a:rPr>
            <a:t>[96.8%]</a:t>
          </a:r>
          <a:r>
            <a:rPr altLang="en-US" lang="ja-JP"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fLocksText="0">
      <xdr:nvSpPr>
        <xdr:cNvPr id="101" name="正方形/長方形 100"/>
        <xdr:cNvSpPr/>
      </xdr:nvSpPr>
      <xdr:spPr>
        <a:xfrm>
          <a:off x="5905500" y="85820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fLocksText="0">
      <xdr:nvSpPr>
        <xdr:cNvPr id="102" name="正方形/長方形 101"/>
        <xdr:cNvSpPr/>
      </xdr:nvSpPr>
      <xdr:spPr>
        <a:xfrm>
          <a:off x="5905500" y="8753475"/>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84/108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fLocksText="0">
      <xdr:nvSpPr>
        <xdr:cNvPr id="103" name="正方形/長方形 102"/>
        <xdr:cNvSpPr/>
      </xdr:nvSpPr>
      <xdr:spPr>
        <a:xfrm>
          <a:off x="7553325" y="858202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fLocksText="0">
      <xdr:nvSpPr>
        <xdr:cNvPr id="104" name="正方形/長方形 103"/>
        <xdr:cNvSpPr/>
      </xdr:nvSpPr>
      <xdr:spPr>
        <a:xfrm>
          <a:off x="7553325" y="8753475"/>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93.8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fLocksText="0">
      <xdr:nvSpPr>
        <xdr:cNvPr id="105" name="正方形/長方形 104"/>
        <xdr:cNvSpPr/>
      </xdr:nvSpPr>
      <xdr:spPr>
        <a:xfrm>
          <a:off x="9020175" y="858202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54</xdr:row>
      <xdr:rowOff>12700</xdr:rowOff>
    </xdr:from>
    <xdr:to>
      <xdr:col>49</xdr:col>
      <xdr:colOff>19050</xdr:colOff>
      <xdr:row>55</xdr:row>
      <xdr:rowOff>95250</xdr:rowOff>
    </xdr:to>
    <xdr:sp fLocksText="0">
      <xdr:nvSpPr>
        <xdr:cNvPr id="106" name="正方形/長方形 105"/>
        <xdr:cNvSpPr/>
      </xdr:nvSpPr>
      <xdr:spPr>
        <a:xfrm>
          <a:off x="9020175" y="8753475"/>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94.2</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fLocksText="0">
      <xdr:nvSpPr>
        <xdr:cNvPr id="107" name="正方形/長方形 106"/>
        <xdr:cNvSpPr/>
      </xdr:nvSpPr>
      <xdr:spPr>
        <a:xfrm>
          <a:off x="762000" y="9067800"/>
          <a:ext cx="5076825" cy="2266950"/>
        </a:xfrm>
        <a:prstGeom prst="rect"/>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fLocksText="0">
      <xdr:nvSpPr>
        <xdr:cNvPr id="108" name="正方形/長方形 107"/>
        <xdr:cNvSpPr/>
      </xdr:nvSpPr>
      <xdr:spPr>
        <a:xfrm>
          <a:off x="6029325" y="9067800"/>
          <a:ext cx="6029325" cy="22669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fLocksText="0">
      <xdr:nvSpPr>
        <xdr:cNvPr id="109" name="正方形/長方形 108"/>
        <xdr:cNvSpPr/>
      </xdr:nvSpPr>
      <xdr:spPr>
        <a:xfrm>
          <a:off x="6029325" y="9067800"/>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fLocksText="0">
      <xdr:nvSpPr>
        <xdr:cNvPr id="110" name="テキスト ボックス 109"/>
        <xdr:cNvSpPr txBox="1"/>
      </xdr:nvSpPr>
      <xdr:spPr>
        <a:xfrm>
          <a:off x="6162675" y="9363075"/>
          <a:ext cx="5781675" cy="19145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経常一般財源充当経費は、物件費、維持補修費、補助費等、公債費が減少したことにより対前年度比で</a:t>
          </a:r>
          <a:r>
            <a:rPr altLang="ja-JP" lang="en-US" sz="1300">
              <a:latin typeface="ＭＳ Ｐゴシック" panose="020B0600070205080204" pitchFamily="50" charset="-128"/>
              <a:ea typeface="ＭＳ Ｐゴシック" panose="020B0600070205080204" pitchFamily="50" charset="-128"/>
            </a:rPr>
            <a:t>36</a:t>
          </a:r>
          <a:r>
            <a:rPr altLang="en-US" lang="ja-JP" sz="1300">
              <a:latin typeface="ＭＳ Ｐゴシック" panose="020B0600070205080204" pitchFamily="50" charset="-128"/>
              <a:ea typeface="ＭＳ Ｐゴシック" panose="020B0600070205080204" pitchFamily="50" charset="-128"/>
            </a:rPr>
            <a:t>百万円減額したのに対し、経常一般財源は、地方特例交付金や地方交付税の増額により対前年度比で</a:t>
          </a:r>
          <a:r>
            <a:rPr altLang="ja-JP" lang="en-US" sz="1300">
              <a:latin typeface="ＭＳ Ｐゴシック" panose="020B0600070205080204" pitchFamily="50" charset="-128"/>
              <a:ea typeface="ＭＳ Ｐゴシック" panose="020B0600070205080204" pitchFamily="50" charset="-128"/>
            </a:rPr>
            <a:t>490</a:t>
          </a:r>
          <a:r>
            <a:rPr altLang="en-US" lang="ja-JP" sz="1300">
              <a:latin typeface="ＭＳ Ｐゴシック" panose="020B0600070205080204" pitchFamily="50" charset="-128"/>
              <a:ea typeface="ＭＳ Ｐゴシック" panose="020B0600070205080204" pitchFamily="50" charset="-128"/>
            </a:rPr>
            <a:t>百万円増加したため、経常収支比率が</a:t>
          </a:r>
          <a:r>
            <a:rPr altLang="ja-JP" lang="en-US" sz="1300">
              <a:latin typeface="ＭＳ Ｐゴシック" panose="020B0600070205080204" pitchFamily="50" charset="-128"/>
              <a:ea typeface="ＭＳ Ｐゴシック" panose="020B0600070205080204" pitchFamily="50" charset="-128"/>
            </a:rPr>
            <a:t>96.8%</a:t>
          </a:r>
          <a:r>
            <a:rPr altLang="en-US" lang="ja-JP" sz="1300">
              <a:latin typeface="ＭＳ Ｐゴシック" panose="020B0600070205080204" pitchFamily="50" charset="-128"/>
              <a:ea typeface="ＭＳ Ｐゴシック" panose="020B0600070205080204" pitchFamily="50" charset="-128"/>
            </a:rPr>
            <a:t>となり、前年度から</a:t>
          </a:r>
          <a:r>
            <a:rPr altLang="ja-JP" lang="en-US" sz="1300">
              <a:latin typeface="ＭＳ Ｐゴシック" panose="020B0600070205080204" pitchFamily="50" charset="-128"/>
              <a:ea typeface="ＭＳ Ｐゴシック" panose="020B0600070205080204" pitchFamily="50" charset="-128"/>
            </a:rPr>
            <a:t>3.4</a:t>
          </a:r>
          <a:r>
            <a:rPr altLang="en-US" lang="ja-JP" sz="1300">
              <a:latin typeface="ＭＳ Ｐゴシック" panose="020B0600070205080204" pitchFamily="50" charset="-128"/>
              <a:ea typeface="ＭＳ Ｐゴシック" panose="020B0600070205080204" pitchFamily="50" charset="-128"/>
            </a:rPr>
            <a:t>ポイント改善した。</a:t>
          </a:r>
        </a:p>
        <a:p>
          <a:r>
            <a:rPr altLang="en-US" lang="ja-JP" sz="1300">
              <a:latin typeface="ＭＳ Ｐゴシック" panose="020B0600070205080204" pitchFamily="50" charset="-128"/>
              <a:ea typeface="ＭＳ Ｐゴシック" panose="020B0600070205080204" pitchFamily="50" charset="-128"/>
            </a:rPr>
            <a:t>　しかし、依然として類似団体内平均値より高いため、今後も自主財源の確保及び経常的な経費の全体的な圧縮を進めていく必要がある。</a:t>
          </a:r>
        </a:p>
      </xdr:txBody>
    </xdr:sp>
    <xdr:clientData/>
  </xdr:twoCellAnchor>
  <xdr:oneCellAnchor>
    <xdr:from>
      <xdr:col>3</xdr:col>
      <xdr:colOff>95250</xdr:colOff>
      <xdr:row>54</xdr:row>
      <xdr:rowOff>142875</xdr:rowOff>
    </xdr:from>
    <xdr:ext cx="295275" cy="228600"/>
    <xdr:sp>
      <xdr:nvSpPr>
        <xdr:cNvPr id="111" name="テキスト ボックス 110"/>
        <xdr:cNvSpPr txBox="1"/>
      </xdr:nvSpPr>
      <xdr:spPr>
        <a:xfrm>
          <a:off x="723900" y="8886825"/>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sp>
      <xdr:nvSpPr>
        <xdr:cNvPr id="112" name="直線コネクタ 111"/>
        <xdr:cNvSpPr/>
      </xdr:nvSpPr>
      <xdr:spPr>
        <a:xfrm>
          <a:off x="762000" y="1133475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69</xdr:row>
      <xdr:rowOff>28575</xdr:rowOff>
    </xdr:from>
    <xdr:ext cx="762000" cy="257175"/>
    <xdr:sp>
      <xdr:nvSpPr>
        <xdr:cNvPr id="113" name="テキスト ボックス 112"/>
        <xdr:cNvSpPr txBox="1"/>
      </xdr:nvSpPr>
      <xdr:spPr>
        <a:xfrm>
          <a:off x="0" y="11201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110.0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sp>
      <xdr:nvSpPr>
        <xdr:cNvPr id="114" name="直線コネクタ 113"/>
        <xdr:cNvSpPr/>
      </xdr:nvSpPr>
      <xdr:spPr>
        <a:xfrm>
          <a:off x="762000" y="107727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65</xdr:row>
      <xdr:rowOff>114300</xdr:rowOff>
    </xdr:from>
    <xdr:ext cx="762000" cy="257175"/>
    <xdr:sp>
      <xdr:nvSpPr>
        <xdr:cNvPr id="115" name="テキスト ボックス 114"/>
        <xdr:cNvSpPr txBox="1"/>
      </xdr:nvSpPr>
      <xdr:spPr>
        <a:xfrm>
          <a:off x="0" y="106394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sp>
      <xdr:nvSpPr>
        <xdr:cNvPr id="116" name="直線コネクタ 115"/>
        <xdr:cNvSpPr/>
      </xdr:nvSpPr>
      <xdr:spPr>
        <a:xfrm>
          <a:off x="762000" y="10201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62</xdr:row>
      <xdr:rowOff>19050</xdr:rowOff>
    </xdr:from>
    <xdr:ext cx="762000" cy="257175"/>
    <xdr:sp>
      <xdr:nvSpPr>
        <xdr:cNvPr id="117" name="テキスト ボックス 116"/>
        <xdr:cNvSpPr txBox="1"/>
      </xdr:nvSpPr>
      <xdr:spPr>
        <a:xfrm>
          <a:off x="0" y="10058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sp>
      <xdr:nvSpPr>
        <xdr:cNvPr id="118" name="直線コネクタ 117"/>
        <xdr:cNvSpPr/>
      </xdr:nvSpPr>
      <xdr:spPr>
        <a:xfrm>
          <a:off x="762000" y="96297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58</xdr:row>
      <xdr:rowOff>104775</xdr:rowOff>
    </xdr:from>
    <xdr:ext cx="762000" cy="257175"/>
    <xdr:sp>
      <xdr:nvSpPr>
        <xdr:cNvPr id="119" name="テキスト ボックス 118"/>
        <xdr:cNvSpPr txBox="1"/>
      </xdr:nvSpPr>
      <xdr:spPr>
        <a:xfrm>
          <a:off x="0" y="94964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80.0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sp>
      <xdr:nvSpPr>
        <xdr:cNvPr id="120" name="直線コネクタ 119"/>
        <xdr:cNvSpPr/>
      </xdr:nvSpPr>
      <xdr:spPr>
        <a:xfrm>
          <a:off x="762000" y="90678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55</xdr:row>
      <xdr:rowOff>19050</xdr:rowOff>
    </xdr:from>
    <xdr:ext cx="762000" cy="257175"/>
    <xdr:sp>
      <xdr:nvSpPr>
        <xdr:cNvPr id="121" name="テキスト ボックス 120"/>
        <xdr:cNvSpPr txBox="1"/>
      </xdr:nvSpPr>
      <xdr:spPr>
        <a:xfrm>
          <a:off x="0" y="8924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70.0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fLocksText="0">
      <xdr:nvSpPr>
        <xdr:cNvPr id="122" name="財政構造の弾力性グラフ枠"/>
        <xdr:cNvSpPr/>
      </xdr:nvSpPr>
      <xdr:spPr>
        <a:xfrm>
          <a:off x="762000" y="9067800"/>
          <a:ext cx="5076825" cy="2266950"/>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23</xdr:col>
      <xdr:colOff>133350</xdr:colOff>
      <xdr:row>59</xdr:row>
      <xdr:rowOff>148590</xdr:rowOff>
    </xdr:from>
    <xdr:to>
      <xdr:col>23</xdr:col>
      <xdr:colOff>133350</xdr:colOff>
      <xdr:row>67</xdr:row>
      <xdr:rowOff>19685</xdr:rowOff>
    </xdr:to>
    <xdr:sp>
      <xdr:nvSpPr>
        <xdr:cNvPr id="123" name="直線コネクタ 122"/>
        <xdr:cNvSpPr/>
      </xdr:nvSpPr>
      <xdr:spPr>
        <a:xfrm flipV="1">
          <a:off x="4953000" y="9705975"/>
          <a:ext cx="0" cy="116205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9525</xdr:colOff>
      <xdr:row>66</xdr:row>
      <xdr:rowOff>161925</xdr:rowOff>
    </xdr:from>
    <xdr:ext cx="762000" cy="257175"/>
    <xdr:sp>
      <xdr:nvSpPr>
        <xdr:cNvPr id="124" name="財政構造の弾力性最小値テキスト"/>
        <xdr:cNvSpPr txBox="1"/>
      </xdr:nvSpPr>
      <xdr:spPr>
        <a:xfrm>
          <a:off x="5038725" y="108489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101.8</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19685</xdr:rowOff>
    </xdr:from>
    <xdr:to>
      <xdr:col>24</xdr:col>
      <xdr:colOff>12700</xdr:colOff>
      <xdr:row>67</xdr:row>
      <xdr:rowOff>19685</xdr:rowOff>
    </xdr:to>
    <xdr:sp>
      <xdr:nvSpPr>
        <xdr:cNvPr id="125" name="直線コネクタ 124"/>
        <xdr:cNvSpPr/>
      </xdr:nvSpPr>
      <xdr:spPr>
        <a:xfrm>
          <a:off x="4867275" y="108680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9525</xdr:colOff>
      <xdr:row>58</xdr:row>
      <xdr:rowOff>66675</xdr:rowOff>
    </xdr:from>
    <xdr:ext cx="762000" cy="257175"/>
    <xdr:sp>
      <xdr:nvSpPr>
        <xdr:cNvPr id="126" name="財政構造の弾力性最大値テキスト"/>
        <xdr:cNvSpPr txBox="1"/>
      </xdr:nvSpPr>
      <xdr:spPr>
        <a:xfrm>
          <a:off x="5038725" y="94583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81.2</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sp>
      <xdr:nvSpPr>
        <xdr:cNvPr id="127" name="直線コネクタ 126"/>
        <xdr:cNvSpPr/>
      </xdr:nvSpPr>
      <xdr:spPr>
        <a:xfrm>
          <a:off x="4867275" y="97059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133350</xdr:colOff>
      <xdr:row>65</xdr:row>
      <xdr:rowOff>60960</xdr:rowOff>
    </xdr:from>
    <xdr:to>
      <xdr:col>23</xdr:col>
      <xdr:colOff>133350</xdr:colOff>
      <xdr:row>66</xdr:row>
      <xdr:rowOff>94615</xdr:rowOff>
    </xdr:to>
    <xdr:sp>
      <xdr:nvSpPr>
        <xdr:cNvPr id="128" name="直線コネクタ 127"/>
        <xdr:cNvSpPr/>
      </xdr:nvSpPr>
      <xdr:spPr>
        <a:xfrm flipV="1">
          <a:off x="4114800" y="10582275"/>
          <a:ext cx="838200" cy="2000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9525</xdr:colOff>
      <xdr:row>63</xdr:row>
      <xdr:rowOff>38100</xdr:rowOff>
    </xdr:from>
    <xdr:ext cx="762000" cy="257175"/>
    <xdr:sp>
      <xdr:nvSpPr>
        <xdr:cNvPr id="129" name="財政構造の弾力性平均値テキスト"/>
        <xdr:cNvSpPr txBox="1"/>
      </xdr:nvSpPr>
      <xdr:spPr>
        <a:xfrm>
          <a:off x="5038725" y="1023937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94.1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18732</xdr:rowOff>
    </xdr:from>
    <xdr:to>
      <xdr:col>23</xdr:col>
      <xdr:colOff>184150</xdr:colOff>
      <xdr:row>64</xdr:row>
      <xdr:rowOff>120332</xdr:rowOff>
    </xdr:to>
    <xdr:sp fLocksText="0">
      <xdr:nvSpPr>
        <xdr:cNvPr id="130" name="フローチャート: 判断 129"/>
        <xdr:cNvSpPr/>
      </xdr:nvSpPr>
      <xdr:spPr>
        <a:xfrm>
          <a:off x="4905375" y="103822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82550</xdr:colOff>
      <xdr:row>65</xdr:row>
      <xdr:rowOff>48895</xdr:rowOff>
    </xdr:from>
    <xdr:to>
      <xdr:col>19</xdr:col>
      <xdr:colOff>133350</xdr:colOff>
      <xdr:row>66</xdr:row>
      <xdr:rowOff>94615</xdr:rowOff>
    </xdr:to>
    <xdr:sp>
      <xdr:nvSpPr>
        <xdr:cNvPr id="131" name="直線コネクタ 130"/>
        <xdr:cNvSpPr/>
      </xdr:nvSpPr>
      <xdr:spPr>
        <a:xfrm>
          <a:off x="3228975" y="10572750"/>
          <a:ext cx="885825" cy="2095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82550</xdr:colOff>
      <xdr:row>63</xdr:row>
      <xdr:rowOff>160020</xdr:rowOff>
    </xdr:from>
    <xdr:to>
      <xdr:col>19</xdr:col>
      <xdr:colOff>184150</xdr:colOff>
      <xdr:row>64</xdr:row>
      <xdr:rowOff>90170</xdr:rowOff>
    </xdr:to>
    <xdr:sp fLocksText="0">
      <xdr:nvSpPr>
        <xdr:cNvPr id="132" name="フローチャート: 判断 131"/>
        <xdr:cNvSpPr/>
      </xdr:nvSpPr>
      <xdr:spPr>
        <a:xfrm>
          <a:off x="4067175" y="10363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17</xdr:col>
      <xdr:colOff>171450</xdr:colOff>
      <xdr:row>62</xdr:row>
      <xdr:rowOff>104775</xdr:rowOff>
    </xdr:from>
    <xdr:ext cx="733425" cy="257175"/>
    <xdr:sp>
      <xdr:nvSpPr>
        <xdr:cNvPr id="133" name="テキスト ボックス 132"/>
        <xdr:cNvSpPr txBox="1"/>
      </xdr:nvSpPr>
      <xdr:spPr>
        <a:xfrm>
          <a:off x="3733800" y="1014412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93.6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69532</xdr:rowOff>
    </xdr:from>
    <xdr:to>
      <xdr:col>15</xdr:col>
      <xdr:colOff>82550</xdr:colOff>
      <xdr:row>65</xdr:row>
      <xdr:rowOff>48895</xdr:rowOff>
    </xdr:to>
    <xdr:sp>
      <xdr:nvSpPr>
        <xdr:cNvPr id="134" name="直線コネクタ 133"/>
        <xdr:cNvSpPr/>
      </xdr:nvSpPr>
      <xdr:spPr>
        <a:xfrm>
          <a:off x="2333625" y="10429875"/>
          <a:ext cx="885825" cy="1428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31750</xdr:colOff>
      <xdr:row>63</xdr:row>
      <xdr:rowOff>69532</xdr:rowOff>
    </xdr:from>
    <xdr:to>
      <xdr:col>15</xdr:col>
      <xdr:colOff>133350</xdr:colOff>
      <xdr:row>63</xdr:row>
      <xdr:rowOff>171132</xdr:rowOff>
    </xdr:to>
    <xdr:sp fLocksText="0">
      <xdr:nvSpPr>
        <xdr:cNvPr id="135" name="フローチャート: 判断 134"/>
        <xdr:cNvSpPr/>
      </xdr:nvSpPr>
      <xdr:spPr>
        <a:xfrm>
          <a:off x="3171825" y="102679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62</xdr:row>
      <xdr:rowOff>9525</xdr:rowOff>
    </xdr:from>
    <xdr:ext cx="762000" cy="257175"/>
    <xdr:sp>
      <xdr:nvSpPr>
        <xdr:cNvPr id="136" name="テキスト ボックス 135"/>
        <xdr:cNvSpPr txBox="1"/>
      </xdr:nvSpPr>
      <xdr:spPr>
        <a:xfrm>
          <a:off x="2838450" y="100488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92.1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69532</xdr:rowOff>
    </xdr:from>
    <xdr:to>
      <xdr:col>11</xdr:col>
      <xdr:colOff>31750</xdr:colOff>
      <xdr:row>65</xdr:row>
      <xdr:rowOff>157480</xdr:rowOff>
    </xdr:to>
    <xdr:sp>
      <xdr:nvSpPr>
        <xdr:cNvPr id="137" name="直線コネクタ 136"/>
        <xdr:cNvSpPr/>
      </xdr:nvSpPr>
      <xdr:spPr>
        <a:xfrm flipV="1">
          <a:off x="1447800" y="10429875"/>
          <a:ext cx="885825" cy="2476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190500</xdr:colOff>
      <xdr:row>62</xdr:row>
      <xdr:rowOff>23813</xdr:rowOff>
    </xdr:from>
    <xdr:to>
      <xdr:col>11</xdr:col>
      <xdr:colOff>82550</xdr:colOff>
      <xdr:row>62</xdr:row>
      <xdr:rowOff>125413</xdr:rowOff>
    </xdr:to>
    <xdr:sp fLocksText="0">
      <xdr:nvSpPr>
        <xdr:cNvPr id="138" name="フローチャート: 判断 137"/>
        <xdr:cNvSpPr/>
      </xdr:nvSpPr>
      <xdr:spPr>
        <a:xfrm>
          <a:off x="2286000" y="100679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60</xdr:row>
      <xdr:rowOff>133350</xdr:rowOff>
    </xdr:from>
    <xdr:ext cx="762000" cy="257175"/>
    <xdr:sp>
      <xdr:nvSpPr>
        <xdr:cNvPr id="139" name="テキスト ボックス 138"/>
        <xdr:cNvSpPr txBox="1"/>
      </xdr:nvSpPr>
      <xdr:spPr>
        <a:xfrm>
          <a:off x="1952625" y="98488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88.5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153988</xdr:rowOff>
    </xdr:from>
    <xdr:to>
      <xdr:col>7</xdr:col>
      <xdr:colOff>31750</xdr:colOff>
      <xdr:row>64</xdr:row>
      <xdr:rowOff>84138</xdr:rowOff>
    </xdr:to>
    <xdr:sp fLocksText="0">
      <xdr:nvSpPr>
        <xdr:cNvPr id="140" name="フローチャート: 判断 139"/>
        <xdr:cNvSpPr/>
      </xdr:nvSpPr>
      <xdr:spPr>
        <a:xfrm>
          <a:off x="1400175" y="103536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xdr:col>
      <xdr:colOff>19050</xdr:colOff>
      <xdr:row>62</xdr:row>
      <xdr:rowOff>95250</xdr:rowOff>
    </xdr:from>
    <xdr:ext cx="762000" cy="257175"/>
    <xdr:sp>
      <xdr:nvSpPr>
        <xdr:cNvPr id="141" name="テキスト ボックス 140"/>
        <xdr:cNvSpPr txBox="1"/>
      </xdr:nvSpPr>
      <xdr:spPr>
        <a:xfrm>
          <a:off x="1066800" y="101346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93.5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123825</xdr:colOff>
      <xdr:row>69</xdr:row>
      <xdr:rowOff>171450</xdr:rowOff>
    </xdr:from>
    <xdr:ext cx="762000" cy="257175"/>
    <xdr:sp>
      <xdr:nvSpPr>
        <xdr:cNvPr id="142" name="テキスト ボックス 141"/>
        <xdr:cNvSpPr txBox="1"/>
      </xdr:nvSpPr>
      <xdr:spPr>
        <a:xfrm>
          <a:off x="4733925"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123825</xdr:colOff>
      <xdr:row>69</xdr:row>
      <xdr:rowOff>171450</xdr:rowOff>
    </xdr:from>
    <xdr:ext cx="762000" cy="257175"/>
    <xdr:sp>
      <xdr:nvSpPr>
        <xdr:cNvPr id="143" name="テキスト ボックス 142"/>
        <xdr:cNvSpPr txBox="1"/>
      </xdr:nvSpPr>
      <xdr:spPr>
        <a:xfrm>
          <a:off x="3895725"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171450</xdr:rowOff>
    </xdr:from>
    <xdr:ext cx="762000" cy="257175"/>
    <xdr:sp>
      <xdr:nvSpPr>
        <xdr:cNvPr id="144" name="テキスト ボックス 143"/>
        <xdr:cNvSpPr txBox="1"/>
      </xdr:nvSpPr>
      <xdr:spPr>
        <a:xfrm>
          <a:off x="3009900"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19050</xdr:colOff>
      <xdr:row>69</xdr:row>
      <xdr:rowOff>171450</xdr:rowOff>
    </xdr:from>
    <xdr:ext cx="762000" cy="257175"/>
    <xdr:sp>
      <xdr:nvSpPr>
        <xdr:cNvPr id="145" name="テキスト ボックス 144"/>
        <xdr:cNvSpPr txBox="1"/>
      </xdr:nvSpPr>
      <xdr:spPr>
        <a:xfrm>
          <a:off x="2114550"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180975</xdr:colOff>
      <xdr:row>69</xdr:row>
      <xdr:rowOff>171450</xdr:rowOff>
    </xdr:from>
    <xdr:ext cx="762000" cy="257175"/>
    <xdr:sp>
      <xdr:nvSpPr>
        <xdr:cNvPr id="146" name="テキスト ボックス 145"/>
        <xdr:cNvSpPr txBox="1"/>
      </xdr:nvSpPr>
      <xdr:spPr>
        <a:xfrm>
          <a:off x="1228725"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10160</xdr:rowOff>
    </xdr:from>
    <xdr:to>
      <xdr:col>23</xdr:col>
      <xdr:colOff>184150</xdr:colOff>
      <xdr:row>65</xdr:row>
      <xdr:rowOff>111760</xdr:rowOff>
    </xdr:to>
    <xdr:sp fLocksText="0">
      <xdr:nvSpPr>
        <xdr:cNvPr id="147" name="楕円 146"/>
        <xdr:cNvSpPr/>
      </xdr:nvSpPr>
      <xdr:spPr>
        <a:xfrm>
          <a:off x="4905375" y="105346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9525</xdr:colOff>
      <xdr:row>64</xdr:row>
      <xdr:rowOff>152400</xdr:rowOff>
    </xdr:from>
    <xdr:ext cx="762000" cy="257175"/>
    <xdr:sp>
      <xdr:nvSpPr>
        <xdr:cNvPr id="148" name="財政構造の弾力性該当値テキスト"/>
        <xdr:cNvSpPr txBox="1"/>
      </xdr:nvSpPr>
      <xdr:spPr>
        <a:xfrm>
          <a:off x="5038725" y="105156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96.8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66</xdr:row>
      <xdr:rowOff>43815</xdr:rowOff>
    </xdr:from>
    <xdr:to>
      <xdr:col>19</xdr:col>
      <xdr:colOff>184150</xdr:colOff>
      <xdr:row>66</xdr:row>
      <xdr:rowOff>145415</xdr:rowOff>
    </xdr:to>
    <xdr:sp fLocksText="0">
      <xdr:nvSpPr>
        <xdr:cNvPr id="149" name="楕円 148"/>
        <xdr:cNvSpPr/>
      </xdr:nvSpPr>
      <xdr:spPr>
        <a:xfrm>
          <a:off x="4067175" y="107346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17</xdr:col>
      <xdr:colOff>171450</xdr:colOff>
      <xdr:row>66</xdr:row>
      <xdr:rowOff>133350</xdr:rowOff>
    </xdr:from>
    <xdr:ext cx="733425" cy="257175"/>
    <xdr:sp>
      <xdr:nvSpPr>
        <xdr:cNvPr id="150" name="テキスト ボックス 149"/>
        <xdr:cNvSpPr txBox="1"/>
      </xdr:nvSpPr>
      <xdr:spPr>
        <a:xfrm>
          <a:off x="3733800" y="108204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100.2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169545</xdr:rowOff>
    </xdr:from>
    <xdr:to>
      <xdr:col>15</xdr:col>
      <xdr:colOff>133350</xdr:colOff>
      <xdr:row>65</xdr:row>
      <xdr:rowOff>99695</xdr:rowOff>
    </xdr:to>
    <xdr:sp fLocksText="0">
      <xdr:nvSpPr>
        <xdr:cNvPr id="151" name="楕円 150"/>
        <xdr:cNvSpPr/>
      </xdr:nvSpPr>
      <xdr:spPr>
        <a:xfrm>
          <a:off x="3171825" y="105251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65</xdr:row>
      <xdr:rowOff>85725</xdr:rowOff>
    </xdr:from>
    <xdr:ext cx="762000" cy="257175"/>
    <xdr:sp>
      <xdr:nvSpPr>
        <xdr:cNvPr id="152" name="テキスト ボックス 151"/>
        <xdr:cNvSpPr txBox="1"/>
      </xdr:nvSpPr>
      <xdr:spPr>
        <a:xfrm>
          <a:off x="2838450" y="106108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96.6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18732</xdr:rowOff>
    </xdr:from>
    <xdr:to>
      <xdr:col>11</xdr:col>
      <xdr:colOff>82550</xdr:colOff>
      <xdr:row>64</xdr:row>
      <xdr:rowOff>120332</xdr:rowOff>
    </xdr:to>
    <xdr:sp fLocksText="0">
      <xdr:nvSpPr>
        <xdr:cNvPr id="153" name="楕円 152"/>
        <xdr:cNvSpPr/>
      </xdr:nvSpPr>
      <xdr:spPr>
        <a:xfrm>
          <a:off x="2286000" y="103822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64</xdr:row>
      <xdr:rowOff>104775</xdr:rowOff>
    </xdr:from>
    <xdr:ext cx="762000" cy="257175"/>
    <xdr:sp>
      <xdr:nvSpPr>
        <xdr:cNvPr id="154" name="テキスト ボックス 153"/>
        <xdr:cNvSpPr txBox="1"/>
      </xdr:nvSpPr>
      <xdr:spPr>
        <a:xfrm>
          <a:off x="1952625" y="104679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94.1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106680</xdr:rowOff>
    </xdr:from>
    <xdr:to>
      <xdr:col>7</xdr:col>
      <xdr:colOff>31750</xdr:colOff>
      <xdr:row>66</xdr:row>
      <xdr:rowOff>36830</xdr:rowOff>
    </xdr:to>
    <xdr:sp fLocksText="0">
      <xdr:nvSpPr>
        <xdr:cNvPr id="155" name="楕円 154"/>
        <xdr:cNvSpPr/>
      </xdr:nvSpPr>
      <xdr:spPr>
        <a:xfrm>
          <a:off x="1400175" y="106299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xdr:col>
      <xdr:colOff>19050</xdr:colOff>
      <xdr:row>66</xdr:row>
      <xdr:rowOff>19050</xdr:rowOff>
    </xdr:from>
    <xdr:ext cx="762000" cy="257175"/>
    <xdr:sp>
      <xdr:nvSpPr>
        <xdr:cNvPr id="156" name="テキスト ボックス 155"/>
        <xdr:cNvSpPr txBox="1"/>
      </xdr:nvSpPr>
      <xdr:spPr>
        <a:xfrm>
          <a:off x="1066800" y="107061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98.4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fLocksText="0">
      <xdr:nvSpPr>
        <xdr:cNvPr id="157" name="正方形/長方形 156"/>
        <xdr:cNvSpPr/>
      </xdr:nvSpPr>
      <xdr:spPr>
        <a:xfrm>
          <a:off x="762000" y="11944350"/>
          <a:ext cx="50768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171450</xdr:colOff>
      <xdr:row>75</xdr:row>
      <xdr:rowOff>142875</xdr:rowOff>
    </xdr:from>
    <xdr:ext cx="3219450" cy="304800"/>
    <xdr:sp>
      <xdr:nvSpPr>
        <xdr:cNvPr id="158" name="テキスト ボックス 157"/>
        <xdr:cNvSpPr txBox="1"/>
      </xdr:nvSpPr>
      <xdr:spPr>
        <a:xfrm>
          <a:off x="800100" y="12287250"/>
          <a:ext cx="3219450"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p>
          <a:pPr algn="ctr"/>
          <a:r>
            <a:rPr altLang="en-US" lang="ja-JP" sz="1300" b="1">
              <a:latin typeface="ＭＳ Ｐゴシック" panose="020B0600070205080204" pitchFamily="50" charset="-128"/>
              <a:ea typeface="ＭＳ Ｐゴシック" panose="020B0600070205080204" pitchFamily="50" charset="-128"/>
            </a:rPr>
            <a:t>人口</a:t>
          </a:r>
          <a:r>
            <a:rPr altLang="ja-JP" lang="en-US" sz="1300" b="1">
              <a:latin typeface="ＭＳ Ｐゴシック" panose="020B0600070205080204" pitchFamily="50" charset="-128"/>
              <a:ea typeface="ＭＳ Ｐゴシック" panose="020B0600070205080204" pitchFamily="50" charset="-128"/>
            </a:rPr>
            <a:t>1</a:t>
          </a:r>
          <a:r>
            <a:rPr altLang="en-US" lang="ja-JP"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161925</xdr:colOff>
      <xdr:row>75</xdr:row>
      <xdr:rowOff>114300</xdr:rowOff>
    </xdr:from>
    <xdr:ext cx="1647825" cy="361950"/>
    <xdr:sp>
      <xdr:nvSpPr>
        <xdr:cNvPr id="159" name="テキスト ボックス 158"/>
        <xdr:cNvSpPr txBox="1"/>
      </xdr:nvSpPr>
      <xdr:spPr>
        <a:xfrm>
          <a:off x="4143375" y="12258675"/>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p>
          <a:pPr algn="l"/>
          <a:r>
            <a:rPr altLang="ja-JP" lang="en-US" sz="1600" b="1">
              <a:solidFill>
                <a:srgbClr val="FF0000"/>
              </a:solidFill>
              <a:latin typeface="ＭＳ Ｐゴシック" panose="020B0600070205080204" pitchFamily="50" charset="-128"/>
              <a:ea typeface="ＭＳ Ｐゴシック" panose="020B0600070205080204" pitchFamily="50" charset="-128"/>
            </a:rPr>
            <a:t>[133,235</a:t>
          </a:r>
          <a:r>
            <a:rPr altLang="en-US" lang="ja-JP" sz="1600" b="1">
              <a:solidFill>
                <a:srgbClr val="FF0000"/>
              </a:solidFill>
              <a:latin typeface="ＭＳ Ｐゴシック" panose="020B0600070205080204" pitchFamily="50" charset="-128"/>
              <a:ea typeface="ＭＳ Ｐゴシック" panose="020B0600070205080204" pitchFamily="50" charset="-128"/>
            </a:rPr>
            <a:t>円</a:t>
          </a:r>
          <a:r>
            <a:rPr altLang="ja-JP" lang="en-US" sz="1600" b="1">
              <a:solidFill>
                <a:srgbClr val="FF0000"/>
              </a:solidFill>
              <a:latin typeface="ＭＳ Ｐゴシック" panose="020B0600070205080204" pitchFamily="50" charset="-128"/>
              <a:ea typeface="ＭＳ Ｐゴシック" panose="020B0600070205080204" pitchFamily="50" charset="-128"/>
            </a:rPr>
            <a:t>]</a:t>
          </a:r>
          <a:r>
            <a:rPr altLang="en-US" lang="ja-JP"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fLocksText="0">
      <xdr:nvSpPr>
        <xdr:cNvPr id="160" name="正方形/長方形 159"/>
        <xdr:cNvSpPr/>
      </xdr:nvSpPr>
      <xdr:spPr>
        <a:xfrm>
          <a:off x="5905500" y="1217295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fLocksText="0">
      <xdr:nvSpPr>
        <xdr:cNvPr id="161" name="正方形/長方形 160"/>
        <xdr:cNvSpPr/>
      </xdr:nvSpPr>
      <xdr:spPr>
        <a:xfrm>
          <a:off x="5905500" y="12353925"/>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46/108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fLocksText="0">
      <xdr:nvSpPr>
        <xdr:cNvPr id="162" name="正方形/長方形 161"/>
        <xdr:cNvSpPr/>
      </xdr:nvSpPr>
      <xdr:spPr>
        <a:xfrm>
          <a:off x="7553325" y="12172950"/>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fLocksText="0">
      <xdr:nvSpPr>
        <xdr:cNvPr id="163" name="正方形/長方形 162"/>
        <xdr:cNvSpPr/>
      </xdr:nvSpPr>
      <xdr:spPr>
        <a:xfrm>
          <a:off x="7553325" y="12353925"/>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169,281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fLocksText="0">
      <xdr:nvSpPr>
        <xdr:cNvPr id="164" name="正方形/長方形 163"/>
        <xdr:cNvSpPr/>
      </xdr:nvSpPr>
      <xdr:spPr>
        <a:xfrm>
          <a:off x="9020175" y="12172950"/>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76</xdr:row>
      <xdr:rowOff>50800</xdr:rowOff>
    </xdr:from>
    <xdr:to>
      <xdr:col>49</xdr:col>
      <xdr:colOff>19050</xdr:colOff>
      <xdr:row>77</xdr:row>
      <xdr:rowOff>133350</xdr:rowOff>
    </xdr:to>
    <xdr:sp fLocksText="0">
      <xdr:nvSpPr>
        <xdr:cNvPr id="165" name="正方形/長方形 164"/>
        <xdr:cNvSpPr/>
      </xdr:nvSpPr>
      <xdr:spPr>
        <a:xfrm>
          <a:off x="9020175" y="12353925"/>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151,421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fLocksText="0">
      <xdr:nvSpPr>
        <xdr:cNvPr id="166" name="正方形/長方形 165"/>
        <xdr:cNvSpPr/>
      </xdr:nvSpPr>
      <xdr:spPr>
        <a:xfrm>
          <a:off x="762000" y="12658725"/>
          <a:ext cx="5076825" cy="2276475"/>
        </a:xfrm>
        <a:prstGeom prst="rect"/>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fLocksText="0">
      <xdr:nvSpPr>
        <xdr:cNvPr id="167" name="正方形/長方形 166"/>
        <xdr:cNvSpPr/>
      </xdr:nvSpPr>
      <xdr:spPr>
        <a:xfrm>
          <a:off x="6029325" y="12658725"/>
          <a:ext cx="6029325" cy="22764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fLocksText="0">
      <xdr:nvSpPr>
        <xdr:cNvPr id="168" name="正方形/長方形 167"/>
        <xdr:cNvSpPr/>
      </xdr:nvSpPr>
      <xdr:spPr>
        <a:xfrm>
          <a:off x="6029325" y="12658725"/>
          <a:ext cx="3810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人口</a:t>
          </a:r>
          <a:r>
            <a:rPr altLang="ja-JP" lang="en-US" sz="1100" b="1" i="1">
              <a:solidFill>
                <a:srgbClr val="FF0000"/>
              </a:solidFill>
              <a:latin typeface="ＭＳ Ｐゴシック" panose="020B0600070205080204" pitchFamily="50" charset="-128"/>
              <a:ea typeface="ＭＳ Ｐゴシック" panose="020B0600070205080204" pitchFamily="50" charset="-128"/>
            </a:rPr>
            <a:t>1</a:t>
          </a:r>
          <a:r>
            <a:rPr altLang="en-US" lang="ja-JP"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fLocksText="0">
      <xdr:nvSpPr>
        <xdr:cNvPr id="169" name="テキスト ボックス 168"/>
        <xdr:cNvSpPr txBox="1"/>
      </xdr:nvSpPr>
      <xdr:spPr>
        <a:xfrm>
          <a:off x="6162675" y="12954000"/>
          <a:ext cx="5781675" cy="1924050"/>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9,124</a:t>
          </a:r>
          <a:r>
            <a:rPr altLang="en-US" lang="ja-JP" sz="1300">
              <a:latin typeface="ＭＳ Ｐゴシック" panose="020B0600070205080204" pitchFamily="50" charset="-128"/>
              <a:ea typeface="ＭＳ Ｐゴシック" panose="020B0600070205080204" pitchFamily="50" charset="-128"/>
            </a:rPr>
            <a:t>円増加し</a:t>
          </a:r>
          <a:r>
            <a:rPr altLang="ja-JP" lang="en-US" sz="1300">
              <a:latin typeface="ＭＳ Ｐゴシック" panose="020B0600070205080204" pitchFamily="50" charset="-128"/>
              <a:ea typeface="ＭＳ Ｐゴシック" panose="020B0600070205080204" pitchFamily="50" charset="-128"/>
            </a:rPr>
            <a:t>133,235</a:t>
          </a:r>
          <a:r>
            <a:rPr altLang="en-US" lang="ja-JP" sz="1300">
              <a:latin typeface="ＭＳ Ｐゴシック" panose="020B0600070205080204" pitchFamily="50" charset="-128"/>
              <a:ea typeface="ＭＳ Ｐゴシック" panose="020B0600070205080204" pitchFamily="50" charset="-128"/>
            </a:rPr>
            <a:t>円となったが、類似団体内平均値を下回っている。これは、学校給食、消防、ごみ処理業務をそれぞれ一部事務組合で実施しているためである。</a:t>
          </a:r>
        </a:p>
        <a:p>
          <a:r>
            <a:rPr altLang="en-US" lang="ja-JP" sz="1300">
              <a:latin typeface="ＭＳ Ｐゴシック" panose="020B0600070205080204" pitchFamily="50" charset="-128"/>
              <a:ea typeface="ＭＳ Ｐゴシック" panose="020B0600070205080204" pitchFamily="50" charset="-128"/>
            </a:rPr>
            <a:t>　しかし、維持補修費については、施設の老朽化が進行しており、今後増加することが予想されるため、人件費、物件費も含めた歳出経費の精査に努めていく必要がある。</a:t>
          </a:r>
        </a:p>
      </xdr:txBody>
    </xdr:sp>
    <xdr:clientData/>
  </xdr:twoCellAnchor>
  <xdr:oneCellAnchor>
    <xdr:from>
      <xdr:col>3</xdr:col>
      <xdr:colOff>95250</xdr:colOff>
      <xdr:row>77</xdr:row>
      <xdr:rowOff>9525</xdr:rowOff>
    </xdr:from>
    <xdr:ext cx="352425" cy="228600"/>
    <xdr:sp>
      <xdr:nvSpPr>
        <xdr:cNvPr id="170" name="テキスト ボックス 169"/>
        <xdr:cNvSpPr txBox="1"/>
      </xdr:nvSpPr>
      <xdr:spPr>
        <a:xfrm>
          <a:off x="723900" y="12477750"/>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sp>
      <xdr:nvSpPr>
        <xdr:cNvPr id="171" name="直線コネクタ 170"/>
        <xdr:cNvSpPr/>
      </xdr:nvSpPr>
      <xdr:spPr>
        <a:xfrm>
          <a:off x="762000" y="149352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91</xdr:row>
      <xdr:rowOff>66675</xdr:rowOff>
    </xdr:from>
    <xdr:ext cx="762000" cy="257175"/>
    <xdr:sp>
      <xdr:nvSpPr>
        <xdr:cNvPr id="172" name="テキスト ボックス 171"/>
        <xdr:cNvSpPr txBox="1"/>
      </xdr:nvSpPr>
      <xdr:spPr>
        <a:xfrm>
          <a:off x="0" y="148018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700,000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sp>
      <xdr:nvSpPr>
        <xdr:cNvPr id="173" name="直線コネクタ 172"/>
        <xdr:cNvSpPr/>
      </xdr:nvSpPr>
      <xdr:spPr>
        <a:xfrm>
          <a:off x="762000" y="1461135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89</xdr:row>
      <xdr:rowOff>66675</xdr:rowOff>
    </xdr:from>
    <xdr:ext cx="762000" cy="257175"/>
    <xdr:sp>
      <xdr:nvSpPr>
        <xdr:cNvPr id="174" name="テキスト ボックス 173"/>
        <xdr:cNvSpPr txBox="1"/>
      </xdr:nvSpPr>
      <xdr:spPr>
        <a:xfrm>
          <a:off x="0" y="14478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600,000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sp>
      <xdr:nvSpPr>
        <xdr:cNvPr id="175" name="直線コネクタ 174"/>
        <xdr:cNvSpPr/>
      </xdr:nvSpPr>
      <xdr:spPr>
        <a:xfrm>
          <a:off x="762000" y="142875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87</xdr:row>
      <xdr:rowOff>66675</xdr:rowOff>
    </xdr:from>
    <xdr:ext cx="762000" cy="257175"/>
    <xdr:sp>
      <xdr:nvSpPr>
        <xdr:cNvPr id="176" name="テキスト ボックス 175"/>
        <xdr:cNvSpPr txBox="1"/>
      </xdr:nvSpPr>
      <xdr:spPr>
        <a:xfrm>
          <a:off x="0" y="14154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500,000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sp>
      <xdr:nvSpPr>
        <xdr:cNvPr id="177" name="直線コネクタ 176"/>
        <xdr:cNvSpPr/>
      </xdr:nvSpPr>
      <xdr:spPr>
        <a:xfrm>
          <a:off x="762000" y="139541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85</xdr:row>
      <xdr:rowOff>57150</xdr:rowOff>
    </xdr:from>
    <xdr:ext cx="762000" cy="257175"/>
    <xdr:sp>
      <xdr:nvSpPr>
        <xdr:cNvPr id="178" name="テキスト ボックス 177"/>
        <xdr:cNvSpPr txBox="1"/>
      </xdr:nvSpPr>
      <xdr:spPr>
        <a:xfrm>
          <a:off x="0" y="138207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400,000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sp>
      <xdr:nvSpPr>
        <xdr:cNvPr id="179" name="直線コネクタ 178"/>
        <xdr:cNvSpPr/>
      </xdr:nvSpPr>
      <xdr:spPr>
        <a:xfrm>
          <a:off x="762000" y="13630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83</xdr:row>
      <xdr:rowOff>57150</xdr:rowOff>
    </xdr:from>
    <xdr:ext cx="762000" cy="257175"/>
    <xdr:sp>
      <xdr:nvSpPr>
        <xdr:cNvPr id="180" name="テキスト ボックス 179"/>
        <xdr:cNvSpPr txBox="1"/>
      </xdr:nvSpPr>
      <xdr:spPr>
        <a:xfrm>
          <a:off x="0" y="13496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300,000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sp>
      <xdr:nvSpPr>
        <xdr:cNvPr id="181" name="直線コネクタ 180"/>
        <xdr:cNvSpPr/>
      </xdr:nvSpPr>
      <xdr:spPr>
        <a:xfrm>
          <a:off x="762000" y="133064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81</xdr:row>
      <xdr:rowOff>57150</xdr:rowOff>
    </xdr:from>
    <xdr:ext cx="762000" cy="257175"/>
    <xdr:sp>
      <xdr:nvSpPr>
        <xdr:cNvPr id="182" name="テキスト ボックス 181"/>
        <xdr:cNvSpPr txBox="1"/>
      </xdr:nvSpPr>
      <xdr:spPr>
        <a:xfrm>
          <a:off x="0" y="131730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sp>
      <xdr:nvSpPr>
        <xdr:cNvPr id="183" name="直線コネクタ 182"/>
        <xdr:cNvSpPr/>
      </xdr:nvSpPr>
      <xdr:spPr>
        <a:xfrm>
          <a:off x="762000" y="129825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79</xdr:row>
      <xdr:rowOff>57150</xdr:rowOff>
    </xdr:from>
    <xdr:ext cx="762000" cy="257175"/>
    <xdr:sp>
      <xdr:nvSpPr>
        <xdr:cNvPr id="184" name="テキスト ボックス 183"/>
        <xdr:cNvSpPr txBox="1"/>
      </xdr:nvSpPr>
      <xdr:spPr>
        <a:xfrm>
          <a:off x="0" y="12849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sp>
      <xdr:nvSpPr>
        <xdr:cNvPr id="185" name="直線コネクタ 184"/>
        <xdr:cNvSpPr/>
      </xdr:nvSpPr>
      <xdr:spPr>
        <a:xfrm>
          <a:off x="762000" y="126587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0</xdr:colOff>
      <xdr:row>77</xdr:row>
      <xdr:rowOff>57150</xdr:rowOff>
    </xdr:from>
    <xdr:ext cx="762000" cy="257175"/>
    <xdr:sp>
      <xdr:nvSpPr>
        <xdr:cNvPr id="186" name="テキスト ボックス 185"/>
        <xdr:cNvSpPr txBox="1"/>
      </xdr:nvSpPr>
      <xdr:spPr>
        <a:xfrm>
          <a:off x="0" y="12525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fLocksText="0">
      <xdr:nvSpPr>
        <xdr:cNvPr id="187" name="人件費・物件費等の状況グラフ枠"/>
        <xdr:cNvSpPr/>
      </xdr:nvSpPr>
      <xdr:spPr>
        <a:xfrm>
          <a:off x="762000" y="12658725"/>
          <a:ext cx="5076825" cy="22764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23</xdr:col>
      <xdr:colOff>133350</xdr:colOff>
      <xdr:row>80</xdr:row>
      <xdr:rowOff>28259</xdr:rowOff>
    </xdr:from>
    <xdr:to>
      <xdr:col>23</xdr:col>
      <xdr:colOff>133350</xdr:colOff>
      <xdr:row>89</xdr:row>
      <xdr:rowOff>117235</xdr:rowOff>
    </xdr:to>
    <xdr:sp>
      <xdr:nvSpPr>
        <xdr:cNvPr id="188" name="直線コネクタ 187"/>
        <xdr:cNvSpPr/>
      </xdr:nvSpPr>
      <xdr:spPr>
        <a:xfrm flipV="1">
          <a:off x="4953000" y="12982575"/>
          <a:ext cx="0" cy="154305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9525</xdr:colOff>
      <xdr:row>89</xdr:row>
      <xdr:rowOff>85725</xdr:rowOff>
    </xdr:from>
    <xdr:ext cx="762000" cy="257175"/>
    <xdr:sp>
      <xdr:nvSpPr>
        <xdr:cNvPr id="189" name="人件費・物件費等の状況最小値テキスト"/>
        <xdr:cNvSpPr txBox="1"/>
      </xdr:nvSpPr>
      <xdr:spPr>
        <a:xfrm>
          <a:off x="5038725" y="144970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573,746</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117235</xdr:rowOff>
    </xdr:from>
    <xdr:to>
      <xdr:col>24</xdr:col>
      <xdr:colOff>12700</xdr:colOff>
      <xdr:row>89</xdr:row>
      <xdr:rowOff>117235</xdr:rowOff>
    </xdr:to>
    <xdr:sp>
      <xdr:nvSpPr>
        <xdr:cNvPr id="190" name="直線コネクタ 189"/>
        <xdr:cNvSpPr/>
      </xdr:nvSpPr>
      <xdr:spPr>
        <a:xfrm>
          <a:off x="4867275" y="145256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9525</xdr:colOff>
      <xdr:row>78</xdr:row>
      <xdr:rowOff>114300</xdr:rowOff>
    </xdr:from>
    <xdr:ext cx="762000" cy="257175"/>
    <xdr:sp>
      <xdr:nvSpPr>
        <xdr:cNvPr id="191" name="人件費・物件費等の状況最大値テキスト"/>
        <xdr:cNvSpPr txBox="1"/>
      </xdr:nvSpPr>
      <xdr:spPr>
        <a:xfrm>
          <a:off x="5038725" y="127444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100,303</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28259</xdr:rowOff>
    </xdr:from>
    <xdr:to>
      <xdr:col>24</xdr:col>
      <xdr:colOff>12700</xdr:colOff>
      <xdr:row>80</xdr:row>
      <xdr:rowOff>28259</xdr:rowOff>
    </xdr:to>
    <xdr:sp>
      <xdr:nvSpPr>
        <xdr:cNvPr id="192" name="直線コネクタ 191"/>
        <xdr:cNvSpPr/>
      </xdr:nvSpPr>
      <xdr:spPr>
        <a:xfrm>
          <a:off x="4867275" y="129825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133350</xdr:colOff>
      <xdr:row>80</xdr:row>
      <xdr:rowOff>110328</xdr:rowOff>
    </xdr:from>
    <xdr:to>
      <xdr:col>23</xdr:col>
      <xdr:colOff>133350</xdr:colOff>
      <xdr:row>80</xdr:row>
      <xdr:rowOff>141780</xdr:rowOff>
    </xdr:to>
    <xdr:sp>
      <xdr:nvSpPr>
        <xdr:cNvPr id="193" name="直線コネクタ 192"/>
        <xdr:cNvSpPr/>
      </xdr:nvSpPr>
      <xdr:spPr>
        <a:xfrm>
          <a:off x="4114800" y="13068300"/>
          <a:ext cx="838200"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9525</xdr:colOff>
      <xdr:row>80</xdr:row>
      <xdr:rowOff>123825</xdr:rowOff>
    </xdr:from>
    <xdr:ext cx="762000" cy="257175"/>
    <xdr:sp>
      <xdr:nvSpPr>
        <xdr:cNvPr id="194" name="人件費・物件費等の状況平均値テキスト"/>
        <xdr:cNvSpPr txBox="1"/>
      </xdr:nvSpPr>
      <xdr:spPr>
        <a:xfrm>
          <a:off x="5038725" y="130778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147,510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140188</xdr:rowOff>
    </xdr:from>
    <xdr:to>
      <xdr:col>23</xdr:col>
      <xdr:colOff>184150</xdr:colOff>
      <xdr:row>81</xdr:row>
      <xdr:rowOff>70338</xdr:rowOff>
    </xdr:to>
    <xdr:sp fLocksText="0">
      <xdr:nvSpPr>
        <xdr:cNvPr id="195" name="フローチャート: 判断 194"/>
        <xdr:cNvSpPr/>
      </xdr:nvSpPr>
      <xdr:spPr>
        <a:xfrm>
          <a:off x="4905375" y="130968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82550</xdr:colOff>
      <xdr:row>80</xdr:row>
      <xdr:rowOff>108547</xdr:rowOff>
    </xdr:from>
    <xdr:to>
      <xdr:col>19</xdr:col>
      <xdr:colOff>133350</xdr:colOff>
      <xdr:row>80</xdr:row>
      <xdr:rowOff>110328</xdr:rowOff>
    </xdr:to>
    <xdr:sp>
      <xdr:nvSpPr>
        <xdr:cNvPr id="196" name="直線コネクタ 195"/>
        <xdr:cNvSpPr/>
      </xdr:nvSpPr>
      <xdr:spPr>
        <a:xfrm>
          <a:off x="3228975" y="1305877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82550</xdr:colOff>
      <xdr:row>80</xdr:row>
      <xdr:rowOff>101659</xdr:rowOff>
    </xdr:from>
    <xdr:to>
      <xdr:col>19</xdr:col>
      <xdr:colOff>184150</xdr:colOff>
      <xdr:row>81</xdr:row>
      <xdr:rowOff>31809</xdr:rowOff>
    </xdr:to>
    <xdr:sp fLocksText="0">
      <xdr:nvSpPr>
        <xdr:cNvPr id="197" name="フローチャート: 判断 196"/>
        <xdr:cNvSpPr/>
      </xdr:nvSpPr>
      <xdr:spPr>
        <a:xfrm>
          <a:off x="4067175" y="130587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17</xdr:col>
      <xdr:colOff>171450</xdr:colOff>
      <xdr:row>81</xdr:row>
      <xdr:rowOff>19050</xdr:rowOff>
    </xdr:from>
    <xdr:ext cx="733425" cy="257175"/>
    <xdr:sp>
      <xdr:nvSpPr>
        <xdr:cNvPr id="198" name="テキスト ボックス 197"/>
        <xdr:cNvSpPr txBox="1"/>
      </xdr:nvSpPr>
      <xdr:spPr>
        <a:xfrm>
          <a:off x="3733800" y="1313497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136,333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80</xdr:row>
      <xdr:rowOff>86792</xdr:rowOff>
    </xdr:from>
    <xdr:to>
      <xdr:col>15</xdr:col>
      <xdr:colOff>82550</xdr:colOff>
      <xdr:row>80</xdr:row>
      <xdr:rowOff>108547</xdr:rowOff>
    </xdr:to>
    <xdr:sp>
      <xdr:nvSpPr>
        <xdr:cNvPr id="199" name="直線コネクタ 198"/>
        <xdr:cNvSpPr/>
      </xdr:nvSpPr>
      <xdr:spPr>
        <a:xfrm>
          <a:off x="2333625" y="1303972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31750</xdr:colOff>
      <xdr:row>80</xdr:row>
      <xdr:rowOff>102538</xdr:rowOff>
    </xdr:from>
    <xdr:to>
      <xdr:col>15</xdr:col>
      <xdr:colOff>133350</xdr:colOff>
      <xdr:row>81</xdr:row>
      <xdr:rowOff>32688</xdr:rowOff>
    </xdr:to>
    <xdr:sp fLocksText="0">
      <xdr:nvSpPr>
        <xdr:cNvPr id="200" name="フローチャート: 判断 199"/>
        <xdr:cNvSpPr/>
      </xdr:nvSpPr>
      <xdr:spPr>
        <a:xfrm>
          <a:off x="3171825" y="130587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81</xdr:row>
      <xdr:rowOff>19050</xdr:rowOff>
    </xdr:from>
    <xdr:ext cx="762000" cy="257175"/>
    <xdr:sp>
      <xdr:nvSpPr>
        <xdr:cNvPr id="201" name="テキスト ボックス 200"/>
        <xdr:cNvSpPr txBox="1"/>
      </xdr:nvSpPr>
      <xdr:spPr>
        <a:xfrm>
          <a:off x="2838450" y="131349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136,588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76639</xdr:rowOff>
    </xdr:from>
    <xdr:to>
      <xdr:col>11</xdr:col>
      <xdr:colOff>31750</xdr:colOff>
      <xdr:row>80</xdr:row>
      <xdr:rowOff>86792</xdr:rowOff>
    </xdr:to>
    <xdr:sp>
      <xdr:nvSpPr>
        <xdr:cNvPr id="202" name="直線コネクタ 201"/>
        <xdr:cNvSpPr/>
      </xdr:nvSpPr>
      <xdr:spPr>
        <a:xfrm>
          <a:off x="1447800" y="13030200"/>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190500</xdr:colOff>
      <xdr:row>80</xdr:row>
      <xdr:rowOff>88947</xdr:rowOff>
    </xdr:from>
    <xdr:to>
      <xdr:col>11</xdr:col>
      <xdr:colOff>82550</xdr:colOff>
      <xdr:row>81</xdr:row>
      <xdr:rowOff>19097</xdr:rowOff>
    </xdr:to>
    <xdr:sp fLocksText="0">
      <xdr:nvSpPr>
        <xdr:cNvPr id="203" name="フローチャート: 判断 202"/>
        <xdr:cNvSpPr/>
      </xdr:nvSpPr>
      <xdr:spPr>
        <a:xfrm>
          <a:off x="2286000" y="130397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81</xdr:row>
      <xdr:rowOff>0</xdr:rowOff>
    </xdr:from>
    <xdr:ext cx="762000" cy="257175"/>
    <xdr:sp>
      <xdr:nvSpPr>
        <xdr:cNvPr id="204" name="テキスト ボックス 203"/>
        <xdr:cNvSpPr txBox="1"/>
      </xdr:nvSpPr>
      <xdr:spPr>
        <a:xfrm>
          <a:off x="1952625" y="13115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132,645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61063</xdr:rowOff>
    </xdr:from>
    <xdr:to>
      <xdr:col>7</xdr:col>
      <xdr:colOff>31750</xdr:colOff>
      <xdr:row>80</xdr:row>
      <xdr:rowOff>162663</xdr:rowOff>
    </xdr:to>
    <xdr:sp fLocksText="0">
      <xdr:nvSpPr>
        <xdr:cNvPr id="205" name="フローチャート: 判断 204"/>
        <xdr:cNvSpPr/>
      </xdr:nvSpPr>
      <xdr:spPr>
        <a:xfrm>
          <a:off x="1400175" y="130111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xdr:col>
      <xdr:colOff>19050</xdr:colOff>
      <xdr:row>80</xdr:row>
      <xdr:rowOff>142875</xdr:rowOff>
    </xdr:from>
    <xdr:ext cx="762000" cy="257175"/>
    <xdr:sp>
      <xdr:nvSpPr>
        <xdr:cNvPr id="206" name="テキスト ボックス 205"/>
        <xdr:cNvSpPr txBox="1"/>
      </xdr:nvSpPr>
      <xdr:spPr>
        <a:xfrm>
          <a:off x="1066800" y="130968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124,556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123825</xdr:colOff>
      <xdr:row>92</xdr:row>
      <xdr:rowOff>38100</xdr:rowOff>
    </xdr:from>
    <xdr:ext cx="762000" cy="257175"/>
    <xdr:sp>
      <xdr:nvSpPr>
        <xdr:cNvPr id="207" name="テキスト ボックス 206"/>
        <xdr:cNvSpPr txBox="1"/>
      </xdr:nvSpPr>
      <xdr:spPr>
        <a:xfrm>
          <a:off x="4733925"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123825</xdr:colOff>
      <xdr:row>92</xdr:row>
      <xdr:rowOff>38100</xdr:rowOff>
    </xdr:from>
    <xdr:ext cx="762000" cy="257175"/>
    <xdr:sp>
      <xdr:nvSpPr>
        <xdr:cNvPr id="208" name="テキスト ボックス 207"/>
        <xdr:cNvSpPr txBox="1"/>
      </xdr:nvSpPr>
      <xdr:spPr>
        <a:xfrm>
          <a:off x="3895725"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38100</xdr:rowOff>
    </xdr:from>
    <xdr:ext cx="762000" cy="257175"/>
    <xdr:sp>
      <xdr:nvSpPr>
        <xdr:cNvPr id="209" name="テキスト ボックス 208"/>
        <xdr:cNvSpPr txBox="1"/>
      </xdr:nvSpPr>
      <xdr:spPr>
        <a:xfrm>
          <a:off x="3009900"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19050</xdr:colOff>
      <xdr:row>92</xdr:row>
      <xdr:rowOff>38100</xdr:rowOff>
    </xdr:from>
    <xdr:ext cx="762000" cy="257175"/>
    <xdr:sp>
      <xdr:nvSpPr>
        <xdr:cNvPr id="210" name="テキスト ボックス 209"/>
        <xdr:cNvSpPr txBox="1"/>
      </xdr:nvSpPr>
      <xdr:spPr>
        <a:xfrm>
          <a:off x="2114550"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180975</xdr:colOff>
      <xdr:row>92</xdr:row>
      <xdr:rowOff>38100</xdr:rowOff>
    </xdr:from>
    <xdr:ext cx="762000" cy="257175"/>
    <xdr:sp>
      <xdr:nvSpPr>
        <xdr:cNvPr id="211" name="テキスト ボックス 210"/>
        <xdr:cNvSpPr txBox="1"/>
      </xdr:nvSpPr>
      <xdr:spPr>
        <a:xfrm>
          <a:off x="1228725"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90980</xdr:rowOff>
    </xdr:from>
    <xdr:to>
      <xdr:col>23</xdr:col>
      <xdr:colOff>184150</xdr:colOff>
      <xdr:row>81</xdr:row>
      <xdr:rowOff>21130</xdr:rowOff>
    </xdr:to>
    <xdr:sp fLocksText="0">
      <xdr:nvSpPr>
        <xdr:cNvPr id="212" name="楕円 211"/>
        <xdr:cNvSpPr/>
      </xdr:nvSpPr>
      <xdr:spPr>
        <a:xfrm>
          <a:off x="4905375" y="130492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9525</xdr:colOff>
      <xdr:row>80</xdr:row>
      <xdr:rowOff>9525</xdr:rowOff>
    </xdr:from>
    <xdr:ext cx="762000" cy="257175"/>
    <xdr:sp>
      <xdr:nvSpPr>
        <xdr:cNvPr id="213" name="人件費・物件費等の状況該当値テキスト"/>
        <xdr:cNvSpPr txBox="1"/>
      </xdr:nvSpPr>
      <xdr:spPr>
        <a:xfrm>
          <a:off x="5038725" y="129635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133,235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59528</xdr:rowOff>
    </xdr:from>
    <xdr:to>
      <xdr:col>19</xdr:col>
      <xdr:colOff>184150</xdr:colOff>
      <xdr:row>80</xdr:row>
      <xdr:rowOff>161128</xdr:rowOff>
    </xdr:to>
    <xdr:sp fLocksText="0">
      <xdr:nvSpPr>
        <xdr:cNvPr id="214" name="楕円 213"/>
        <xdr:cNvSpPr/>
      </xdr:nvSpPr>
      <xdr:spPr>
        <a:xfrm>
          <a:off x="4067175" y="130111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17</xdr:col>
      <xdr:colOff>171450</xdr:colOff>
      <xdr:row>78</xdr:row>
      <xdr:rowOff>171450</xdr:rowOff>
    </xdr:from>
    <xdr:ext cx="733425" cy="257175"/>
    <xdr:sp>
      <xdr:nvSpPr>
        <xdr:cNvPr id="215" name="テキスト ボックス 214"/>
        <xdr:cNvSpPr txBox="1"/>
      </xdr:nvSpPr>
      <xdr:spPr>
        <a:xfrm>
          <a:off x="3733800" y="1279207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124,111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57747</xdr:rowOff>
    </xdr:from>
    <xdr:to>
      <xdr:col>15</xdr:col>
      <xdr:colOff>133350</xdr:colOff>
      <xdr:row>80</xdr:row>
      <xdr:rowOff>159347</xdr:rowOff>
    </xdr:to>
    <xdr:sp fLocksText="0">
      <xdr:nvSpPr>
        <xdr:cNvPr id="216" name="楕円 215"/>
        <xdr:cNvSpPr/>
      </xdr:nvSpPr>
      <xdr:spPr>
        <a:xfrm>
          <a:off x="3171825" y="130111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78</xdr:row>
      <xdr:rowOff>171450</xdr:rowOff>
    </xdr:from>
    <xdr:ext cx="762000" cy="257175"/>
    <xdr:sp>
      <xdr:nvSpPr>
        <xdr:cNvPr id="217" name="テキスト ボックス 216"/>
        <xdr:cNvSpPr txBox="1"/>
      </xdr:nvSpPr>
      <xdr:spPr>
        <a:xfrm>
          <a:off x="2838450" y="127920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123,594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35992</xdr:rowOff>
    </xdr:from>
    <xdr:to>
      <xdr:col>11</xdr:col>
      <xdr:colOff>82550</xdr:colOff>
      <xdr:row>80</xdr:row>
      <xdr:rowOff>137592</xdr:rowOff>
    </xdr:to>
    <xdr:sp fLocksText="0">
      <xdr:nvSpPr>
        <xdr:cNvPr id="218" name="楕円 217"/>
        <xdr:cNvSpPr/>
      </xdr:nvSpPr>
      <xdr:spPr>
        <a:xfrm>
          <a:off x="2286000" y="129921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78</xdr:row>
      <xdr:rowOff>152400</xdr:rowOff>
    </xdr:from>
    <xdr:ext cx="762000" cy="257175"/>
    <xdr:sp>
      <xdr:nvSpPr>
        <xdr:cNvPr id="219" name="テキスト ボックス 218"/>
        <xdr:cNvSpPr txBox="1"/>
      </xdr:nvSpPr>
      <xdr:spPr>
        <a:xfrm>
          <a:off x="1952625" y="127825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117,283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25839</xdr:rowOff>
    </xdr:from>
    <xdr:to>
      <xdr:col>7</xdr:col>
      <xdr:colOff>31750</xdr:colOff>
      <xdr:row>80</xdr:row>
      <xdr:rowOff>127439</xdr:rowOff>
    </xdr:to>
    <xdr:sp fLocksText="0">
      <xdr:nvSpPr>
        <xdr:cNvPr id="220" name="楕円 219"/>
        <xdr:cNvSpPr/>
      </xdr:nvSpPr>
      <xdr:spPr>
        <a:xfrm>
          <a:off x="1400175" y="129825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xdr:col>
      <xdr:colOff>19050</xdr:colOff>
      <xdr:row>78</xdr:row>
      <xdr:rowOff>133350</xdr:rowOff>
    </xdr:from>
    <xdr:ext cx="762000" cy="257175"/>
    <xdr:sp>
      <xdr:nvSpPr>
        <xdr:cNvPr id="221" name="テキスト ボックス 220"/>
        <xdr:cNvSpPr txBox="1"/>
      </xdr:nvSpPr>
      <xdr:spPr>
        <a:xfrm>
          <a:off x="1066800" y="127635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114,338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fLocksText="0">
      <xdr:nvSpPr>
        <xdr:cNvPr id="222" name="正方形/長方形 221"/>
        <xdr:cNvSpPr/>
      </xdr:nvSpPr>
      <xdr:spPr>
        <a:xfrm>
          <a:off x="12830175" y="11944350"/>
          <a:ext cx="50768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28575</xdr:colOff>
      <xdr:row>75</xdr:row>
      <xdr:rowOff>142875</xdr:rowOff>
    </xdr:from>
    <xdr:ext cx="1657350" cy="304800"/>
    <xdr:sp>
      <xdr:nvSpPr>
        <xdr:cNvPr id="223" name="テキスト ボックス 222"/>
        <xdr:cNvSpPr txBox="1"/>
      </xdr:nvSpPr>
      <xdr:spPr>
        <a:xfrm>
          <a:off x="13649325" y="12287250"/>
          <a:ext cx="1657350"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p>
          <a:pPr algn="ctr"/>
          <a:r>
            <a:rPr altLang="en-US" lang="ja-JP"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133350</xdr:colOff>
      <xdr:row>75</xdr:row>
      <xdr:rowOff>114300</xdr:rowOff>
    </xdr:from>
    <xdr:ext cx="1647825" cy="361950"/>
    <xdr:sp>
      <xdr:nvSpPr>
        <xdr:cNvPr id="224" name="テキスト ボックス 223"/>
        <xdr:cNvSpPr txBox="1"/>
      </xdr:nvSpPr>
      <xdr:spPr>
        <a:xfrm>
          <a:off x="15430500" y="12258675"/>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p>
          <a:pPr algn="l"/>
          <a:r>
            <a:rPr altLang="ja-JP" lang="en-US" sz="1600" b="1">
              <a:solidFill>
                <a:srgbClr val="FF0000"/>
              </a:solidFill>
              <a:latin typeface="ＭＳ Ｐゴシック" panose="020B0600070205080204" pitchFamily="50" charset="-128"/>
              <a:ea typeface="ＭＳ Ｐゴシック" panose="020B0600070205080204" pitchFamily="50" charset="-128"/>
            </a:rPr>
            <a:t>[95.6]</a:t>
          </a:r>
          <a:r>
            <a:rPr altLang="en-US" lang="ja-JP"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fLocksText="0">
      <xdr:nvSpPr>
        <xdr:cNvPr id="225" name="正方形/長方形 224"/>
        <xdr:cNvSpPr/>
      </xdr:nvSpPr>
      <xdr:spPr>
        <a:xfrm>
          <a:off x="17973675" y="1217295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fLocksText="0">
      <xdr:nvSpPr>
        <xdr:cNvPr id="226" name="正方形/長方形 225"/>
        <xdr:cNvSpPr/>
      </xdr:nvSpPr>
      <xdr:spPr>
        <a:xfrm>
          <a:off x="17973675" y="12353925"/>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13/108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fLocksText="0">
      <xdr:nvSpPr>
        <xdr:cNvPr id="227" name="正方形/長方形 226"/>
        <xdr:cNvSpPr/>
      </xdr:nvSpPr>
      <xdr:spPr>
        <a:xfrm>
          <a:off x="19621500" y="12172950"/>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fLocksText="0">
      <xdr:nvSpPr>
        <xdr:cNvPr id="228" name="正方形/長方形 227"/>
        <xdr:cNvSpPr/>
      </xdr:nvSpPr>
      <xdr:spPr>
        <a:xfrm>
          <a:off x="19621500" y="12353925"/>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98.6</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fLocksText="0">
      <xdr:nvSpPr>
        <xdr:cNvPr id="229" name="正方形/長方形 228"/>
        <xdr:cNvSpPr/>
      </xdr:nvSpPr>
      <xdr:spPr>
        <a:xfrm>
          <a:off x="21078825" y="12172950"/>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fLocksText="0">
      <xdr:nvSpPr>
        <xdr:cNvPr id="230" name="正方形/長方形 229"/>
        <xdr:cNvSpPr/>
      </xdr:nvSpPr>
      <xdr:spPr>
        <a:xfrm>
          <a:off x="21078825" y="12353925"/>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96.4</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fLocksText="0">
      <xdr:nvSpPr>
        <xdr:cNvPr id="231" name="正方形/長方形 230"/>
        <xdr:cNvSpPr/>
      </xdr:nvSpPr>
      <xdr:spPr>
        <a:xfrm>
          <a:off x="12830175" y="12658725"/>
          <a:ext cx="5076825" cy="2276475"/>
        </a:xfrm>
        <a:prstGeom prst="rect"/>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fLocksText="0">
      <xdr:nvSpPr>
        <xdr:cNvPr id="232" name="正方形/長方形 231"/>
        <xdr:cNvSpPr/>
      </xdr:nvSpPr>
      <xdr:spPr>
        <a:xfrm>
          <a:off x="18097500" y="12658725"/>
          <a:ext cx="6029325" cy="22764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fLocksText="0">
      <xdr:nvSpPr>
        <xdr:cNvPr id="233" name="正方形/長方形 232"/>
        <xdr:cNvSpPr/>
      </xdr:nvSpPr>
      <xdr:spPr>
        <a:xfrm>
          <a:off x="18097500" y="12658725"/>
          <a:ext cx="3810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fLocksText="0">
      <xdr:nvSpPr>
        <xdr:cNvPr id="234" name="テキスト ボックス 233"/>
        <xdr:cNvSpPr txBox="1"/>
      </xdr:nvSpPr>
      <xdr:spPr>
        <a:xfrm>
          <a:off x="18221325" y="12954000"/>
          <a:ext cx="5781675" cy="1924050"/>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本市独自の措置として平成</a:t>
          </a:r>
          <a:r>
            <a:rPr altLang="ja-JP" lang="en-US" sz="1300">
              <a:latin typeface="ＭＳ Ｐゴシック" panose="020B0600070205080204" pitchFamily="50" charset="-128"/>
              <a:ea typeface="ＭＳ Ｐゴシック" panose="020B0600070205080204" pitchFamily="50" charset="-128"/>
            </a:rPr>
            <a:t>26</a:t>
          </a:r>
          <a:r>
            <a:rPr altLang="en-US" lang="ja-JP" sz="1300">
              <a:latin typeface="ＭＳ Ｐゴシック" panose="020B0600070205080204" pitchFamily="50" charset="-128"/>
              <a:ea typeface="ＭＳ Ｐゴシック" panose="020B0600070205080204" pitchFamily="50" charset="-128"/>
            </a:rPr>
            <a:t>年度から等級に応じた給料の削減を実施しており、類似団体内の平均値より低く、令和</a:t>
          </a:r>
          <a:r>
            <a:rPr altLang="ja-JP" lang="en-US" sz="1300">
              <a:latin typeface="ＭＳ Ｐゴシック" panose="020B0600070205080204" pitchFamily="50" charset="-128"/>
              <a:ea typeface="ＭＳ Ｐゴシック" panose="020B0600070205080204" pitchFamily="50" charset="-128"/>
            </a:rPr>
            <a:t>4</a:t>
          </a:r>
          <a:r>
            <a:rPr altLang="en-US" lang="ja-JP" sz="1300">
              <a:latin typeface="ＭＳ Ｐゴシック" panose="020B0600070205080204" pitchFamily="50" charset="-128"/>
              <a:ea typeface="ＭＳ Ｐゴシック" panose="020B0600070205080204" pitchFamily="50" charset="-128"/>
            </a:rPr>
            <a:t>年度までほぼ横ばいの数値で推移している。</a:t>
          </a:r>
        </a:p>
        <a:p>
          <a:r>
            <a:rPr altLang="en-US" lang="ja-JP" sz="1300">
              <a:latin typeface="ＭＳ Ｐゴシック" panose="020B0600070205080204" pitchFamily="50" charset="-128"/>
              <a:ea typeface="ＭＳ Ｐゴシック" panose="020B0600070205080204" pitchFamily="50" charset="-128"/>
            </a:rPr>
            <a:t>　令和５年度は経験年数階層の変動等により前年度と比較し減少したが、令和６年度は市民病院の廃院に伴う職員の職種変更等により、増加へ転じた。</a:t>
          </a:r>
        </a:p>
      </xdr:txBody>
    </xdr:sp>
    <xdr:clientData/>
  </xdr:twoCellAnchor>
  <xdr:twoCellAnchor>
    <xdr:from>
      <xdr:col>61</xdr:col>
      <xdr:colOff>44450</xdr:colOff>
      <xdr:row>92</xdr:row>
      <xdr:rowOff>38100</xdr:rowOff>
    </xdr:from>
    <xdr:to>
      <xdr:col>85</xdr:col>
      <xdr:colOff>95250</xdr:colOff>
      <xdr:row>92</xdr:row>
      <xdr:rowOff>38100</xdr:rowOff>
    </xdr:to>
    <xdr:sp>
      <xdr:nvSpPr>
        <xdr:cNvPr id="235" name="直線コネクタ 234"/>
        <xdr:cNvSpPr/>
      </xdr:nvSpPr>
      <xdr:spPr>
        <a:xfrm>
          <a:off x="12830175" y="149352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91</xdr:row>
      <xdr:rowOff>66675</xdr:rowOff>
    </xdr:from>
    <xdr:ext cx="762000" cy="257175"/>
    <xdr:sp>
      <xdr:nvSpPr>
        <xdr:cNvPr id="236" name="テキスト ボックス 235"/>
        <xdr:cNvSpPr txBox="1"/>
      </xdr:nvSpPr>
      <xdr:spPr>
        <a:xfrm>
          <a:off x="12058650" y="148018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106.0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sp>
      <xdr:nvSpPr>
        <xdr:cNvPr id="237" name="直線コネクタ 236"/>
        <xdr:cNvSpPr/>
      </xdr:nvSpPr>
      <xdr:spPr>
        <a:xfrm>
          <a:off x="12830175" y="1461135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89</xdr:row>
      <xdr:rowOff>66675</xdr:rowOff>
    </xdr:from>
    <xdr:ext cx="762000" cy="257175"/>
    <xdr:sp>
      <xdr:nvSpPr>
        <xdr:cNvPr id="238" name="テキスト ボックス 237"/>
        <xdr:cNvSpPr txBox="1"/>
      </xdr:nvSpPr>
      <xdr:spPr>
        <a:xfrm>
          <a:off x="12058650" y="14478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104.0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sp>
      <xdr:nvSpPr>
        <xdr:cNvPr id="239" name="直線コネクタ 238"/>
        <xdr:cNvSpPr/>
      </xdr:nvSpPr>
      <xdr:spPr>
        <a:xfrm>
          <a:off x="12830175" y="142875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87</xdr:row>
      <xdr:rowOff>66675</xdr:rowOff>
    </xdr:from>
    <xdr:ext cx="762000" cy="257175"/>
    <xdr:sp>
      <xdr:nvSpPr>
        <xdr:cNvPr id="240" name="テキスト ボックス 239"/>
        <xdr:cNvSpPr txBox="1"/>
      </xdr:nvSpPr>
      <xdr:spPr>
        <a:xfrm>
          <a:off x="12058650" y="14154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102.0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sp>
      <xdr:nvSpPr>
        <xdr:cNvPr id="241" name="直線コネクタ 240"/>
        <xdr:cNvSpPr/>
      </xdr:nvSpPr>
      <xdr:spPr>
        <a:xfrm>
          <a:off x="12830175" y="139541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85</xdr:row>
      <xdr:rowOff>57150</xdr:rowOff>
    </xdr:from>
    <xdr:ext cx="762000" cy="257175"/>
    <xdr:sp>
      <xdr:nvSpPr>
        <xdr:cNvPr id="242" name="テキスト ボックス 241"/>
        <xdr:cNvSpPr txBox="1"/>
      </xdr:nvSpPr>
      <xdr:spPr>
        <a:xfrm>
          <a:off x="12058650" y="138207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sp>
      <xdr:nvSpPr>
        <xdr:cNvPr id="243" name="直線コネクタ 242"/>
        <xdr:cNvSpPr/>
      </xdr:nvSpPr>
      <xdr:spPr>
        <a:xfrm>
          <a:off x="12830175" y="13630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83</xdr:row>
      <xdr:rowOff>57150</xdr:rowOff>
    </xdr:from>
    <xdr:ext cx="762000" cy="257175"/>
    <xdr:sp>
      <xdr:nvSpPr>
        <xdr:cNvPr id="244" name="テキスト ボックス 243"/>
        <xdr:cNvSpPr txBox="1"/>
      </xdr:nvSpPr>
      <xdr:spPr>
        <a:xfrm>
          <a:off x="12058650" y="13496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98.0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sp>
      <xdr:nvSpPr>
        <xdr:cNvPr id="245" name="直線コネクタ 244"/>
        <xdr:cNvSpPr/>
      </xdr:nvSpPr>
      <xdr:spPr>
        <a:xfrm>
          <a:off x="12830175" y="133064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81</xdr:row>
      <xdr:rowOff>57150</xdr:rowOff>
    </xdr:from>
    <xdr:ext cx="762000" cy="257175"/>
    <xdr:sp>
      <xdr:nvSpPr>
        <xdr:cNvPr id="246" name="テキスト ボックス 245"/>
        <xdr:cNvSpPr txBox="1"/>
      </xdr:nvSpPr>
      <xdr:spPr>
        <a:xfrm>
          <a:off x="12058650" y="131730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96.0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sp>
      <xdr:nvSpPr>
        <xdr:cNvPr id="247" name="直線コネクタ 246"/>
        <xdr:cNvSpPr/>
      </xdr:nvSpPr>
      <xdr:spPr>
        <a:xfrm>
          <a:off x="12830175" y="129825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79</xdr:row>
      <xdr:rowOff>57150</xdr:rowOff>
    </xdr:from>
    <xdr:ext cx="762000" cy="257175"/>
    <xdr:sp>
      <xdr:nvSpPr>
        <xdr:cNvPr id="248" name="テキスト ボックス 247"/>
        <xdr:cNvSpPr txBox="1"/>
      </xdr:nvSpPr>
      <xdr:spPr>
        <a:xfrm>
          <a:off x="12058650" y="12849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94.0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sp>
      <xdr:nvSpPr>
        <xdr:cNvPr id="249" name="直線コネクタ 248"/>
        <xdr:cNvSpPr/>
      </xdr:nvSpPr>
      <xdr:spPr>
        <a:xfrm>
          <a:off x="12830175" y="126587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77</xdr:row>
      <xdr:rowOff>57150</xdr:rowOff>
    </xdr:from>
    <xdr:ext cx="762000" cy="257175"/>
    <xdr:sp>
      <xdr:nvSpPr>
        <xdr:cNvPr id="250" name="テキスト ボックス 249"/>
        <xdr:cNvSpPr txBox="1"/>
      </xdr:nvSpPr>
      <xdr:spPr>
        <a:xfrm>
          <a:off x="12058650" y="12525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92.0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fLocksText="0">
      <xdr:nvSpPr>
        <xdr:cNvPr id="251" name="給与水準   （国との比較）グラフ枠"/>
        <xdr:cNvSpPr/>
      </xdr:nvSpPr>
      <xdr:spPr>
        <a:xfrm>
          <a:off x="12830175" y="12658725"/>
          <a:ext cx="5076825" cy="22764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81</xdr:col>
      <xdr:colOff>44450</xdr:colOff>
      <xdr:row>79</xdr:row>
      <xdr:rowOff>164193</xdr:rowOff>
    </xdr:from>
    <xdr:to>
      <xdr:col>81</xdr:col>
      <xdr:colOff>44450</xdr:colOff>
      <xdr:row>89</xdr:row>
      <xdr:rowOff>121557</xdr:rowOff>
    </xdr:to>
    <xdr:sp>
      <xdr:nvSpPr>
        <xdr:cNvPr id="252" name="直線コネクタ 251"/>
        <xdr:cNvSpPr/>
      </xdr:nvSpPr>
      <xdr:spPr>
        <a:xfrm flipV="1">
          <a:off x="17021175" y="12954000"/>
          <a:ext cx="0" cy="158115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89</xdr:row>
      <xdr:rowOff>95250</xdr:rowOff>
    </xdr:from>
    <xdr:ext cx="762000" cy="257175"/>
    <xdr:sp>
      <xdr:nvSpPr>
        <xdr:cNvPr id="253" name="給与水準   （国との比較）最小値テキスト"/>
        <xdr:cNvSpPr txBox="1"/>
      </xdr:nvSpPr>
      <xdr:spPr>
        <a:xfrm>
          <a:off x="17106900" y="145065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103.5</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121557</xdr:rowOff>
    </xdr:from>
    <xdr:to>
      <xdr:col>81</xdr:col>
      <xdr:colOff>133350</xdr:colOff>
      <xdr:row>89</xdr:row>
      <xdr:rowOff>121557</xdr:rowOff>
    </xdr:to>
    <xdr:sp>
      <xdr:nvSpPr>
        <xdr:cNvPr id="254" name="直線コネクタ 253"/>
        <xdr:cNvSpPr/>
      </xdr:nvSpPr>
      <xdr:spPr>
        <a:xfrm>
          <a:off x="16925925" y="145351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78</xdr:row>
      <xdr:rowOff>76200</xdr:rowOff>
    </xdr:from>
    <xdr:ext cx="762000" cy="257175"/>
    <xdr:sp>
      <xdr:nvSpPr>
        <xdr:cNvPr id="255" name="給与水準   （国との比較）最大値テキスト"/>
        <xdr:cNvSpPr txBox="1"/>
      </xdr:nvSpPr>
      <xdr:spPr>
        <a:xfrm>
          <a:off x="17106900" y="127063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93.8</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164193</xdr:rowOff>
    </xdr:from>
    <xdr:to>
      <xdr:col>81</xdr:col>
      <xdr:colOff>133350</xdr:colOff>
      <xdr:row>79</xdr:row>
      <xdr:rowOff>164193</xdr:rowOff>
    </xdr:to>
    <xdr:sp>
      <xdr:nvSpPr>
        <xdr:cNvPr id="256" name="直線コネクタ 255"/>
        <xdr:cNvSpPr/>
      </xdr:nvSpPr>
      <xdr:spPr>
        <a:xfrm>
          <a:off x="16925925" y="129540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77</xdr:col>
      <xdr:colOff>44450</xdr:colOff>
      <xdr:row>80</xdr:row>
      <xdr:rowOff>165100</xdr:rowOff>
    </xdr:from>
    <xdr:to>
      <xdr:col>81</xdr:col>
      <xdr:colOff>44450</xdr:colOff>
      <xdr:row>81</xdr:row>
      <xdr:rowOff>131536</xdr:rowOff>
    </xdr:to>
    <xdr:sp>
      <xdr:nvSpPr>
        <xdr:cNvPr id="257" name="直線コネクタ 256"/>
        <xdr:cNvSpPr/>
      </xdr:nvSpPr>
      <xdr:spPr>
        <a:xfrm>
          <a:off x="16182975" y="13115925"/>
          <a:ext cx="838200" cy="1333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84</xdr:row>
      <xdr:rowOff>0</xdr:rowOff>
    </xdr:from>
    <xdr:ext cx="762000" cy="257175"/>
    <xdr:sp>
      <xdr:nvSpPr>
        <xdr:cNvPr id="258" name="給与水準   （国との比較）平均値テキスト"/>
        <xdr:cNvSpPr txBox="1"/>
      </xdr:nvSpPr>
      <xdr:spPr>
        <a:xfrm>
          <a:off x="17106900" y="13601700"/>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98.3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31750</xdr:rowOff>
    </xdr:from>
    <xdr:to>
      <xdr:col>81</xdr:col>
      <xdr:colOff>95250</xdr:colOff>
      <xdr:row>84</xdr:row>
      <xdr:rowOff>133350</xdr:rowOff>
    </xdr:to>
    <xdr:sp fLocksText="0">
      <xdr:nvSpPr>
        <xdr:cNvPr id="259" name="フローチャート: 判断 258"/>
        <xdr:cNvSpPr/>
      </xdr:nvSpPr>
      <xdr:spPr>
        <a:xfrm>
          <a:off x="16964025" y="136302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72</xdr:col>
      <xdr:colOff>203200</xdr:colOff>
      <xdr:row>80</xdr:row>
      <xdr:rowOff>165100</xdr:rowOff>
    </xdr:from>
    <xdr:to>
      <xdr:col>77</xdr:col>
      <xdr:colOff>44450</xdr:colOff>
      <xdr:row>82</xdr:row>
      <xdr:rowOff>115207</xdr:rowOff>
    </xdr:to>
    <xdr:sp>
      <xdr:nvSpPr>
        <xdr:cNvPr id="260" name="直線コネクタ 259"/>
        <xdr:cNvSpPr/>
      </xdr:nvSpPr>
      <xdr:spPr>
        <a:xfrm flipV="1">
          <a:off x="15287625" y="13115925"/>
          <a:ext cx="885825" cy="2762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203200</xdr:colOff>
      <xdr:row>84</xdr:row>
      <xdr:rowOff>31750</xdr:rowOff>
    </xdr:from>
    <xdr:to>
      <xdr:col>77</xdr:col>
      <xdr:colOff>95250</xdr:colOff>
      <xdr:row>84</xdr:row>
      <xdr:rowOff>133350</xdr:rowOff>
    </xdr:to>
    <xdr:sp fLocksText="0">
      <xdr:nvSpPr>
        <xdr:cNvPr id="261" name="フローチャート: 判断 260"/>
        <xdr:cNvSpPr/>
      </xdr:nvSpPr>
      <xdr:spPr>
        <a:xfrm>
          <a:off x="16125825" y="136302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76200</xdr:colOff>
      <xdr:row>84</xdr:row>
      <xdr:rowOff>114300</xdr:rowOff>
    </xdr:from>
    <xdr:ext cx="733425" cy="257175"/>
    <xdr:sp>
      <xdr:nvSpPr>
        <xdr:cNvPr id="262" name="テキスト ボックス 261"/>
        <xdr:cNvSpPr txBox="1"/>
      </xdr:nvSpPr>
      <xdr:spPr>
        <a:xfrm>
          <a:off x="15792450" y="137160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98.3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80736</xdr:rowOff>
    </xdr:from>
    <xdr:to>
      <xdr:col>72</xdr:col>
      <xdr:colOff>203200</xdr:colOff>
      <xdr:row>82</xdr:row>
      <xdr:rowOff>115207</xdr:rowOff>
    </xdr:to>
    <xdr:sp>
      <xdr:nvSpPr>
        <xdr:cNvPr id="263" name="直線コネクタ 262"/>
        <xdr:cNvSpPr/>
      </xdr:nvSpPr>
      <xdr:spPr>
        <a:xfrm>
          <a:off x="14401800" y="13354050"/>
          <a:ext cx="885825"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72</xdr:col>
      <xdr:colOff>152400</xdr:colOff>
      <xdr:row>84</xdr:row>
      <xdr:rowOff>31750</xdr:rowOff>
    </xdr:from>
    <xdr:to>
      <xdr:col>73</xdr:col>
      <xdr:colOff>44450</xdr:colOff>
      <xdr:row>84</xdr:row>
      <xdr:rowOff>133350</xdr:rowOff>
    </xdr:to>
    <xdr:sp fLocksText="0">
      <xdr:nvSpPr>
        <xdr:cNvPr id="264" name="フローチャート: 判断 263"/>
        <xdr:cNvSpPr/>
      </xdr:nvSpPr>
      <xdr:spPr>
        <a:xfrm>
          <a:off x="15240000" y="136302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28575</xdr:colOff>
      <xdr:row>84</xdr:row>
      <xdr:rowOff>114300</xdr:rowOff>
    </xdr:from>
    <xdr:ext cx="762000" cy="257175"/>
    <xdr:sp>
      <xdr:nvSpPr>
        <xdr:cNvPr id="265" name="テキスト ボックス 264"/>
        <xdr:cNvSpPr txBox="1"/>
      </xdr:nvSpPr>
      <xdr:spPr>
        <a:xfrm>
          <a:off x="14906625" y="13716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98.3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80736</xdr:rowOff>
    </xdr:from>
    <xdr:to>
      <xdr:col>68</xdr:col>
      <xdr:colOff>152400</xdr:colOff>
      <xdr:row>82</xdr:row>
      <xdr:rowOff>97971</xdr:rowOff>
    </xdr:to>
    <xdr:sp>
      <xdr:nvSpPr>
        <xdr:cNvPr id="266" name="直線コネクタ 265"/>
        <xdr:cNvSpPr/>
      </xdr:nvSpPr>
      <xdr:spPr>
        <a:xfrm flipV="1">
          <a:off x="13515975" y="13354050"/>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68</xdr:col>
      <xdr:colOff>101600</xdr:colOff>
      <xdr:row>84</xdr:row>
      <xdr:rowOff>48986</xdr:rowOff>
    </xdr:from>
    <xdr:to>
      <xdr:col>68</xdr:col>
      <xdr:colOff>203200</xdr:colOff>
      <xdr:row>84</xdr:row>
      <xdr:rowOff>150586</xdr:rowOff>
    </xdr:to>
    <xdr:sp fLocksText="0">
      <xdr:nvSpPr>
        <xdr:cNvPr id="267" name="フローチャート: 判断 266"/>
        <xdr:cNvSpPr/>
      </xdr:nvSpPr>
      <xdr:spPr>
        <a:xfrm>
          <a:off x="14354175" y="136493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190500</xdr:colOff>
      <xdr:row>84</xdr:row>
      <xdr:rowOff>133350</xdr:rowOff>
    </xdr:from>
    <xdr:ext cx="762000" cy="257175"/>
    <xdr:sp>
      <xdr:nvSpPr>
        <xdr:cNvPr id="268" name="テキスト ボックス 267"/>
        <xdr:cNvSpPr txBox="1"/>
      </xdr:nvSpPr>
      <xdr:spPr>
        <a:xfrm>
          <a:off x="14020800" y="137350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98.4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48986</xdr:rowOff>
    </xdr:from>
    <xdr:to>
      <xdr:col>64</xdr:col>
      <xdr:colOff>152400</xdr:colOff>
      <xdr:row>84</xdr:row>
      <xdr:rowOff>150586</xdr:rowOff>
    </xdr:to>
    <xdr:sp fLocksText="0">
      <xdr:nvSpPr>
        <xdr:cNvPr id="269" name="フローチャート: 判断 268"/>
        <xdr:cNvSpPr/>
      </xdr:nvSpPr>
      <xdr:spPr>
        <a:xfrm>
          <a:off x="13458825" y="136493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62</xdr:col>
      <xdr:colOff>133350</xdr:colOff>
      <xdr:row>84</xdr:row>
      <xdr:rowOff>133350</xdr:rowOff>
    </xdr:from>
    <xdr:ext cx="762000" cy="257175"/>
    <xdr:sp>
      <xdr:nvSpPr>
        <xdr:cNvPr id="270" name="テキスト ボックス 269"/>
        <xdr:cNvSpPr txBox="1"/>
      </xdr:nvSpPr>
      <xdr:spPr>
        <a:xfrm>
          <a:off x="13125450" y="137350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98.4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38100</xdr:rowOff>
    </xdr:from>
    <xdr:ext cx="762000" cy="257175"/>
    <xdr:sp>
      <xdr:nvSpPr>
        <xdr:cNvPr id="271" name="テキスト ボックス 270"/>
        <xdr:cNvSpPr txBox="1"/>
      </xdr:nvSpPr>
      <xdr:spPr>
        <a:xfrm>
          <a:off x="16802100"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38100</xdr:rowOff>
    </xdr:from>
    <xdr:ext cx="762000" cy="257175"/>
    <xdr:sp>
      <xdr:nvSpPr>
        <xdr:cNvPr id="272" name="テキスト ボックス 271"/>
        <xdr:cNvSpPr txBox="1"/>
      </xdr:nvSpPr>
      <xdr:spPr>
        <a:xfrm>
          <a:off x="15963900"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190500</xdr:colOff>
      <xdr:row>92</xdr:row>
      <xdr:rowOff>38100</xdr:rowOff>
    </xdr:from>
    <xdr:ext cx="762000" cy="257175"/>
    <xdr:sp>
      <xdr:nvSpPr>
        <xdr:cNvPr id="273" name="テキスト ボックス 272"/>
        <xdr:cNvSpPr txBox="1"/>
      </xdr:nvSpPr>
      <xdr:spPr>
        <a:xfrm>
          <a:off x="15068550"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142875</xdr:colOff>
      <xdr:row>92</xdr:row>
      <xdr:rowOff>38100</xdr:rowOff>
    </xdr:from>
    <xdr:ext cx="762000" cy="257175"/>
    <xdr:sp>
      <xdr:nvSpPr>
        <xdr:cNvPr id="274" name="テキスト ボックス 273"/>
        <xdr:cNvSpPr txBox="1"/>
      </xdr:nvSpPr>
      <xdr:spPr>
        <a:xfrm>
          <a:off x="14182725"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38100</xdr:rowOff>
    </xdr:from>
    <xdr:ext cx="762000" cy="257175"/>
    <xdr:sp>
      <xdr:nvSpPr>
        <xdr:cNvPr id="275" name="テキスト ボックス 274"/>
        <xdr:cNvSpPr txBox="1"/>
      </xdr:nvSpPr>
      <xdr:spPr>
        <a:xfrm>
          <a:off x="13296900" y="14935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81</xdr:row>
      <xdr:rowOff>80736</xdr:rowOff>
    </xdr:from>
    <xdr:to>
      <xdr:col>81</xdr:col>
      <xdr:colOff>95250</xdr:colOff>
      <xdr:row>82</xdr:row>
      <xdr:rowOff>10886</xdr:rowOff>
    </xdr:to>
    <xdr:sp fLocksText="0">
      <xdr:nvSpPr>
        <xdr:cNvPr id="276" name="楕円 275"/>
        <xdr:cNvSpPr/>
      </xdr:nvSpPr>
      <xdr:spPr>
        <a:xfrm>
          <a:off x="16964025" y="131921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81</xdr:col>
      <xdr:colOff>133350</xdr:colOff>
      <xdr:row>80</xdr:row>
      <xdr:rowOff>95250</xdr:rowOff>
    </xdr:from>
    <xdr:ext cx="762000" cy="257175"/>
    <xdr:sp>
      <xdr:nvSpPr>
        <xdr:cNvPr id="277" name="給与水準   （国との比較）該当値テキスト"/>
        <xdr:cNvSpPr txBox="1"/>
      </xdr:nvSpPr>
      <xdr:spPr>
        <a:xfrm>
          <a:off x="17106900" y="130492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95.6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80</xdr:row>
      <xdr:rowOff>114300</xdr:rowOff>
    </xdr:from>
    <xdr:to>
      <xdr:col>77</xdr:col>
      <xdr:colOff>95250</xdr:colOff>
      <xdr:row>81</xdr:row>
      <xdr:rowOff>44450</xdr:rowOff>
    </xdr:to>
    <xdr:sp fLocksText="0">
      <xdr:nvSpPr>
        <xdr:cNvPr id="278" name="楕円 277"/>
        <xdr:cNvSpPr/>
      </xdr:nvSpPr>
      <xdr:spPr>
        <a:xfrm>
          <a:off x="16125825" y="130683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76200</xdr:colOff>
      <xdr:row>79</xdr:row>
      <xdr:rowOff>57150</xdr:rowOff>
    </xdr:from>
    <xdr:ext cx="733425" cy="257175"/>
    <xdr:sp>
      <xdr:nvSpPr>
        <xdr:cNvPr id="279" name="テキスト ボックス 278"/>
        <xdr:cNvSpPr txBox="1"/>
      </xdr:nvSpPr>
      <xdr:spPr>
        <a:xfrm>
          <a:off x="15792450" y="1284922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94.8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82</xdr:row>
      <xdr:rowOff>64407</xdr:rowOff>
    </xdr:from>
    <xdr:to>
      <xdr:col>73</xdr:col>
      <xdr:colOff>44450</xdr:colOff>
      <xdr:row>82</xdr:row>
      <xdr:rowOff>166007</xdr:rowOff>
    </xdr:to>
    <xdr:sp fLocksText="0">
      <xdr:nvSpPr>
        <xdr:cNvPr id="280" name="楕円 279"/>
        <xdr:cNvSpPr/>
      </xdr:nvSpPr>
      <xdr:spPr>
        <a:xfrm>
          <a:off x="15240000" y="133445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28575</xdr:colOff>
      <xdr:row>81</xdr:row>
      <xdr:rowOff>0</xdr:rowOff>
    </xdr:from>
    <xdr:ext cx="762000" cy="257175"/>
    <xdr:sp>
      <xdr:nvSpPr>
        <xdr:cNvPr id="281" name="テキスト ボックス 280"/>
        <xdr:cNvSpPr txBox="1"/>
      </xdr:nvSpPr>
      <xdr:spPr>
        <a:xfrm>
          <a:off x="14906625" y="13115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96.5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82</xdr:row>
      <xdr:rowOff>29936</xdr:rowOff>
    </xdr:from>
    <xdr:to>
      <xdr:col>68</xdr:col>
      <xdr:colOff>203200</xdr:colOff>
      <xdr:row>82</xdr:row>
      <xdr:rowOff>131536</xdr:rowOff>
    </xdr:to>
    <xdr:sp fLocksText="0">
      <xdr:nvSpPr>
        <xdr:cNvPr id="282" name="楕円 281"/>
        <xdr:cNvSpPr/>
      </xdr:nvSpPr>
      <xdr:spPr>
        <a:xfrm>
          <a:off x="14354175" y="133064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190500</xdr:colOff>
      <xdr:row>80</xdr:row>
      <xdr:rowOff>142875</xdr:rowOff>
    </xdr:from>
    <xdr:ext cx="762000" cy="257175"/>
    <xdr:sp>
      <xdr:nvSpPr>
        <xdr:cNvPr id="283" name="テキスト ボックス 282"/>
        <xdr:cNvSpPr txBox="1"/>
      </xdr:nvSpPr>
      <xdr:spPr>
        <a:xfrm>
          <a:off x="14020800" y="130968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96.3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47171</xdr:rowOff>
    </xdr:from>
    <xdr:to>
      <xdr:col>64</xdr:col>
      <xdr:colOff>152400</xdr:colOff>
      <xdr:row>82</xdr:row>
      <xdr:rowOff>148771</xdr:rowOff>
    </xdr:to>
    <xdr:sp fLocksText="0">
      <xdr:nvSpPr>
        <xdr:cNvPr id="284" name="楕円 283"/>
        <xdr:cNvSpPr/>
      </xdr:nvSpPr>
      <xdr:spPr>
        <a:xfrm>
          <a:off x="13458825" y="133254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62</xdr:col>
      <xdr:colOff>133350</xdr:colOff>
      <xdr:row>80</xdr:row>
      <xdr:rowOff>161925</xdr:rowOff>
    </xdr:from>
    <xdr:ext cx="762000" cy="257175"/>
    <xdr:sp>
      <xdr:nvSpPr>
        <xdr:cNvPr id="285" name="テキスト ボックス 284"/>
        <xdr:cNvSpPr txBox="1"/>
      </xdr:nvSpPr>
      <xdr:spPr>
        <a:xfrm>
          <a:off x="13125450" y="13115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96.4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fLocksText="0">
      <xdr:nvSpPr>
        <xdr:cNvPr id="286" name="正方形/長方形 285"/>
        <xdr:cNvSpPr/>
      </xdr:nvSpPr>
      <xdr:spPr>
        <a:xfrm>
          <a:off x="12830175" y="8343900"/>
          <a:ext cx="50768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142875</xdr:colOff>
      <xdr:row>53</xdr:row>
      <xdr:rowOff>104775</xdr:rowOff>
    </xdr:from>
    <xdr:ext cx="2266950" cy="304800"/>
    <xdr:sp>
      <xdr:nvSpPr>
        <xdr:cNvPr id="287" name="テキスト ボックス 286"/>
        <xdr:cNvSpPr txBox="1"/>
      </xdr:nvSpPr>
      <xdr:spPr>
        <a:xfrm>
          <a:off x="13344525" y="8686800"/>
          <a:ext cx="2266950"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p>
          <a:pPr algn="ctr"/>
          <a:r>
            <a:rPr altLang="en-US" lang="ja-JP" sz="1300" b="1">
              <a:latin typeface="ＭＳ Ｐゴシック" panose="020B0600070205080204" pitchFamily="50" charset="-128"/>
              <a:ea typeface="ＭＳ Ｐゴシック" panose="020B0600070205080204" pitchFamily="50" charset="-128"/>
            </a:rPr>
            <a:t>人口</a:t>
          </a:r>
          <a:r>
            <a:rPr altLang="ja-JP" lang="en-US" sz="1300" b="1">
              <a:latin typeface="ＭＳ Ｐゴシック" panose="020B0600070205080204" pitchFamily="50" charset="-128"/>
              <a:ea typeface="ＭＳ Ｐゴシック" panose="020B0600070205080204" pitchFamily="50" charset="-128"/>
            </a:rPr>
            <a:t>1,000</a:t>
          </a:r>
          <a:r>
            <a:rPr altLang="en-US" lang="ja-JP"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19050</xdr:colOff>
      <xdr:row>53</xdr:row>
      <xdr:rowOff>76200</xdr:rowOff>
    </xdr:from>
    <xdr:ext cx="1647825" cy="361950"/>
    <xdr:sp>
      <xdr:nvSpPr>
        <xdr:cNvPr id="288" name="テキスト ボックス 287"/>
        <xdr:cNvSpPr txBox="1"/>
      </xdr:nvSpPr>
      <xdr:spPr>
        <a:xfrm>
          <a:off x="15735300" y="8658225"/>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p>
          <a:pPr algn="l"/>
          <a:r>
            <a:rPr altLang="ja-JP" lang="en-US" sz="1600" b="1">
              <a:solidFill>
                <a:srgbClr val="FF0000"/>
              </a:solidFill>
              <a:latin typeface="ＭＳ Ｐゴシック" panose="020B0600070205080204" pitchFamily="50" charset="-128"/>
              <a:ea typeface="ＭＳ Ｐゴシック" panose="020B0600070205080204" pitchFamily="50" charset="-128"/>
            </a:rPr>
            <a:t>[8.27</a:t>
          </a:r>
          <a:r>
            <a:rPr altLang="en-US" lang="ja-JP" sz="1600" b="1">
              <a:solidFill>
                <a:srgbClr val="FF0000"/>
              </a:solidFill>
              <a:latin typeface="ＭＳ Ｐゴシック" panose="020B0600070205080204" pitchFamily="50" charset="-128"/>
              <a:ea typeface="ＭＳ Ｐゴシック" panose="020B0600070205080204" pitchFamily="50" charset="-128"/>
            </a:rPr>
            <a:t>人</a:t>
          </a:r>
          <a:r>
            <a:rPr altLang="ja-JP" lang="en-US" sz="1600" b="1">
              <a:solidFill>
                <a:srgbClr val="FF0000"/>
              </a:solidFill>
              <a:latin typeface="ＭＳ Ｐゴシック" panose="020B0600070205080204" pitchFamily="50" charset="-128"/>
              <a:ea typeface="ＭＳ Ｐゴシック" panose="020B0600070205080204" pitchFamily="50" charset="-128"/>
            </a:rPr>
            <a:t>]</a:t>
          </a:r>
          <a:r>
            <a:rPr altLang="en-US" lang="ja-JP"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fLocksText="0">
      <xdr:nvSpPr>
        <xdr:cNvPr id="289" name="正方形/長方形 288"/>
        <xdr:cNvSpPr/>
      </xdr:nvSpPr>
      <xdr:spPr>
        <a:xfrm>
          <a:off x="17973675" y="85820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fLocksText="0">
      <xdr:nvSpPr>
        <xdr:cNvPr id="290" name="正方形/長方形 289"/>
        <xdr:cNvSpPr/>
      </xdr:nvSpPr>
      <xdr:spPr>
        <a:xfrm>
          <a:off x="17973675" y="8753475"/>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93/108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fLocksText="0">
      <xdr:nvSpPr>
        <xdr:cNvPr id="291" name="正方形/長方形 290"/>
        <xdr:cNvSpPr/>
      </xdr:nvSpPr>
      <xdr:spPr>
        <a:xfrm>
          <a:off x="19621500" y="858202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fLocksText="0">
      <xdr:nvSpPr>
        <xdr:cNvPr id="292" name="正方形/長方形 291"/>
        <xdr:cNvSpPr/>
      </xdr:nvSpPr>
      <xdr:spPr>
        <a:xfrm>
          <a:off x="19621500" y="8753475"/>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8.41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fLocksText="0">
      <xdr:nvSpPr>
        <xdr:cNvPr id="293" name="正方形/長方形 292"/>
        <xdr:cNvSpPr/>
      </xdr:nvSpPr>
      <xdr:spPr>
        <a:xfrm>
          <a:off x="21078825" y="858202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54</xdr:row>
      <xdr:rowOff>12700</xdr:rowOff>
    </xdr:from>
    <xdr:to>
      <xdr:col>106</xdr:col>
      <xdr:colOff>139700</xdr:colOff>
      <xdr:row>55</xdr:row>
      <xdr:rowOff>95250</xdr:rowOff>
    </xdr:to>
    <xdr:sp fLocksText="0">
      <xdr:nvSpPr>
        <xdr:cNvPr id="294" name="正方形/長方形 293"/>
        <xdr:cNvSpPr/>
      </xdr:nvSpPr>
      <xdr:spPr>
        <a:xfrm>
          <a:off x="21078825" y="8753475"/>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8.59</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fLocksText="0">
      <xdr:nvSpPr>
        <xdr:cNvPr id="295" name="正方形/長方形 294"/>
        <xdr:cNvSpPr/>
      </xdr:nvSpPr>
      <xdr:spPr>
        <a:xfrm>
          <a:off x="12830175" y="9067800"/>
          <a:ext cx="5076825" cy="2266950"/>
        </a:xfrm>
        <a:prstGeom prst="rect"/>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fLocksText="0">
      <xdr:nvSpPr>
        <xdr:cNvPr id="296" name="正方形/長方形 295"/>
        <xdr:cNvSpPr/>
      </xdr:nvSpPr>
      <xdr:spPr>
        <a:xfrm>
          <a:off x="18097500" y="9067800"/>
          <a:ext cx="6029325" cy="22669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fLocksText="0">
      <xdr:nvSpPr>
        <xdr:cNvPr id="297" name="正方形/長方形 296"/>
        <xdr:cNvSpPr/>
      </xdr:nvSpPr>
      <xdr:spPr>
        <a:xfrm>
          <a:off x="18097500" y="9067800"/>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人口</a:t>
          </a:r>
          <a:r>
            <a:rPr altLang="ja-JP" lang="en-US" sz="1100" b="1" i="1">
              <a:solidFill>
                <a:srgbClr val="FF0000"/>
              </a:solidFill>
              <a:latin typeface="ＭＳ Ｐゴシック" panose="020B0600070205080204" pitchFamily="50" charset="-128"/>
              <a:ea typeface="ＭＳ Ｐゴシック" panose="020B0600070205080204" pitchFamily="50" charset="-128"/>
            </a:rPr>
            <a:t>1,000</a:t>
          </a:r>
          <a:r>
            <a:rPr altLang="en-US" lang="ja-JP"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fLocksText="0">
      <xdr:nvSpPr>
        <xdr:cNvPr id="298" name="テキスト ボックス 297"/>
        <xdr:cNvSpPr txBox="1"/>
      </xdr:nvSpPr>
      <xdr:spPr>
        <a:xfrm>
          <a:off x="18221325" y="9363075"/>
          <a:ext cx="5781675" cy="19145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と比較して職員数が増加している要因は、市民病院廃院に伴い病院職員を普通会計に受け入れたことによるものである。従来より類似団体と比較して職員数が多くなっていることも踏まえると、今後より一層職員数の適正化を図っていく必要がある。</a:t>
          </a:r>
        </a:p>
      </xdr:txBody>
    </xdr:sp>
    <xdr:clientData/>
  </xdr:twoCellAnchor>
  <xdr:oneCellAnchor>
    <xdr:from>
      <xdr:col>61</xdr:col>
      <xdr:colOff>0</xdr:colOff>
      <xdr:row>54</xdr:row>
      <xdr:rowOff>142875</xdr:rowOff>
    </xdr:from>
    <xdr:ext cx="352425" cy="228600"/>
    <xdr:sp>
      <xdr:nvSpPr>
        <xdr:cNvPr id="299" name="テキスト ボックス 298"/>
        <xdr:cNvSpPr txBox="1"/>
      </xdr:nvSpPr>
      <xdr:spPr>
        <a:xfrm>
          <a:off x="12782550" y="88868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人</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sp>
      <xdr:nvSpPr>
        <xdr:cNvPr id="300" name="直線コネクタ 299"/>
        <xdr:cNvSpPr/>
      </xdr:nvSpPr>
      <xdr:spPr>
        <a:xfrm>
          <a:off x="12830175" y="1133475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69</xdr:row>
      <xdr:rowOff>28575</xdr:rowOff>
    </xdr:from>
    <xdr:ext cx="762000" cy="257175"/>
    <xdr:sp>
      <xdr:nvSpPr>
        <xdr:cNvPr id="301" name="テキスト ボックス 300"/>
        <xdr:cNvSpPr txBox="1"/>
      </xdr:nvSpPr>
      <xdr:spPr>
        <a:xfrm>
          <a:off x="12058650" y="11201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14.00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sp>
      <xdr:nvSpPr>
        <xdr:cNvPr id="302" name="直線コネクタ 301"/>
        <xdr:cNvSpPr/>
      </xdr:nvSpPr>
      <xdr:spPr>
        <a:xfrm>
          <a:off x="12830175" y="10963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66</xdr:row>
      <xdr:rowOff>142875</xdr:rowOff>
    </xdr:from>
    <xdr:ext cx="762000" cy="257175"/>
    <xdr:sp>
      <xdr:nvSpPr>
        <xdr:cNvPr id="303" name="テキスト ボックス 302"/>
        <xdr:cNvSpPr txBox="1"/>
      </xdr:nvSpPr>
      <xdr:spPr>
        <a:xfrm>
          <a:off x="12058650" y="10829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12.00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sp>
      <xdr:nvSpPr>
        <xdr:cNvPr id="304" name="直線コネクタ 303"/>
        <xdr:cNvSpPr/>
      </xdr:nvSpPr>
      <xdr:spPr>
        <a:xfrm>
          <a:off x="12830175" y="10582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64</xdr:row>
      <xdr:rowOff>85725</xdr:rowOff>
    </xdr:from>
    <xdr:ext cx="762000" cy="257175"/>
    <xdr:sp>
      <xdr:nvSpPr>
        <xdr:cNvPr id="305" name="テキスト ボックス 304"/>
        <xdr:cNvSpPr txBox="1"/>
      </xdr:nvSpPr>
      <xdr:spPr>
        <a:xfrm>
          <a:off x="12058650" y="10448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sp>
      <xdr:nvSpPr>
        <xdr:cNvPr id="306" name="直線コネクタ 305"/>
        <xdr:cNvSpPr/>
      </xdr:nvSpPr>
      <xdr:spPr>
        <a:xfrm>
          <a:off x="12830175" y="10201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62</xdr:row>
      <xdr:rowOff>19050</xdr:rowOff>
    </xdr:from>
    <xdr:ext cx="762000" cy="257175"/>
    <xdr:sp>
      <xdr:nvSpPr>
        <xdr:cNvPr id="307" name="テキスト ボックス 306"/>
        <xdr:cNvSpPr txBox="1"/>
      </xdr:nvSpPr>
      <xdr:spPr>
        <a:xfrm>
          <a:off x="12058650" y="10058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8.00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sp>
      <xdr:nvSpPr>
        <xdr:cNvPr id="308" name="直線コネクタ 307"/>
        <xdr:cNvSpPr/>
      </xdr:nvSpPr>
      <xdr:spPr>
        <a:xfrm>
          <a:off x="12830175" y="9820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59</xdr:row>
      <xdr:rowOff>133350</xdr:rowOff>
    </xdr:from>
    <xdr:ext cx="762000" cy="257175"/>
    <xdr:sp>
      <xdr:nvSpPr>
        <xdr:cNvPr id="309" name="テキスト ボックス 308"/>
        <xdr:cNvSpPr txBox="1"/>
      </xdr:nvSpPr>
      <xdr:spPr>
        <a:xfrm>
          <a:off x="12058650" y="9686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6.00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sp>
      <xdr:nvSpPr>
        <xdr:cNvPr id="310" name="直線コネクタ 309"/>
        <xdr:cNvSpPr/>
      </xdr:nvSpPr>
      <xdr:spPr>
        <a:xfrm>
          <a:off x="12830175" y="9439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57</xdr:row>
      <xdr:rowOff>76200</xdr:rowOff>
    </xdr:from>
    <xdr:ext cx="762000" cy="257175"/>
    <xdr:sp>
      <xdr:nvSpPr>
        <xdr:cNvPr id="311" name="テキスト ボックス 310"/>
        <xdr:cNvSpPr txBox="1"/>
      </xdr:nvSpPr>
      <xdr:spPr>
        <a:xfrm>
          <a:off x="12058650" y="9305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4.00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sp>
      <xdr:nvSpPr>
        <xdr:cNvPr id="312" name="直線コネクタ 311"/>
        <xdr:cNvSpPr/>
      </xdr:nvSpPr>
      <xdr:spPr>
        <a:xfrm>
          <a:off x="12830175" y="90678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55</xdr:row>
      <xdr:rowOff>19050</xdr:rowOff>
    </xdr:from>
    <xdr:ext cx="762000" cy="257175"/>
    <xdr:sp>
      <xdr:nvSpPr>
        <xdr:cNvPr id="313" name="テキスト ボックス 312"/>
        <xdr:cNvSpPr txBox="1"/>
      </xdr:nvSpPr>
      <xdr:spPr>
        <a:xfrm>
          <a:off x="12058650" y="8924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fLocksText="0">
      <xdr:nvSpPr>
        <xdr:cNvPr id="314" name="定員管理の状況グラフ枠"/>
        <xdr:cNvSpPr/>
      </xdr:nvSpPr>
      <xdr:spPr>
        <a:xfrm>
          <a:off x="12830175" y="9067800"/>
          <a:ext cx="5076825" cy="2266950"/>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81</xdr:col>
      <xdr:colOff>44450</xdr:colOff>
      <xdr:row>58</xdr:row>
      <xdr:rowOff>74719</xdr:rowOff>
    </xdr:from>
    <xdr:to>
      <xdr:col>81</xdr:col>
      <xdr:colOff>44450</xdr:colOff>
      <xdr:row>67</xdr:row>
      <xdr:rowOff>112183</xdr:rowOff>
    </xdr:to>
    <xdr:sp>
      <xdr:nvSpPr>
        <xdr:cNvPr id="315" name="直線コネクタ 314"/>
        <xdr:cNvSpPr/>
      </xdr:nvSpPr>
      <xdr:spPr>
        <a:xfrm flipV="1">
          <a:off x="17021175" y="9467850"/>
          <a:ext cx="0" cy="1495425"/>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67</xdr:row>
      <xdr:rowOff>85725</xdr:rowOff>
    </xdr:from>
    <xdr:ext cx="762000" cy="257175"/>
    <xdr:sp>
      <xdr:nvSpPr>
        <xdr:cNvPr id="316" name="定員管理の状況最小値テキスト"/>
        <xdr:cNvSpPr txBox="1"/>
      </xdr:nvSpPr>
      <xdr:spPr>
        <a:xfrm>
          <a:off x="17106900" y="109347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12.00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112183</xdr:rowOff>
    </xdr:from>
    <xdr:to>
      <xdr:col>81</xdr:col>
      <xdr:colOff>133350</xdr:colOff>
      <xdr:row>67</xdr:row>
      <xdr:rowOff>112183</xdr:rowOff>
    </xdr:to>
    <xdr:sp>
      <xdr:nvSpPr>
        <xdr:cNvPr id="317" name="直線コネクタ 316"/>
        <xdr:cNvSpPr/>
      </xdr:nvSpPr>
      <xdr:spPr>
        <a:xfrm>
          <a:off x="16925925" y="109632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56</xdr:row>
      <xdr:rowOff>161925</xdr:rowOff>
    </xdr:from>
    <xdr:ext cx="762000" cy="257175"/>
    <xdr:sp>
      <xdr:nvSpPr>
        <xdr:cNvPr id="318" name="定員管理の状況最大値テキスト"/>
        <xdr:cNvSpPr txBox="1"/>
      </xdr:nvSpPr>
      <xdr:spPr>
        <a:xfrm>
          <a:off x="17106900" y="9229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4.14</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74719</xdr:rowOff>
    </xdr:from>
    <xdr:to>
      <xdr:col>81</xdr:col>
      <xdr:colOff>133350</xdr:colOff>
      <xdr:row>58</xdr:row>
      <xdr:rowOff>74719</xdr:rowOff>
    </xdr:to>
    <xdr:sp>
      <xdr:nvSpPr>
        <xdr:cNvPr id="319" name="直線コネクタ 318"/>
        <xdr:cNvSpPr/>
      </xdr:nvSpPr>
      <xdr:spPr>
        <a:xfrm>
          <a:off x="16925925" y="94678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77</xdr:col>
      <xdr:colOff>44450</xdr:colOff>
      <xdr:row>62</xdr:row>
      <xdr:rowOff>82656</xdr:rowOff>
    </xdr:from>
    <xdr:to>
      <xdr:col>81</xdr:col>
      <xdr:colOff>44450</xdr:colOff>
      <xdr:row>63</xdr:row>
      <xdr:rowOff>47943</xdr:rowOff>
    </xdr:to>
    <xdr:sp>
      <xdr:nvSpPr>
        <xdr:cNvPr id="320" name="直線コネクタ 319"/>
        <xdr:cNvSpPr/>
      </xdr:nvSpPr>
      <xdr:spPr>
        <a:xfrm>
          <a:off x="16182975" y="10125075"/>
          <a:ext cx="838200" cy="1238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60</xdr:row>
      <xdr:rowOff>47625</xdr:rowOff>
    </xdr:from>
    <xdr:ext cx="762000" cy="257175"/>
    <xdr:sp>
      <xdr:nvSpPr>
        <xdr:cNvPr id="321" name="定員管理の状況平均値テキスト"/>
        <xdr:cNvSpPr txBox="1"/>
      </xdr:nvSpPr>
      <xdr:spPr>
        <a:xfrm>
          <a:off x="17106900" y="97631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6.71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26353</xdr:rowOff>
    </xdr:from>
    <xdr:to>
      <xdr:col>81</xdr:col>
      <xdr:colOff>95250</xdr:colOff>
      <xdr:row>61</xdr:row>
      <xdr:rowOff>127953</xdr:rowOff>
    </xdr:to>
    <xdr:sp fLocksText="0">
      <xdr:nvSpPr>
        <xdr:cNvPr id="322" name="フローチャート: 判断 321"/>
        <xdr:cNvSpPr/>
      </xdr:nvSpPr>
      <xdr:spPr>
        <a:xfrm>
          <a:off x="16964025" y="99060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72</xdr:col>
      <xdr:colOff>203200</xdr:colOff>
      <xdr:row>62</xdr:row>
      <xdr:rowOff>4233</xdr:rowOff>
    </xdr:from>
    <xdr:to>
      <xdr:col>77</xdr:col>
      <xdr:colOff>44450</xdr:colOff>
      <xdr:row>62</xdr:row>
      <xdr:rowOff>82656</xdr:rowOff>
    </xdr:to>
    <xdr:sp>
      <xdr:nvSpPr>
        <xdr:cNvPr id="323" name="直線コネクタ 322"/>
        <xdr:cNvSpPr/>
      </xdr:nvSpPr>
      <xdr:spPr>
        <a:xfrm>
          <a:off x="15287625" y="10039350"/>
          <a:ext cx="885825" cy="762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203200</xdr:colOff>
      <xdr:row>61</xdr:row>
      <xdr:rowOff>8255</xdr:rowOff>
    </xdr:from>
    <xdr:to>
      <xdr:col>77</xdr:col>
      <xdr:colOff>95250</xdr:colOff>
      <xdr:row>61</xdr:row>
      <xdr:rowOff>109855</xdr:rowOff>
    </xdr:to>
    <xdr:sp fLocksText="0">
      <xdr:nvSpPr>
        <xdr:cNvPr id="324" name="フローチャート: 判断 323"/>
        <xdr:cNvSpPr/>
      </xdr:nvSpPr>
      <xdr:spPr>
        <a:xfrm>
          <a:off x="16125825" y="98869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76200</xdr:colOff>
      <xdr:row>59</xdr:row>
      <xdr:rowOff>123825</xdr:rowOff>
    </xdr:from>
    <xdr:ext cx="733425" cy="257175"/>
    <xdr:sp>
      <xdr:nvSpPr>
        <xdr:cNvPr id="325" name="テキスト ボックス 324"/>
        <xdr:cNvSpPr txBox="1"/>
      </xdr:nvSpPr>
      <xdr:spPr>
        <a:xfrm>
          <a:off x="15792450" y="96774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6.62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4233</xdr:rowOff>
    </xdr:from>
    <xdr:to>
      <xdr:col>72</xdr:col>
      <xdr:colOff>203200</xdr:colOff>
      <xdr:row>62</xdr:row>
      <xdr:rowOff>44450</xdr:rowOff>
    </xdr:to>
    <xdr:sp>
      <xdr:nvSpPr>
        <xdr:cNvPr id="326" name="直線コネクタ 325"/>
        <xdr:cNvSpPr/>
      </xdr:nvSpPr>
      <xdr:spPr>
        <a:xfrm flipV="1">
          <a:off x="14401800" y="10039350"/>
          <a:ext cx="885825"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72</xdr:col>
      <xdr:colOff>152400</xdr:colOff>
      <xdr:row>60</xdr:row>
      <xdr:rowOff>163619</xdr:rowOff>
    </xdr:from>
    <xdr:to>
      <xdr:col>73</xdr:col>
      <xdr:colOff>44450</xdr:colOff>
      <xdr:row>61</xdr:row>
      <xdr:rowOff>93769</xdr:rowOff>
    </xdr:to>
    <xdr:sp fLocksText="0">
      <xdr:nvSpPr>
        <xdr:cNvPr id="327" name="フローチャート: 判断 326"/>
        <xdr:cNvSpPr/>
      </xdr:nvSpPr>
      <xdr:spPr>
        <a:xfrm>
          <a:off x="15240000" y="98774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28575</xdr:colOff>
      <xdr:row>59</xdr:row>
      <xdr:rowOff>104775</xdr:rowOff>
    </xdr:from>
    <xdr:ext cx="762000" cy="257175"/>
    <xdr:sp>
      <xdr:nvSpPr>
        <xdr:cNvPr id="328" name="テキスト ボックス 327"/>
        <xdr:cNvSpPr txBox="1"/>
      </xdr:nvSpPr>
      <xdr:spPr>
        <a:xfrm>
          <a:off x="14906625" y="96583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6.54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28363</xdr:rowOff>
    </xdr:from>
    <xdr:to>
      <xdr:col>68</xdr:col>
      <xdr:colOff>152400</xdr:colOff>
      <xdr:row>62</xdr:row>
      <xdr:rowOff>44450</xdr:rowOff>
    </xdr:to>
    <xdr:sp>
      <xdr:nvSpPr>
        <xdr:cNvPr id="329" name="直線コネクタ 328"/>
        <xdr:cNvSpPr/>
      </xdr:nvSpPr>
      <xdr:spPr>
        <a:xfrm>
          <a:off x="13515975" y="1006792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68</xdr:col>
      <xdr:colOff>101600</xdr:colOff>
      <xdr:row>60</xdr:row>
      <xdr:rowOff>157586</xdr:rowOff>
    </xdr:from>
    <xdr:to>
      <xdr:col>68</xdr:col>
      <xdr:colOff>203200</xdr:colOff>
      <xdr:row>61</xdr:row>
      <xdr:rowOff>87736</xdr:rowOff>
    </xdr:to>
    <xdr:sp fLocksText="0">
      <xdr:nvSpPr>
        <xdr:cNvPr id="330" name="フローチャート: 判断 329"/>
        <xdr:cNvSpPr/>
      </xdr:nvSpPr>
      <xdr:spPr>
        <a:xfrm>
          <a:off x="14354175" y="98774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190500</xdr:colOff>
      <xdr:row>59</xdr:row>
      <xdr:rowOff>95250</xdr:rowOff>
    </xdr:from>
    <xdr:ext cx="762000" cy="257175"/>
    <xdr:sp>
      <xdr:nvSpPr>
        <xdr:cNvPr id="331" name="テキスト ボックス 330"/>
        <xdr:cNvSpPr txBox="1"/>
      </xdr:nvSpPr>
      <xdr:spPr>
        <a:xfrm>
          <a:off x="14020800" y="9648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6.51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131445</xdr:rowOff>
    </xdr:from>
    <xdr:to>
      <xdr:col>64</xdr:col>
      <xdr:colOff>152400</xdr:colOff>
      <xdr:row>61</xdr:row>
      <xdr:rowOff>61595</xdr:rowOff>
    </xdr:to>
    <xdr:sp fLocksText="0">
      <xdr:nvSpPr>
        <xdr:cNvPr id="332" name="フローチャート: 判断 331"/>
        <xdr:cNvSpPr/>
      </xdr:nvSpPr>
      <xdr:spPr>
        <a:xfrm>
          <a:off x="13458825" y="98488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62</xdr:col>
      <xdr:colOff>133350</xdr:colOff>
      <xdr:row>59</xdr:row>
      <xdr:rowOff>76200</xdr:rowOff>
    </xdr:from>
    <xdr:ext cx="762000" cy="257175"/>
    <xdr:sp>
      <xdr:nvSpPr>
        <xdr:cNvPr id="333" name="テキスト ボックス 332"/>
        <xdr:cNvSpPr txBox="1"/>
      </xdr:nvSpPr>
      <xdr:spPr>
        <a:xfrm>
          <a:off x="13125450" y="96297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6.38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171450</xdr:rowOff>
    </xdr:from>
    <xdr:ext cx="762000" cy="257175"/>
    <xdr:sp>
      <xdr:nvSpPr>
        <xdr:cNvPr id="334" name="テキスト ボックス 333"/>
        <xdr:cNvSpPr txBox="1"/>
      </xdr:nvSpPr>
      <xdr:spPr>
        <a:xfrm>
          <a:off x="16802100"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171450</xdr:rowOff>
    </xdr:from>
    <xdr:ext cx="762000" cy="257175"/>
    <xdr:sp>
      <xdr:nvSpPr>
        <xdr:cNvPr id="335" name="テキスト ボックス 334"/>
        <xdr:cNvSpPr txBox="1"/>
      </xdr:nvSpPr>
      <xdr:spPr>
        <a:xfrm>
          <a:off x="15963900"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190500</xdr:colOff>
      <xdr:row>69</xdr:row>
      <xdr:rowOff>171450</xdr:rowOff>
    </xdr:from>
    <xdr:ext cx="762000" cy="257175"/>
    <xdr:sp>
      <xdr:nvSpPr>
        <xdr:cNvPr id="336" name="テキスト ボックス 335"/>
        <xdr:cNvSpPr txBox="1"/>
      </xdr:nvSpPr>
      <xdr:spPr>
        <a:xfrm>
          <a:off x="15068550"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142875</xdr:colOff>
      <xdr:row>69</xdr:row>
      <xdr:rowOff>171450</xdr:rowOff>
    </xdr:from>
    <xdr:ext cx="762000" cy="257175"/>
    <xdr:sp>
      <xdr:nvSpPr>
        <xdr:cNvPr id="337" name="テキスト ボックス 336"/>
        <xdr:cNvSpPr txBox="1"/>
      </xdr:nvSpPr>
      <xdr:spPr>
        <a:xfrm>
          <a:off x="14182725"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171450</xdr:rowOff>
    </xdr:from>
    <xdr:ext cx="762000" cy="257175"/>
    <xdr:sp>
      <xdr:nvSpPr>
        <xdr:cNvPr id="338" name="テキスト ボックス 337"/>
        <xdr:cNvSpPr txBox="1"/>
      </xdr:nvSpPr>
      <xdr:spPr>
        <a:xfrm>
          <a:off x="13296900" y="11334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168593</xdr:rowOff>
    </xdr:from>
    <xdr:to>
      <xdr:col>81</xdr:col>
      <xdr:colOff>95250</xdr:colOff>
      <xdr:row>63</xdr:row>
      <xdr:rowOff>98743</xdr:rowOff>
    </xdr:to>
    <xdr:sp fLocksText="0">
      <xdr:nvSpPr>
        <xdr:cNvPr id="339" name="楕円 338"/>
        <xdr:cNvSpPr/>
      </xdr:nvSpPr>
      <xdr:spPr>
        <a:xfrm>
          <a:off x="16964025" y="102012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81</xdr:col>
      <xdr:colOff>133350</xdr:colOff>
      <xdr:row>62</xdr:row>
      <xdr:rowOff>142875</xdr:rowOff>
    </xdr:from>
    <xdr:ext cx="762000" cy="257175"/>
    <xdr:sp>
      <xdr:nvSpPr>
        <xdr:cNvPr id="340" name="定員管理の状況該当値テキスト"/>
        <xdr:cNvSpPr txBox="1"/>
      </xdr:nvSpPr>
      <xdr:spPr>
        <a:xfrm>
          <a:off x="17106900" y="10182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8.27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31856</xdr:rowOff>
    </xdr:from>
    <xdr:to>
      <xdr:col>77</xdr:col>
      <xdr:colOff>95250</xdr:colOff>
      <xdr:row>62</xdr:row>
      <xdr:rowOff>133456</xdr:rowOff>
    </xdr:to>
    <xdr:sp fLocksText="0">
      <xdr:nvSpPr>
        <xdr:cNvPr id="341" name="楕円 340"/>
        <xdr:cNvSpPr/>
      </xdr:nvSpPr>
      <xdr:spPr>
        <a:xfrm>
          <a:off x="16125825" y="100679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76200</xdr:colOff>
      <xdr:row>62</xdr:row>
      <xdr:rowOff>114300</xdr:rowOff>
    </xdr:from>
    <xdr:ext cx="733425" cy="257175"/>
    <xdr:sp>
      <xdr:nvSpPr>
        <xdr:cNvPr id="342" name="テキスト ボックス 341"/>
        <xdr:cNvSpPr txBox="1"/>
      </xdr:nvSpPr>
      <xdr:spPr>
        <a:xfrm>
          <a:off x="15792450" y="1015365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7.59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124883</xdr:rowOff>
    </xdr:from>
    <xdr:to>
      <xdr:col>73</xdr:col>
      <xdr:colOff>44450</xdr:colOff>
      <xdr:row>62</xdr:row>
      <xdr:rowOff>55033</xdr:rowOff>
    </xdr:to>
    <xdr:sp fLocksText="0">
      <xdr:nvSpPr>
        <xdr:cNvPr id="343" name="楕円 342"/>
        <xdr:cNvSpPr/>
      </xdr:nvSpPr>
      <xdr:spPr>
        <a:xfrm>
          <a:off x="15240000" y="100012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28575</xdr:colOff>
      <xdr:row>62</xdr:row>
      <xdr:rowOff>38100</xdr:rowOff>
    </xdr:from>
    <xdr:ext cx="762000" cy="257175"/>
    <xdr:sp>
      <xdr:nvSpPr>
        <xdr:cNvPr id="344" name="テキスト ボックス 343"/>
        <xdr:cNvSpPr txBox="1"/>
      </xdr:nvSpPr>
      <xdr:spPr>
        <a:xfrm>
          <a:off x="14906625" y="100774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7.20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165100</xdr:rowOff>
    </xdr:from>
    <xdr:to>
      <xdr:col>68</xdr:col>
      <xdr:colOff>203200</xdr:colOff>
      <xdr:row>62</xdr:row>
      <xdr:rowOff>95250</xdr:rowOff>
    </xdr:to>
    <xdr:sp fLocksText="0">
      <xdr:nvSpPr>
        <xdr:cNvPr id="345" name="楕円 344"/>
        <xdr:cNvSpPr/>
      </xdr:nvSpPr>
      <xdr:spPr>
        <a:xfrm>
          <a:off x="14354175" y="100393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190500</xdr:colOff>
      <xdr:row>62</xdr:row>
      <xdr:rowOff>76200</xdr:rowOff>
    </xdr:from>
    <xdr:ext cx="762000" cy="257175"/>
    <xdr:sp>
      <xdr:nvSpPr>
        <xdr:cNvPr id="346" name="テキスト ボックス 345"/>
        <xdr:cNvSpPr txBox="1"/>
      </xdr:nvSpPr>
      <xdr:spPr>
        <a:xfrm>
          <a:off x="14020800" y="101155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7.40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149013</xdr:rowOff>
    </xdr:from>
    <xdr:to>
      <xdr:col>64</xdr:col>
      <xdr:colOff>152400</xdr:colOff>
      <xdr:row>62</xdr:row>
      <xdr:rowOff>79163</xdr:rowOff>
    </xdr:to>
    <xdr:sp fLocksText="0">
      <xdr:nvSpPr>
        <xdr:cNvPr id="347" name="楕円 346"/>
        <xdr:cNvSpPr/>
      </xdr:nvSpPr>
      <xdr:spPr>
        <a:xfrm>
          <a:off x="13458825" y="100298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62</xdr:col>
      <xdr:colOff>133350</xdr:colOff>
      <xdr:row>62</xdr:row>
      <xdr:rowOff>66675</xdr:rowOff>
    </xdr:from>
    <xdr:ext cx="762000" cy="257175"/>
    <xdr:sp>
      <xdr:nvSpPr>
        <xdr:cNvPr id="348" name="テキスト ボックス 347"/>
        <xdr:cNvSpPr txBox="1"/>
      </xdr:nvSpPr>
      <xdr:spPr>
        <a:xfrm>
          <a:off x="13125450" y="101060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7.32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fLocksText="0">
      <xdr:nvSpPr>
        <xdr:cNvPr id="349" name="正方形/長方形 348"/>
        <xdr:cNvSpPr/>
      </xdr:nvSpPr>
      <xdr:spPr>
        <a:xfrm>
          <a:off x="12830175" y="4743450"/>
          <a:ext cx="50768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47625</xdr:colOff>
      <xdr:row>31</xdr:row>
      <xdr:rowOff>66675</xdr:rowOff>
    </xdr:from>
    <xdr:ext cx="1609725" cy="304800"/>
    <xdr:sp>
      <xdr:nvSpPr>
        <xdr:cNvPr id="350" name="テキスト ボックス 349"/>
        <xdr:cNvSpPr txBox="1"/>
      </xdr:nvSpPr>
      <xdr:spPr>
        <a:xfrm>
          <a:off x="13668375" y="5086350"/>
          <a:ext cx="1609725"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p>
          <a:pPr algn="ctr"/>
          <a:r>
            <a:rPr altLang="en-US" lang="ja-JP"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104775</xdr:colOff>
      <xdr:row>31</xdr:row>
      <xdr:rowOff>38100</xdr:rowOff>
    </xdr:from>
    <xdr:ext cx="1647825" cy="361950"/>
    <xdr:sp>
      <xdr:nvSpPr>
        <xdr:cNvPr id="351" name="テキスト ボックス 350"/>
        <xdr:cNvSpPr txBox="1"/>
      </xdr:nvSpPr>
      <xdr:spPr>
        <a:xfrm>
          <a:off x="15401925" y="5057775"/>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p>
          <a:pPr algn="l"/>
          <a:r>
            <a:rPr altLang="ja-JP" lang="en-US" sz="1600" b="1">
              <a:solidFill>
                <a:srgbClr val="FF0000"/>
              </a:solidFill>
              <a:latin typeface="ＭＳ Ｐゴシック" panose="020B0600070205080204" pitchFamily="50" charset="-128"/>
              <a:ea typeface="ＭＳ Ｐゴシック" panose="020B0600070205080204" pitchFamily="50" charset="-128"/>
            </a:rPr>
            <a:t>[2.4%]</a:t>
          </a:r>
          <a:r>
            <a:rPr altLang="en-US" lang="ja-JP"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fLocksText="0">
      <xdr:nvSpPr>
        <xdr:cNvPr id="352" name="正方形/長方形 351"/>
        <xdr:cNvSpPr/>
      </xdr:nvSpPr>
      <xdr:spPr>
        <a:xfrm>
          <a:off x="17973675" y="498157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fLocksText="0">
      <xdr:nvSpPr>
        <xdr:cNvPr id="353" name="正方形/長方形 352"/>
        <xdr:cNvSpPr/>
      </xdr:nvSpPr>
      <xdr:spPr>
        <a:xfrm>
          <a:off x="17973675" y="516255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18/108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fLocksText="0">
      <xdr:nvSpPr>
        <xdr:cNvPr id="354" name="正方形/長方形 353"/>
        <xdr:cNvSpPr/>
      </xdr:nvSpPr>
      <xdr:spPr>
        <a:xfrm>
          <a:off x="19621500" y="498157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fLocksText="0">
      <xdr:nvSpPr>
        <xdr:cNvPr id="355" name="正方形/長方形 354"/>
        <xdr:cNvSpPr/>
      </xdr:nvSpPr>
      <xdr:spPr>
        <a:xfrm>
          <a:off x="19621500" y="5162550"/>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5.6</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fLocksText="0">
      <xdr:nvSpPr>
        <xdr:cNvPr id="356" name="正方形/長方形 355"/>
        <xdr:cNvSpPr/>
      </xdr:nvSpPr>
      <xdr:spPr>
        <a:xfrm>
          <a:off x="21078825" y="498157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31</xdr:row>
      <xdr:rowOff>146050</xdr:rowOff>
    </xdr:from>
    <xdr:to>
      <xdr:col>106</xdr:col>
      <xdr:colOff>139700</xdr:colOff>
      <xdr:row>33</xdr:row>
      <xdr:rowOff>57150</xdr:rowOff>
    </xdr:to>
    <xdr:sp fLocksText="0">
      <xdr:nvSpPr>
        <xdr:cNvPr id="357" name="正方形/長方形 356"/>
        <xdr:cNvSpPr/>
      </xdr:nvSpPr>
      <xdr:spPr>
        <a:xfrm>
          <a:off x="21078825" y="5162550"/>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1.9</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fLocksText="0">
      <xdr:nvSpPr>
        <xdr:cNvPr id="358" name="正方形/長方形 357"/>
        <xdr:cNvSpPr/>
      </xdr:nvSpPr>
      <xdr:spPr>
        <a:xfrm>
          <a:off x="12830175" y="5467350"/>
          <a:ext cx="5076825" cy="2276475"/>
        </a:xfrm>
        <a:prstGeom prst="rect"/>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fLocksText="0">
      <xdr:nvSpPr>
        <xdr:cNvPr id="359" name="正方形/長方形 358"/>
        <xdr:cNvSpPr/>
      </xdr:nvSpPr>
      <xdr:spPr>
        <a:xfrm>
          <a:off x="18097500" y="5467350"/>
          <a:ext cx="6029325" cy="22764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fLocksText="0">
      <xdr:nvSpPr>
        <xdr:cNvPr id="360" name="正方形/長方形 359"/>
        <xdr:cNvSpPr/>
      </xdr:nvSpPr>
      <xdr:spPr>
        <a:xfrm>
          <a:off x="18097500" y="5467350"/>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fLocksText="0">
      <xdr:nvSpPr>
        <xdr:cNvPr id="361" name="テキスト ボックス 360"/>
        <xdr:cNvSpPr txBox="1"/>
      </xdr:nvSpPr>
      <xdr:spPr>
        <a:xfrm>
          <a:off x="18221325" y="5762625"/>
          <a:ext cx="5781675" cy="19145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0.8</a:t>
          </a:r>
          <a:r>
            <a:rPr altLang="en-US" lang="ja-JP" sz="1300">
              <a:latin typeface="ＭＳ Ｐゴシック" panose="020B0600070205080204" pitchFamily="50" charset="-128"/>
              <a:ea typeface="ＭＳ Ｐゴシック" panose="020B0600070205080204" pitchFamily="50" charset="-128"/>
            </a:rPr>
            <a:t>ポイント下落し</a:t>
          </a:r>
          <a:r>
            <a:rPr altLang="ja-JP" lang="en-US" sz="1300">
              <a:latin typeface="ＭＳ Ｐゴシック" panose="020B0600070205080204" pitchFamily="50" charset="-128"/>
              <a:ea typeface="ＭＳ Ｐゴシック" panose="020B0600070205080204" pitchFamily="50" charset="-128"/>
            </a:rPr>
            <a:t>2.4%</a:t>
          </a:r>
          <a:r>
            <a:rPr altLang="en-US" lang="ja-JP" sz="1300">
              <a:latin typeface="ＭＳ Ｐゴシック" panose="020B0600070205080204" pitchFamily="50" charset="-128"/>
              <a:ea typeface="ＭＳ Ｐゴシック" panose="020B0600070205080204" pitchFamily="50" charset="-128"/>
            </a:rPr>
            <a:t>となり、類似団体内平均値と比較しても低い数値となっている。減少の要因としては、過去に借入した市債の一部の償還が終了したことや、普通交付税額が増加したことなどが挙げられる。</a:t>
          </a:r>
        </a:p>
        <a:p>
          <a:r>
            <a:rPr altLang="en-US" lang="ja-JP" sz="1300">
              <a:latin typeface="ＭＳ Ｐゴシック" panose="020B0600070205080204" pitchFamily="50" charset="-128"/>
              <a:ea typeface="ＭＳ Ｐゴシック" panose="020B0600070205080204" pitchFamily="50" charset="-128"/>
            </a:rPr>
            <a:t>　投資的事業については、今後も公共施設等の改修事業が予想されており、各年度の事業費の平準化を図るとともに、後年度負担を考慮して慎重に検討していく必要がある。</a:t>
          </a:r>
        </a:p>
      </xdr:txBody>
    </xdr:sp>
    <xdr:clientData/>
  </xdr:twoCellAnchor>
  <xdr:oneCellAnchor>
    <xdr:from>
      <xdr:col>61</xdr:col>
      <xdr:colOff>0</xdr:colOff>
      <xdr:row>32</xdr:row>
      <xdr:rowOff>104775</xdr:rowOff>
    </xdr:from>
    <xdr:ext cx="295275" cy="228600"/>
    <xdr:sp>
      <xdr:nvSpPr>
        <xdr:cNvPr id="362" name="テキスト ボックス 361"/>
        <xdr:cNvSpPr txBox="1"/>
      </xdr:nvSpPr>
      <xdr:spPr>
        <a:xfrm>
          <a:off x="12782550" y="5286375"/>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sp>
      <xdr:nvSpPr>
        <xdr:cNvPr id="363" name="直線コネクタ 362"/>
        <xdr:cNvSpPr/>
      </xdr:nvSpPr>
      <xdr:spPr>
        <a:xfrm>
          <a:off x="12830175" y="7743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46</xdr:row>
      <xdr:rowOff>161925</xdr:rowOff>
    </xdr:from>
    <xdr:ext cx="762000" cy="257175"/>
    <xdr:sp>
      <xdr:nvSpPr>
        <xdr:cNvPr id="364" name="テキスト ボックス 363"/>
        <xdr:cNvSpPr txBox="1"/>
      </xdr:nvSpPr>
      <xdr:spPr>
        <a:xfrm>
          <a:off x="12058650" y="7610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sp>
      <xdr:nvSpPr>
        <xdr:cNvPr id="365" name="直線コネクタ 364"/>
        <xdr:cNvSpPr/>
      </xdr:nvSpPr>
      <xdr:spPr>
        <a:xfrm>
          <a:off x="12830175" y="7362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44</xdr:row>
      <xdr:rowOff>104775</xdr:rowOff>
    </xdr:from>
    <xdr:ext cx="762000" cy="257175"/>
    <xdr:sp>
      <xdr:nvSpPr>
        <xdr:cNvPr id="366" name="テキスト ボックス 365"/>
        <xdr:cNvSpPr txBox="1"/>
      </xdr:nvSpPr>
      <xdr:spPr>
        <a:xfrm>
          <a:off x="12058650" y="7229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sp>
      <xdr:nvSpPr>
        <xdr:cNvPr id="367" name="直線コネクタ 366"/>
        <xdr:cNvSpPr/>
      </xdr:nvSpPr>
      <xdr:spPr>
        <a:xfrm>
          <a:off x="12830175" y="6981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42</xdr:row>
      <xdr:rowOff>47625</xdr:rowOff>
    </xdr:from>
    <xdr:ext cx="762000" cy="257175"/>
    <xdr:sp>
      <xdr:nvSpPr>
        <xdr:cNvPr id="368" name="テキスト ボックス 367"/>
        <xdr:cNvSpPr txBox="1"/>
      </xdr:nvSpPr>
      <xdr:spPr>
        <a:xfrm>
          <a:off x="12058650" y="6848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sp>
      <xdr:nvSpPr>
        <xdr:cNvPr id="369" name="直線コネクタ 368"/>
        <xdr:cNvSpPr/>
      </xdr:nvSpPr>
      <xdr:spPr>
        <a:xfrm>
          <a:off x="12830175" y="6600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39</xdr:row>
      <xdr:rowOff>152400</xdr:rowOff>
    </xdr:from>
    <xdr:ext cx="762000" cy="257175"/>
    <xdr:sp>
      <xdr:nvSpPr>
        <xdr:cNvPr id="370" name="テキスト ボックス 369"/>
        <xdr:cNvSpPr txBox="1"/>
      </xdr:nvSpPr>
      <xdr:spPr>
        <a:xfrm>
          <a:off x="12058650" y="6467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sp>
      <xdr:nvSpPr>
        <xdr:cNvPr id="371" name="直線コネクタ 370"/>
        <xdr:cNvSpPr/>
      </xdr:nvSpPr>
      <xdr:spPr>
        <a:xfrm>
          <a:off x="12830175" y="6219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37</xdr:row>
      <xdr:rowOff>95250</xdr:rowOff>
    </xdr:from>
    <xdr:ext cx="762000" cy="257175"/>
    <xdr:sp>
      <xdr:nvSpPr>
        <xdr:cNvPr id="372" name="テキスト ボックス 371"/>
        <xdr:cNvSpPr txBox="1"/>
      </xdr:nvSpPr>
      <xdr:spPr>
        <a:xfrm>
          <a:off x="12058650" y="6086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sp>
      <xdr:nvSpPr>
        <xdr:cNvPr id="373" name="直線コネクタ 372"/>
        <xdr:cNvSpPr/>
      </xdr:nvSpPr>
      <xdr:spPr>
        <a:xfrm>
          <a:off x="12830175" y="5838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61</xdr:col>
      <xdr:colOff>44450</xdr:colOff>
      <xdr:row>33</xdr:row>
      <xdr:rowOff>120650</xdr:rowOff>
    </xdr:from>
    <xdr:to>
      <xdr:col>85</xdr:col>
      <xdr:colOff>95250</xdr:colOff>
      <xdr:row>33</xdr:row>
      <xdr:rowOff>120650</xdr:rowOff>
    </xdr:to>
    <xdr:sp>
      <xdr:nvSpPr>
        <xdr:cNvPr id="374" name="直線コネクタ 373"/>
        <xdr:cNvSpPr/>
      </xdr:nvSpPr>
      <xdr:spPr>
        <a:xfrm>
          <a:off x="12830175" y="546735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61</xdr:col>
      <xdr:colOff>44450</xdr:colOff>
      <xdr:row>33</xdr:row>
      <xdr:rowOff>120650</xdr:rowOff>
    </xdr:from>
    <xdr:to>
      <xdr:col>85</xdr:col>
      <xdr:colOff>95250</xdr:colOff>
      <xdr:row>47</xdr:row>
      <xdr:rowOff>133350</xdr:rowOff>
    </xdr:to>
    <xdr:sp fLocksText="0">
      <xdr:nvSpPr>
        <xdr:cNvPr id="375" name="公債費負担の状況グラフ枠"/>
        <xdr:cNvSpPr/>
      </xdr:nvSpPr>
      <xdr:spPr>
        <a:xfrm>
          <a:off x="12830175" y="5467350"/>
          <a:ext cx="5076825" cy="22764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81</xdr:col>
      <xdr:colOff>44450</xdr:colOff>
      <xdr:row>37</xdr:row>
      <xdr:rowOff>38100</xdr:rowOff>
    </xdr:from>
    <xdr:to>
      <xdr:col>81</xdr:col>
      <xdr:colOff>44450</xdr:colOff>
      <xdr:row>44</xdr:row>
      <xdr:rowOff>149013</xdr:rowOff>
    </xdr:to>
    <xdr:sp>
      <xdr:nvSpPr>
        <xdr:cNvPr id="376" name="直線コネクタ 375"/>
        <xdr:cNvSpPr/>
      </xdr:nvSpPr>
      <xdr:spPr>
        <a:xfrm flipV="1">
          <a:off x="17021175" y="6029325"/>
          <a:ext cx="0" cy="1247775"/>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44</xdr:row>
      <xdr:rowOff>123825</xdr:rowOff>
    </xdr:from>
    <xdr:ext cx="762000" cy="257175"/>
    <xdr:sp>
      <xdr:nvSpPr>
        <xdr:cNvPr id="377" name="公債費負担の状況最小値テキスト"/>
        <xdr:cNvSpPr txBox="1"/>
      </xdr:nvSpPr>
      <xdr:spPr>
        <a:xfrm>
          <a:off x="17106900" y="72485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13.8</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149013</xdr:rowOff>
    </xdr:from>
    <xdr:to>
      <xdr:col>81</xdr:col>
      <xdr:colOff>133350</xdr:colOff>
      <xdr:row>44</xdr:row>
      <xdr:rowOff>149013</xdr:rowOff>
    </xdr:to>
    <xdr:sp>
      <xdr:nvSpPr>
        <xdr:cNvPr id="378" name="直線コネクタ 377"/>
        <xdr:cNvSpPr/>
      </xdr:nvSpPr>
      <xdr:spPr>
        <a:xfrm>
          <a:off x="16925925" y="72771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35</xdr:row>
      <xdr:rowOff>123825</xdr:rowOff>
    </xdr:from>
    <xdr:ext cx="762000" cy="257175"/>
    <xdr:sp>
      <xdr:nvSpPr>
        <xdr:cNvPr id="379" name="公債費負担の状況最大値テキスト"/>
        <xdr:cNvSpPr txBox="1"/>
      </xdr:nvSpPr>
      <xdr:spPr>
        <a:xfrm>
          <a:off x="17106900" y="5791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en-US" lang="ja-JP" sz="1000" b="1">
              <a:latin typeface="ＭＳ Ｐゴシック" panose="020B0600070205080204" pitchFamily="50" charset="-128"/>
              <a:ea typeface="ＭＳ Ｐゴシック" panose="020B0600070205080204" pitchFamily="50" charset="-128"/>
            </a:rPr>
            <a:t>△ </a:t>
          </a:r>
          <a:r>
            <a:rPr altLang="ja-JP" lang="en-US" sz="1000" b="1">
              <a:latin typeface="ＭＳ Ｐゴシック" panose="020B0600070205080204" pitchFamily="50" charset="-128"/>
              <a:ea typeface="ＭＳ Ｐゴシック" panose="020B0600070205080204" pitchFamily="50" charset="-128"/>
            </a:rPr>
            <a:t>2.5</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sp>
      <xdr:nvSpPr>
        <xdr:cNvPr id="380" name="直線コネクタ 379"/>
        <xdr:cNvSpPr/>
      </xdr:nvSpPr>
      <xdr:spPr>
        <a:xfrm>
          <a:off x="16925925" y="60293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77</xdr:col>
      <xdr:colOff>44450</xdr:colOff>
      <xdr:row>39</xdr:row>
      <xdr:rowOff>89323</xdr:rowOff>
    </xdr:from>
    <xdr:to>
      <xdr:col>81</xdr:col>
      <xdr:colOff>44450</xdr:colOff>
      <xdr:row>39</xdr:row>
      <xdr:rowOff>153670</xdr:rowOff>
    </xdr:to>
    <xdr:sp>
      <xdr:nvSpPr>
        <xdr:cNvPr id="381" name="直線コネクタ 380"/>
        <xdr:cNvSpPr/>
      </xdr:nvSpPr>
      <xdr:spPr>
        <a:xfrm flipV="1">
          <a:off x="16182975" y="6400800"/>
          <a:ext cx="838200"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40</xdr:row>
      <xdr:rowOff>104775</xdr:rowOff>
    </xdr:from>
    <xdr:ext cx="762000" cy="257175"/>
    <xdr:sp>
      <xdr:nvSpPr>
        <xdr:cNvPr id="382" name="公債費負担の状況平均値テキスト"/>
        <xdr:cNvSpPr txBox="1"/>
      </xdr:nvSpPr>
      <xdr:spPr>
        <a:xfrm>
          <a:off x="17106900" y="658177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5.7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132504</xdr:rowOff>
    </xdr:from>
    <xdr:to>
      <xdr:col>81</xdr:col>
      <xdr:colOff>95250</xdr:colOff>
      <xdr:row>41</xdr:row>
      <xdr:rowOff>62654</xdr:rowOff>
    </xdr:to>
    <xdr:sp fLocksText="0">
      <xdr:nvSpPr>
        <xdr:cNvPr id="383" name="フローチャート: 判断 382"/>
        <xdr:cNvSpPr/>
      </xdr:nvSpPr>
      <xdr:spPr>
        <a:xfrm>
          <a:off x="16964025" y="66103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72</xdr:col>
      <xdr:colOff>203200</xdr:colOff>
      <xdr:row>39</xdr:row>
      <xdr:rowOff>97367</xdr:rowOff>
    </xdr:from>
    <xdr:to>
      <xdr:col>77</xdr:col>
      <xdr:colOff>44450</xdr:colOff>
      <xdr:row>39</xdr:row>
      <xdr:rowOff>153670</xdr:rowOff>
    </xdr:to>
    <xdr:sp>
      <xdr:nvSpPr>
        <xdr:cNvPr id="384" name="直線コネクタ 383"/>
        <xdr:cNvSpPr/>
      </xdr:nvSpPr>
      <xdr:spPr>
        <a:xfrm>
          <a:off x="15287625" y="6410325"/>
          <a:ext cx="885825"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203200</xdr:colOff>
      <xdr:row>40</xdr:row>
      <xdr:rowOff>140546</xdr:rowOff>
    </xdr:from>
    <xdr:to>
      <xdr:col>77</xdr:col>
      <xdr:colOff>95250</xdr:colOff>
      <xdr:row>41</xdr:row>
      <xdr:rowOff>70696</xdr:rowOff>
    </xdr:to>
    <xdr:sp fLocksText="0">
      <xdr:nvSpPr>
        <xdr:cNvPr id="385" name="フローチャート: 判断 384"/>
        <xdr:cNvSpPr/>
      </xdr:nvSpPr>
      <xdr:spPr>
        <a:xfrm>
          <a:off x="16125825" y="66198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76200</xdr:colOff>
      <xdr:row>41</xdr:row>
      <xdr:rowOff>57150</xdr:rowOff>
    </xdr:from>
    <xdr:ext cx="733425" cy="257175"/>
    <xdr:sp>
      <xdr:nvSpPr>
        <xdr:cNvPr id="386" name="テキスト ボックス 385"/>
        <xdr:cNvSpPr txBox="1"/>
      </xdr:nvSpPr>
      <xdr:spPr>
        <a:xfrm>
          <a:off x="15792450" y="669607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49106</xdr:rowOff>
    </xdr:from>
    <xdr:to>
      <xdr:col>72</xdr:col>
      <xdr:colOff>203200</xdr:colOff>
      <xdr:row>39</xdr:row>
      <xdr:rowOff>97367</xdr:rowOff>
    </xdr:to>
    <xdr:sp>
      <xdr:nvSpPr>
        <xdr:cNvPr id="387" name="直線コネクタ 386"/>
        <xdr:cNvSpPr/>
      </xdr:nvSpPr>
      <xdr:spPr>
        <a:xfrm>
          <a:off x="14401800" y="6362700"/>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72</xdr:col>
      <xdr:colOff>152400</xdr:colOff>
      <xdr:row>40</xdr:row>
      <xdr:rowOff>140546</xdr:rowOff>
    </xdr:from>
    <xdr:to>
      <xdr:col>73</xdr:col>
      <xdr:colOff>44450</xdr:colOff>
      <xdr:row>41</xdr:row>
      <xdr:rowOff>70696</xdr:rowOff>
    </xdr:to>
    <xdr:sp fLocksText="0">
      <xdr:nvSpPr>
        <xdr:cNvPr id="388" name="フローチャート: 判断 387"/>
        <xdr:cNvSpPr/>
      </xdr:nvSpPr>
      <xdr:spPr>
        <a:xfrm>
          <a:off x="15240000" y="66198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28575</xdr:colOff>
      <xdr:row>41</xdr:row>
      <xdr:rowOff>57150</xdr:rowOff>
    </xdr:from>
    <xdr:ext cx="762000" cy="257175"/>
    <xdr:sp>
      <xdr:nvSpPr>
        <xdr:cNvPr id="389" name="テキスト ボックス 388"/>
        <xdr:cNvSpPr txBox="1"/>
      </xdr:nvSpPr>
      <xdr:spPr>
        <a:xfrm>
          <a:off x="14906625" y="66960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846</xdr:rowOff>
    </xdr:from>
    <xdr:to>
      <xdr:col>68</xdr:col>
      <xdr:colOff>152400</xdr:colOff>
      <xdr:row>39</xdr:row>
      <xdr:rowOff>49106</xdr:rowOff>
    </xdr:to>
    <xdr:sp>
      <xdr:nvSpPr>
        <xdr:cNvPr id="390" name="直線コネクタ 389"/>
        <xdr:cNvSpPr/>
      </xdr:nvSpPr>
      <xdr:spPr>
        <a:xfrm>
          <a:off x="13515975" y="6315075"/>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68</xdr:col>
      <xdr:colOff>101600</xdr:colOff>
      <xdr:row>40</xdr:row>
      <xdr:rowOff>132504</xdr:rowOff>
    </xdr:from>
    <xdr:to>
      <xdr:col>68</xdr:col>
      <xdr:colOff>203200</xdr:colOff>
      <xdr:row>41</xdr:row>
      <xdr:rowOff>62654</xdr:rowOff>
    </xdr:to>
    <xdr:sp fLocksText="0">
      <xdr:nvSpPr>
        <xdr:cNvPr id="391" name="フローチャート: 判断 390"/>
        <xdr:cNvSpPr/>
      </xdr:nvSpPr>
      <xdr:spPr>
        <a:xfrm>
          <a:off x="14354175" y="66103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190500</xdr:colOff>
      <xdr:row>41</xdr:row>
      <xdr:rowOff>47625</xdr:rowOff>
    </xdr:from>
    <xdr:ext cx="762000" cy="257175"/>
    <xdr:sp>
      <xdr:nvSpPr>
        <xdr:cNvPr id="392" name="テキスト ボックス 391"/>
        <xdr:cNvSpPr txBox="1"/>
      </xdr:nvSpPr>
      <xdr:spPr>
        <a:xfrm>
          <a:off x="14020800" y="66865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1270</xdr:rowOff>
    </xdr:from>
    <xdr:to>
      <xdr:col>64</xdr:col>
      <xdr:colOff>152400</xdr:colOff>
      <xdr:row>41</xdr:row>
      <xdr:rowOff>102870</xdr:rowOff>
    </xdr:to>
    <xdr:sp fLocksText="0">
      <xdr:nvSpPr>
        <xdr:cNvPr id="393" name="フローチャート: 判断 392"/>
        <xdr:cNvSpPr/>
      </xdr:nvSpPr>
      <xdr:spPr>
        <a:xfrm>
          <a:off x="13458825" y="66389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62</xdr:col>
      <xdr:colOff>133350</xdr:colOff>
      <xdr:row>41</xdr:row>
      <xdr:rowOff>85725</xdr:rowOff>
    </xdr:from>
    <xdr:ext cx="762000" cy="257175"/>
    <xdr:sp>
      <xdr:nvSpPr>
        <xdr:cNvPr id="394" name="テキスト ボックス 393"/>
        <xdr:cNvSpPr txBox="1"/>
      </xdr:nvSpPr>
      <xdr:spPr>
        <a:xfrm>
          <a:off x="13125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133350</xdr:rowOff>
    </xdr:from>
    <xdr:ext cx="762000" cy="257175"/>
    <xdr:sp>
      <xdr:nvSpPr>
        <xdr:cNvPr id="395" name="テキスト ボックス 394"/>
        <xdr:cNvSpPr txBox="1"/>
      </xdr:nvSpPr>
      <xdr:spPr>
        <a:xfrm>
          <a:off x="16802100"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133350</xdr:rowOff>
    </xdr:from>
    <xdr:ext cx="762000" cy="257175"/>
    <xdr:sp>
      <xdr:nvSpPr>
        <xdr:cNvPr id="396" name="テキスト ボックス 395"/>
        <xdr:cNvSpPr txBox="1"/>
      </xdr:nvSpPr>
      <xdr:spPr>
        <a:xfrm>
          <a:off x="15963900"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190500</xdr:colOff>
      <xdr:row>47</xdr:row>
      <xdr:rowOff>133350</xdr:rowOff>
    </xdr:from>
    <xdr:ext cx="762000" cy="257175"/>
    <xdr:sp>
      <xdr:nvSpPr>
        <xdr:cNvPr id="397" name="テキスト ボックス 396"/>
        <xdr:cNvSpPr txBox="1"/>
      </xdr:nvSpPr>
      <xdr:spPr>
        <a:xfrm>
          <a:off x="15068550"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142875</xdr:colOff>
      <xdr:row>47</xdr:row>
      <xdr:rowOff>133350</xdr:rowOff>
    </xdr:from>
    <xdr:ext cx="762000" cy="257175"/>
    <xdr:sp>
      <xdr:nvSpPr>
        <xdr:cNvPr id="398" name="テキスト ボックス 397"/>
        <xdr:cNvSpPr txBox="1"/>
      </xdr:nvSpPr>
      <xdr:spPr>
        <a:xfrm>
          <a:off x="14182725"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133350</xdr:rowOff>
    </xdr:from>
    <xdr:ext cx="762000" cy="257175"/>
    <xdr:sp>
      <xdr:nvSpPr>
        <xdr:cNvPr id="399" name="テキスト ボックス 398"/>
        <xdr:cNvSpPr txBox="1"/>
      </xdr:nvSpPr>
      <xdr:spPr>
        <a:xfrm>
          <a:off x="13296900" y="7743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38523</xdr:rowOff>
    </xdr:from>
    <xdr:to>
      <xdr:col>81</xdr:col>
      <xdr:colOff>95250</xdr:colOff>
      <xdr:row>39</xdr:row>
      <xdr:rowOff>140123</xdr:rowOff>
    </xdr:to>
    <xdr:sp fLocksText="0">
      <xdr:nvSpPr>
        <xdr:cNvPr id="400" name="楕円 399"/>
        <xdr:cNvSpPr/>
      </xdr:nvSpPr>
      <xdr:spPr>
        <a:xfrm>
          <a:off x="16964025" y="63531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81</xdr:col>
      <xdr:colOff>133350</xdr:colOff>
      <xdr:row>38</xdr:row>
      <xdr:rowOff>57150</xdr:rowOff>
    </xdr:from>
    <xdr:ext cx="762000" cy="257175"/>
    <xdr:sp>
      <xdr:nvSpPr>
        <xdr:cNvPr id="401" name="公債費負担の状況該当値テキスト"/>
        <xdr:cNvSpPr txBox="1"/>
      </xdr:nvSpPr>
      <xdr:spPr>
        <a:xfrm>
          <a:off x="17106900" y="62103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2.4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102870</xdr:rowOff>
    </xdr:from>
    <xdr:to>
      <xdr:col>77</xdr:col>
      <xdr:colOff>95250</xdr:colOff>
      <xdr:row>40</xdr:row>
      <xdr:rowOff>33020</xdr:rowOff>
    </xdr:to>
    <xdr:sp fLocksText="0">
      <xdr:nvSpPr>
        <xdr:cNvPr id="402" name="楕円 401"/>
        <xdr:cNvSpPr/>
      </xdr:nvSpPr>
      <xdr:spPr>
        <a:xfrm>
          <a:off x="16125825" y="64198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76200</xdr:colOff>
      <xdr:row>38</xdr:row>
      <xdr:rowOff>47625</xdr:rowOff>
    </xdr:from>
    <xdr:ext cx="733425" cy="257175"/>
    <xdr:sp>
      <xdr:nvSpPr>
        <xdr:cNvPr id="403" name="テキスト ボックス 402"/>
        <xdr:cNvSpPr txBox="1"/>
      </xdr:nvSpPr>
      <xdr:spPr>
        <a:xfrm>
          <a:off x="15792450" y="620077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46567</xdr:rowOff>
    </xdr:from>
    <xdr:to>
      <xdr:col>73</xdr:col>
      <xdr:colOff>44450</xdr:colOff>
      <xdr:row>39</xdr:row>
      <xdr:rowOff>148167</xdr:rowOff>
    </xdr:to>
    <xdr:sp fLocksText="0">
      <xdr:nvSpPr>
        <xdr:cNvPr id="404" name="楕円 403"/>
        <xdr:cNvSpPr/>
      </xdr:nvSpPr>
      <xdr:spPr>
        <a:xfrm>
          <a:off x="15240000" y="63627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28575</xdr:colOff>
      <xdr:row>37</xdr:row>
      <xdr:rowOff>161925</xdr:rowOff>
    </xdr:from>
    <xdr:ext cx="762000" cy="257175"/>
    <xdr:sp>
      <xdr:nvSpPr>
        <xdr:cNvPr id="405" name="テキスト ボックス 404"/>
        <xdr:cNvSpPr txBox="1"/>
      </xdr:nvSpPr>
      <xdr:spPr>
        <a:xfrm>
          <a:off x="14906625" y="615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169756</xdr:rowOff>
    </xdr:from>
    <xdr:to>
      <xdr:col>68</xdr:col>
      <xdr:colOff>203200</xdr:colOff>
      <xdr:row>39</xdr:row>
      <xdr:rowOff>99906</xdr:rowOff>
    </xdr:to>
    <xdr:sp fLocksText="0">
      <xdr:nvSpPr>
        <xdr:cNvPr id="406" name="楕円 405"/>
        <xdr:cNvSpPr/>
      </xdr:nvSpPr>
      <xdr:spPr>
        <a:xfrm>
          <a:off x="14354175" y="63150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190500</xdr:colOff>
      <xdr:row>37</xdr:row>
      <xdr:rowOff>114300</xdr:rowOff>
    </xdr:from>
    <xdr:ext cx="762000" cy="257175"/>
    <xdr:sp>
      <xdr:nvSpPr>
        <xdr:cNvPr id="407" name="テキスト ボックス 406"/>
        <xdr:cNvSpPr txBox="1"/>
      </xdr:nvSpPr>
      <xdr:spPr>
        <a:xfrm>
          <a:off x="14020800" y="61055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121496</xdr:rowOff>
    </xdr:from>
    <xdr:to>
      <xdr:col>64</xdr:col>
      <xdr:colOff>152400</xdr:colOff>
      <xdr:row>39</xdr:row>
      <xdr:rowOff>51646</xdr:rowOff>
    </xdr:to>
    <xdr:sp fLocksText="0">
      <xdr:nvSpPr>
        <xdr:cNvPr id="408" name="楕円 407"/>
        <xdr:cNvSpPr/>
      </xdr:nvSpPr>
      <xdr:spPr>
        <a:xfrm>
          <a:off x="13458825" y="62769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62</xdr:col>
      <xdr:colOff>133350</xdr:colOff>
      <xdr:row>37</xdr:row>
      <xdr:rowOff>57150</xdr:rowOff>
    </xdr:from>
    <xdr:ext cx="762000" cy="257175"/>
    <xdr:sp>
      <xdr:nvSpPr>
        <xdr:cNvPr id="409" name="テキスト ボックス 408"/>
        <xdr:cNvSpPr txBox="1"/>
      </xdr:nvSpPr>
      <xdr:spPr>
        <a:xfrm>
          <a:off x="13125450" y="6048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fLocksText="0">
      <xdr:nvSpPr>
        <xdr:cNvPr id="410" name="正方形/長方形 409"/>
        <xdr:cNvSpPr/>
      </xdr:nvSpPr>
      <xdr:spPr>
        <a:xfrm>
          <a:off x="12830175" y="1143000"/>
          <a:ext cx="5076825" cy="3048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133350</xdr:colOff>
      <xdr:row>9</xdr:row>
      <xdr:rowOff>28575</xdr:rowOff>
    </xdr:from>
    <xdr:ext cx="1438275" cy="304800"/>
    <xdr:sp>
      <xdr:nvSpPr>
        <xdr:cNvPr id="411" name="テキスト ボックス 410"/>
        <xdr:cNvSpPr txBox="1"/>
      </xdr:nvSpPr>
      <xdr:spPr>
        <a:xfrm>
          <a:off x="13754100" y="1485900"/>
          <a:ext cx="1438275"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p>
          <a:pPr algn="ctr"/>
          <a:r>
            <a:rPr altLang="en-US" lang="ja-JP"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19050</xdr:colOff>
      <xdr:row>9</xdr:row>
      <xdr:rowOff>0</xdr:rowOff>
    </xdr:from>
    <xdr:ext cx="1647825" cy="361950"/>
    <xdr:sp>
      <xdr:nvSpPr>
        <xdr:cNvPr id="412" name="テキスト ボックス 411"/>
        <xdr:cNvSpPr txBox="1"/>
      </xdr:nvSpPr>
      <xdr:spPr>
        <a:xfrm>
          <a:off x="15316200" y="1457325"/>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p>
          <a:pPr algn="l"/>
          <a:r>
            <a:rPr altLang="ja-JP" lang="en-US" sz="1600" b="1">
              <a:solidFill>
                <a:srgbClr val="FF0000"/>
              </a:solidFill>
              <a:latin typeface="ＭＳ Ｐゴシック" panose="020B0600070205080204" pitchFamily="50" charset="-128"/>
              <a:ea typeface="ＭＳ Ｐゴシック" panose="020B0600070205080204" pitchFamily="50" charset="-128"/>
            </a:rPr>
            <a:t>[19.9%]</a:t>
          </a:r>
          <a:r>
            <a:rPr altLang="en-US" lang="ja-JP"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fLocksText="0">
      <xdr:nvSpPr>
        <xdr:cNvPr id="413" name="正方形/長方形 412"/>
        <xdr:cNvSpPr/>
      </xdr:nvSpPr>
      <xdr:spPr>
        <a:xfrm>
          <a:off x="17973675" y="13811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fLocksText="0">
      <xdr:nvSpPr>
        <xdr:cNvPr id="414" name="正方形/長方形 413"/>
        <xdr:cNvSpPr/>
      </xdr:nvSpPr>
      <xdr:spPr>
        <a:xfrm>
          <a:off x="17973675" y="15621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70/108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fLocksText="0">
      <xdr:nvSpPr>
        <xdr:cNvPr id="415" name="正方形/長方形 414"/>
        <xdr:cNvSpPr/>
      </xdr:nvSpPr>
      <xdr:spPr>
        <a:xfrm>
          <a:off x="19621500" y="138112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fLocksText="0">
      <xdr:nvSpPr>
        <xdr:cNvPr id="416" name="正方形/長方形 415"/>
        <xdr:cNvSpPr/>
      </xdr:nvSpPr>
      <xdr:spPr>
        <a:xfrm>
          <a:off x="19621500" y="1562100"/>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6.2</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fLocksText="0">
      <xdr:nvSpPr>
        <xdr:cNvPr id="417" name="正方形/長方形 416"/>
        <xdr:cNvSpPr/>
      </xdr:nvSpPr>
      <xdr:spPr>
        <a:xfrm>
          <a:off x="21078825" y="138112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9</xdr:row>
      <xdr:rowOff>107950</xdr:rowOff>
    </xdr:from>
    <xdr:to>
      <xdr:col>106</xdr:col>
      <xdr:colOff>139700</xdr:colOff>
      <xdr:row>11</xdr:row>
      <xdr:rowOff>19050</xdr:rowOff>
    </xdr:to>
    <xdr:sp fLocksText="0">
      <xdr:nvSpPr>
        <xdr:cNvPr id="418" name="正方形/長方形 417"/>
        <xdr:cNvSpPr/>
      </xdr:nvSpPr>
      <xdr:spPr>
        <a:xfrm>
          <a:off x="21078825" y="1562100"/>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0.0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fLocksText="0">
      <xdr:nvSpPr>
        <xdr:cNvPr id="419" name="正方形/長方形 418"/>
        <xdr:cNvSpPr/>
      </xdr:nvSpPr>
      <xdr:spPr>
        <a:xfrm>
          <a:off x="12830175" y="1866900"/>
          <a:ext cx="5076825" cy="2276475"/>
        </a:xfrm>
        <a:prstGeom prst="rect"/>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fLocksText="0">
      <xdr:nvSpPr>
        <xdr:cNvPr id="420" name="正方形/長方形 419"/>
        <xdr:cNvSpPr/>
      </xdr:nvSpPr>
      <xdr:spPr>
        <a:xfrm>
          <a:off x="18097500" y="1866900"/>
          <a:ext cx="6029325" cy="22764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fLocksText="0">
      <xdr:nvSpPr>
        <xdr:cNvPr id="421" name="正方形/長方形 420"/>
        <xdr:cNvSpPr/>
      </xdr:nvSpPr>
      <xdr:spPr>
        <a:xfrm>
          <a:off x="18097500" y="1866900"/>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fLocksText="0">
      <xdr:nvSpPr>
        <xdr:cNvPr id="422" name="テキスト ボックス 421"/>
        <xdr:cNvSpPr txBox="1"/>
      </xdr:nvSpPr>
      <xdr:spPr>
        <a:xfrm>
          <a:off x="18221325" y="2162175"/>
          <a:ext cx="5781675" cy="19145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23.1</a:t>
          </a:r>
          <a:r>
            <a:rPr altLang="en-US" lang="ja-JP" sz="1300">
              <a:latin typeface="ＭＳ Ｐゴシック" panose="020B0600070205080204" pitchFamily="50" charset="-128"/>
              <a:ea typeface="ＭＳ Ｐゴシック" panose="020B0600070205080204" pitchFamily="50" charset="-128"/>
            </a:rPr>
            <a:t>ポイント改善し</a:t>
          </a:r>
          <a:r>
            <a:rPr altLang="ja-JP" lang="en-US" sz="1300">
              <a:latin typeface="ＭＳ Ｐゴシック" panose="020B0600070205080204" pitchFamily="50" charset="-128"/>
              <a:ea typeface="ＭＳ Ｐゴシック" panose="020B0600070205080204" pitchFamily="50" charset="-128"/>
            </a:rPr>
            <a:t>19.9%</a:t>
          </a:r>
          <a:r>
            <a:rPr altLang="en-US" lang="ja-JP" sz="1300">
              <a:latin typeface="ＭＳ Ｐゴシック" panose="020B0600070205080204" pitchFamily="50" charset="-128"/>
              <a:ea typeface="ＭＳ Ｐゴシック" panose="020B0600070205080204" pitchFamily="50" charset="-128"/>
            </a:rPr>
            <a:t>となったものの、依然として類似団体内平均値を大きく上回っている。改善した要因としては、一般会計等の地方債現在高が減少し、充当可能基金が増加したことがなど挙げられる。</a:t>
          </a:r>
        </a:p>
        <a:p>
          <a:r>
            <a:rPr altLang="en-US" lang="ja-JP" sz="1300">
              <a:latin typeface="ＭＳ Ｐゴシック" panose="020B0600070205080204" pitchFamily="50" charset="-128"/>
              <a:ea typeface="ＭＳ Ｐゴシック" panose="020B0600070205080204" pitchFamily="50" charset="-128"/>
            </a:rPr>
            <a:t>　しかし、今後も公共施設等の改修事業に係る地方債借入が予想されるため、指標の動向に注視し、将来的な事業の実施に当たっては、慎重に内容の精査等を行う必要がある。</a:t>
          </a:r>
        </a:p>
      </xdr:txBody>
    </xdr:sp>
    <xdr:clientData/>
  </xdr:twoCellAnchor>
  <xdr:oneCellAnchor>
    <xdr:from>
      <xdr:col>61</xdr:col>
      <xdr:colOff>0</xdr:colOff>
      <xdr:row>10</xdr:row>
      <xdr:rowOff>66675</xdr:rowOff>
    </xdr:from>
    <xdr:ext cx="295275" cy="228600"/>
    <xdr:sp>
      <xdr:nvSpPr>
        <xdr:cNvPr id="423" name="テキスト ボックス 422"/>
        <xdr:cNvSpPr txBox="1"/>
      </xdr:nvSpPr>
      <xdr:spPr>
        <a:xfrm>
          <a:off x="12782550" y="1685925"/>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sp>
      <xdr:nvSpPr>
        <xdr:cNvPr id="424" name="直線コネクタ 423"/>
        <xdr:cNvSpPr/>
      </xdr:nvSpPr>
      <xdr:spPr>
        <a:xfrm>
          <a:off x="12830175" y="41433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24</xdr:row>
      <xdr:rowOff>123825</xdr:rowOff>
    </xdr:from>
    <xdr:ext cx="762000" cy="257175"/>
    <xdr:sp>
      <xdr:nvSpPr>
        <xdr:cNvPr id="425" name="テキスト ボックス 424"/>
        <xdr:cNvSpPr txBox="1"/>
      </xdr:nvSpPr>
      <xdr:spPr>
        <a:xfrm>
          <a:off x="12058650" y="40100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180.0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sp>
      <xdr:nvSpPr>
        <xdr:cNvPr id="426" name="直線コネクタ 425"/>
        <xdr:cNvSpPr/>
      </xdr:nvSpPr>
      <xdr:spPr>
        <a:xfrm>
          <a:off x="12830175" y="38195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22</xdr:row>
      <xdr:rowOff>123825</xdr:rowOff>
    </xdr:from>
    <xdr:ext cx="762000" cy="257175"/>
    <xdr:sp>
      <xdr:nvSpPr>
        <xdr:cNvPr id="427" name="テキスト ボックス 426"/>
        <xdr:cNvSpPr txBox="1"/>
      </xdr:nvSpPr>
      <xdr:spPr>
        <a:xfrm>
          <a:off x="12058650" y="36861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150.0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sp>
      <xdr:nvSpPr>
        <xdr:cNvPr id="428" name="直線コネクタ 427"/>
        <xdr:cNvSpPr/>
      </xdr:nvSpPr>
      <xdr:spPr>
        <a:xfrm>
          <a:off x="12830175" y="34956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20</xdr:row>
      <xdr:rowOff>123825</xdr:rowOff>
    </xdr:from>
    <xdr:ext cx="762000" cy="257175"/>
    <xdr:sp>
      <xdr:nvSpPr>
        <xdr:cNvPr id="429" name="テキスト ボックス 428"/>
        <xdr:cNvSpPr txBox="1"/>
      </xdr:nvSpPr>
      <xdr:spPr>
        <a:xfrm>
          <a:off x="12058650" y="33623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120.0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sp>
      <xdr:nvSpPr>
        <xdr:cNvPr id="430" name="直線コネクタ 429"/>
        <xdr:cNvSpPr/>
      </xdr:nvSpPr>
      <xdr:spPr>
        <a:xfrm>
          <a:off x="12830175" y="31623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18</xdr:row>
      <xdr:rowOff>114300</xdr:rowOff>
    </xdr:from>
    <xdr:ext cx="762000" cy="257175"/>
    <xdr:sp>
      <xdr:nvSpPr>
        <xdr:cNvPr id="431" name="テキスト ボックス 430"/>
        <xdr:cNvSpPr txBox="1"/>
      </xdr:nvSpPr>
      <xdr:spPr>
        <a:xfrm>
          <a:off x="12058650" y="30289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sp>
      <xdr:nvSpPr>
        <xdr:cNvPr id="432" name="直線コネクタ 431"/>
        <xdr:cNvSpPr/>
      </xdr:nvSpPr>
      <xdr:spPr>
        <a:xfrm>
          <a:off x="12830175" y="283845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16</xdr:row>
      <xdr:rowOff>114300</xdr:rowOff>
    </xdr:from>
    <xdr:ext cx="762000" cy="257175"/>
    <xdr:sp>
      <xdr:nvSpPr>
        <xdr:cNvPr id="433" name="テキスト ボックス 432"/>
        <xdr:cNvSpPr txBox="1"/>
      </xdr:nvSpPr>
      <xdr:spPr>
        <a:xfrm>
          <a:off x="12058650" y="27051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60.0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sp>
      <xdr:nvSpPr>
        <xdr:cNvPr id="434" name="直線コネクタ 433"/>
        <xdr:cNvSpPr/>
      </xdr:nvSpPr>
      <xdr:spPr>
        <a:xfrm>
          <a:off x="12830175" y="25146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14</xdr:row>
      <xdr:rowOff>114300</xdr:rowOff>
    </xdr:from>
    <xdr:ext cx="762000" cy="257175"/>
    <xdr:sp>
      <xdr:nvSpPr>
        <xdr:cNvPr id="435" name="テキスト ボックス 434"/>
        <xdr:cNvSpPr txBox="1"/>
      </xdr:nvSpPr>
      <xdr:spPr>
        <a:xfrm>
          <a:off x="12058650" y="23812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30.0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sp>
      <xdr:nvSpPr>
        <xdr:cNvPr id="436" name="直線コネクタ 435"/>
        <xdr:cNvSpPr/>
      </xdr:nvSpPr>
      <xdr:spPr>
        <a:xfrm>
          <a:off x="12830175" y="219075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57</xdr:col>
      <xdr:colOff>114300</xdr:colOff>
      <xdr:row>12</xdr:row>
      <xdr:rowOff>114300</xdr:rowOff>
    </xdr:from>
    <xdr:ext cx="762000" cy="257175"/>
    <xdr:sp>
      <xdr:nvSpPr>
        <xdr:cNvPr id="437" name="テキスト ボックス 436"/>
        <xdr:cNvSpPr txBox="1"/>
      </xdr:nvSpPr>
      <xdr:spPr>
        <a:xfrm>
          <a:off x="12058650" y="2057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sp>
      <xdr:nvSpPr>
        <xdr:cNvPr id="438" name="直線コネクタ 437"/>
        <xdr:cNvSpPr/>
      </xdr:nvSpPr>
      <xdr:spPr>
        <a:xfrm>
          <a:off x="12830175" y="18669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61</xdr:col>
      <xdr:colOff>44450</xdr:colOff>
      <xdr:row>11</xdr:row>
      <xdr:rowOff>82550</xdr:rowOff>
    </xdr:from>
    <xdr:to>
      <xdr:col>85</xdr:col>
      <xdr:colOff>95250</xdr:colOff>
      <xdr:row>25</xdr:row>
      <xdr:rowOff>95250</xdr:rowOff>
    </xdr:to>
    <xdr:sp fLocksText="0">
      <xdr:nvSpPr>
        <xdr:cNvPr id="439" name="将来負担の状況グラフ枠"/>
        <xdr:cNvSpPr/>
      </xdr:nvSpPr>
      <xdr:spPr>
        <a:xfrm>
          <a:off x="12830175" y="1866900"/>
          <a:ext cx="5076825" cy="22764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81</xdr:col>
      <xdr:colOff>44450</xdr:colOff>
      <xdr:row>13</xdr:row>
      <xdr:rowOff>84364</xdr:rowOff>
    </xdr:from>
    <xdr:to>
      <xdr:col>81</xdr:col>
      <xdr:colOff>44450</xdr:colOff>
      <xdr:row>22</xdr:row>
      <xdr:rowOff>15542</xdr:rowOff>
    </xdr:to>
    <xdr:sp>
      <xdr:nvSpPr>
        <xdr:cNvPr id="440" name="直線コネクタ 439"/>
        <xdr:cNvSpPr/>
      </xdr:nvSpPr>
      <xdr:spPr>
        <a:xfrm flipV="1">
          <a:off x="17021175" y="2190750"/>
          <a:ext cx="0" cy="139065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21</xdr:row>
      <xdr:rowOff>161925</xdr:rowOff>
    </xdr:from>
    <xdr:ext cx="762000" cy="257175"/>
    <xdr:sp>
      <xdr:nvSpPr>
        <xdr:cNvPr id="441" name="将来負担の状況最小値テキスト"/>
        <xdr:cNvSpPr txBox="1"/>
      </xdr:nvSpPr>
      <xdr:spPr>
        <a:xfrm>
          <a:off x="17106900" y="35623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128.3</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15542</xdr:rowOff>
    </xdr:from>
    <xdr:to>
      <xdr:col>81</xdr:col>
      <xdr:colOff>133350</xdr:colOff>
      <xdr:row>22</xdr:row>
      <xdr:rowOff>15542</xdr:rowOff>
    </xdr:to>
    <xdr:sp>
      <xdr:nvSpPr>
        <xdr:cNvPr id="442" name="直線コネクタ 441"/>
        <xdr:cNvSpPr/>
      </xdr:nvSpPr>
      <xdr:spPr>
        <a:xfrm>
          <a:off x="16925925" y="35814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11</xdr:row>
      <xdr:rowOff>171450</xdr:rowOff>
    </xdr:from>
    <xdr:ext cx="762000" cy="257175"/>
    <xdr:sp>
      <xdr:nvSpPr>
        <xdr:cNvPr id="443" name="将来負担の状況最大値テキスト"/>
        <xdr:cNvSpPr txBox="1"/>
      </xdr:nvSpPr>
      <xdr:spPr>
        <a:xfrm>
          <a:off x="17106900" y="19431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0.0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sp>
      <xdr:nvSpPr>
        <xdr:cNvPr id="444" name="直線コネクタ 443"/>
        <xdr:cNvSpPr/>
      </xdr:nvSpPr>
      <xdr:spPr>
        <a:xfrm>
          <a:off x="16925925" y="21907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77</xdr:col>
      <xdr:colOff>44450</xdr:colOff>
      <xdr:row>14</xdr:row>
      <xdr:rowOff>141575</xdr:rowOff>
    </xdr:from>
    <xdr:to>
      <xdr:col>81</xdr:col>
      <xdr:colOff>44450</xdr:colOff>
      <xdr:row>16</xdr:row>
      <xdr:rowOff>64105</xdr:rowOff>
    </xdr:to>
    <xdr:sp>
      <xdr:nvSpPr>
        <xdr:cNvPr id="445" name="直線コネクタ 444"/>
        <xdr:cNvSpPr/>
      </xdr:nvSpPr>
      <xdr:spPr>
        <a:xfrm flipV="1">
          <a:off x="16182975" y="2409825"/>
          <a:ext cx="838200" cy="2476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81</xdr:col>
      <xdr:colOff>133350</xdr:colOff>
      <xdr:row>12</xdr:row>
      <xdr:rowOff>114300</xdr:rowOff>
    </xdr:from>
    <xdr:ext cx="762000" cy="257175"/>
    <xdr:sp>
      <xdr:nvSpPr>
        <xdr:cNvPr id="446" name="将来負担の状況平均値テキスト"/>
        <xdr:cNvSpPr txBox="1"/>
      </xdr:nvSpPr>
      <xdr:spPr>
        <a:xfrm>
          <a:off x="17106900" y="2057400"/>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3.6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74930</xdr:rowOff>
    </xdr:from>
    <xdr:to>
      <xdr:col>81</xdr:col>
      <xdr:colOff>95250</xdr:colOff>
      <xdr:row>14</xdr:row>
      <xdr:rowOff>5080</xdr:rowOff>
    </xdr:to>
    <xdr:sp fLocksText="0">
      <xdr:nvSpPr>
        <xdr:cNvPr id="447" name="フローチャート: 判断 446"/>
        <xdr:cNvSpPr/>
      </xdr:nvSpPr>
      <xdr:spPr>
        <a:xfrm>
          <a:off x="16964025" y="21812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72</xdr:col>
      <xdr:colOff>203200</xdr:colOff>
      <xdr:row>16</xdr:row>
      <xdr:rowOff>64105</xdr:rowOff>
    </xdr:from>
    <xdr:to>
      <xdr:col>77</xdr:col>
      <xdr:colOff>44450</xdr:colOff>
      <xdr:row>16</xdr:row>
      <xdr:rowOff>91682</xdr:rowOff>
    </xdr:to>
    <xdr:sp>
      <xdr:nvSpPr>
        <xdr:cNvPr id="448" name="直線コネクタ 447"/>
        <xdr:cNvSpPr/>
      </xdr:nvSpPr>
      <xdr:spPr>
        <a:xfrm flipV="1">
          <a:off x="15287625" y="2657475"/>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203200</xdr:colOff>
      <xdr:row>13</xdr:row>
      <xdr:rowOff>81824</xdr:rowOff>
    </xdr:from>
    <xdr:to>
      <xdr:col>77</xdr:col>
      <xdr:colOff>95250</xdr:colOff>
      <xdr:row>14</xdr:row>
      <xdr:rowOff>11974</xdr:rowOff>
    </xdr:to>
    <xdr:sp fLocksText="0">
      <xdr:nvSpPr>
        <xdr:cNvPr id="449" name="フローチャート: 判断 448"/>
        <xdr:cNvSpPr/>
      </xdr:nvSpPr>
      <xdr:spPr>
        <a:xfrm>
          <a:off x="16125825" y="21907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76200</xdr:colOff>
      <xdr:row>12</xdr:row>
      <xdr:rowOff>19050</xdr:rowOff>
    </xdr:from>
    <xdr:ext cx="733425" cy="257175"/>
    <xdr:sp>
      <xdr:nvSpPr>
        <xdr:cNvPr id="450" name="テキスト ボックス 449"/>
        <xdr:cNvSpPr txBox="1"/>
      </xdr:nvSpPr>
      <xdr:spPr>
        <a:xfrm>
          <a:off x="15792450" y="196215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91682</xdr:rowOff>
    </xdr:from>
    <xdr:to>
      <xdr:col>72</xdr:col>
      <xdr:colOff>203200</xdr:colOff>
      <xdr:row>17</xdr:row>
      <xdr:rowOff>29391</xdr:rowOff>
    </xdr:to>
    <xdr:sp>
      <xdr:nvSpPr>
        <xdr:cNvPr id="451" name="直線コネクタ 450"/>
        <xdr:cNvSpPr/>
      </xdr:nvSpPr>
      <xdr:spPr>
        <a:xfrm flipV="1">
          <a:off x="14401800" y="2686050"/>
          <a:ext cx="885825"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72</xdr:col>
      <xdr:colOff>152400</xdr:colOff>
      <xdr:row>13</xdr:row>
      <xdr:rowOff>86421</xdr:rowOff>
    </xdr:from>
    <xdr:to>
      <xdr:col>73</xdr:col>
      <xdr:colOff>44450</xdr:colOff>
      <xdr:row>14</xdr:row>
      <xdr:rowOff>16571</xdr:rowOff>
    </xdr:to>
    <xdr:sp fLocksText="0">
      <xdr:nvSpPr>
        <xdr:cNvPr id="452" name="フローチャート: 判断 451"/>
        <xdr:cNvSpPr/>
      </xdr:nvSpPr>
      <xdr:spPr>
        <a:xfrm>
          <a:off x="15240000" y="21907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28575</xdr:colOff>
      <xdr:row>12</xdr:row>
      <xdr:rowOff>28575</xdr:rowOff>
    </xdr:from>
    <xdr:ext cx="762000" cy="257175"/>
    <xdr:sp>
      <xdr:nvSpPr>
        <xdr:cNvPr id="453" name="テキスト ボックス 452"/>
        <xdr:cNvSpPr txBox="1"/>
      </xdr:nvSpPr>
      <xdr:spPr>
        <a:xfrm>
          <a:off x="14906625" y="19716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17</xdr:row>
      <xdr:rowOff>29391</xdr:rowOff>
    </xdr:from>
    <xdr:to>
      <xdr:col>68</xdr:col>
      <xdr:colOff>152400</xdr:colOff>
      <xdr:row>18</xdr:row>
      <xdr:rowOff>53279</xdr:rowOff>
    </xdr:to>
    <xdr:sp>
      <xdr:nvSpPr>
        <xdr:cNvPr id="454" name="直線コネクタ 453"/>
        <xdr:cNvSpPr/>
      </xdr:nvSpPr>
      <xdr:spPr>
        <a:xfrm flipV="1">
          <a:off x="13515975" y="2781300"/>
          <a:ext cx="885825" cy="1905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68</xdr:col>
      <xdr:colOff>101600</xdr:colOff>
      <xdr:row>13</xdr:row>
      <xdr:rowOff>162258</xdr:rowOff>
    </xdr:from>
    <xdr:to>
      <xdr:col>68</xdr:col>
      <xdr:colOff>203200</xdr:colOff>
      <xdr:row>14</xdr:row>
      <xdr:rowOff>92408</xdr:rowOff>
    </xdr:to>
    <xdr:sp fLocksText="0">
      <xdr:nvSpPr>
        <xdr:cNvPr id="455" name="フローチャート: 判断 454"/>
        <xdr:cNvSpPr/>
      </xdr:nvSpPr>
      <xdr:spPr>
        <a:xfrm>
          <a:off x="14354175" y="22669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190500</xdr:colOff>
      <xdr:row>12</xdr:row>
      <xdr:rowOff>104775</xdr:rowOff>
    </xdr:from>
    <xdr:ext cx="762000" cy="257175"/>
    <xdr:sp>
      <xdr:nvSpPr>
        <xdr:cNvPr id="456" name="テキスト ボックス 455"/>
        <xdr:cNvSpPr txBox="1"/>
      </xdr:nvSpPr>
      <xdr:spPr>
        <a:xfrm>
          <a:off x="14020800" y="20478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11.2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96520</xdr:rowOff>
    </xdr:from>
    <xdr:to>
      <xdr:col>64</xdr:col>
      <xdr:colOff>152400</xdr:colOff>
      <xdr:row>15</xdr:row>
      <xdr:rowOff>26670</xdr:rowOff>
    </xdr:to>
    <xdr:sp fLocksText="0">
      <xdr:nvSpPr>
        <xdr:cNvPr id="457" name="フローチャート: 判断 456"/>
        <xdr:cNvSpPr/>
      </xdr:nvSpPr>
      <xdr:spPr>
        <a:xfrm>
          <a:off x="13458825" y="2362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62</xdr:col>
      <xdr:colOff>133350</xdr:colOff>
      <xdr:row>13</xdr:row>
      <xdr:rowOff>38100</xdr:rowOff>
    </xdr:from>
    <xdr:ext cx="762000" cy="257175"/>
    <xdr:sp>
      <xdr:nvSpPr>
        <xdr:cNvPr id="458" name="テキスト ボックス 457"/>
        <xdr:cNvSpPr txBox="1"/>
      </xdr:nvSpPr>
      <xdr:spPr>
        <a:xfrm>
          <a:off x="13125450" y="21431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20.4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95250</xdr:rowOff>
    </xdr:from>
    <xdr:ext cx="762000" cy="257175"/>
    <xdr:sp>
      <xdr:nvSpPr>
        <xdr:cNvPr id="459" name="テキスト ボックス 458"/>
        <xdr:cNvSpPr txBox="1"/>
      </xdr:nvSpPr>
      <xdr:spPr>
        <a:xfrm>
          <a:off x="16802100" y="4143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95250</xdr:rowOff>
    </xdr:from>
    <xdr:ext cx="762000" cy="257175"/>
    <xdr:sp>
      <xdr:nvSpPr>
        <xdr:cNvPr id="460" name="テキスト ボックス 459"/>
        <xdr:cNvSpPr txBox="1"/>
      </xdr:nvSpPr>
      <xdr:spPr>
        <a:xfrm>
          <a:off x="15963900" y="4143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190500</xdr:colOff>
      <xdr:row>25</xdr:row>
      <xdr:rowOff>95250</xdr:rowOff>
    </xdr:from>
    <xdr:ext cx="762000" cy="257175"/>
    <xdr:sp>
      <xdr:nvSpPr>
        <xdr:cNvPr id="461" name="テキスト ボックス 460"/>
        <xdr:cNvSpPr txBox="1"/>
      </xdr:nvSpPr>
      <xdr:spPr>
        <a:xfrm>
          <a:off x="15068550" y="4143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142875</xdr:colOff>
      <xdr:row>25</xdr:row>
      <xdr:rowOff>95250</xdr:rowOff>
    </xdr:from>
    <xdr:ext cx="762000" cy="257175"/>
    <xdr:sp>
      <xdr:nvSpPr>
        <xdr:cNvPr id="462" name="テキスト ボックス 461"/>
        <xdr:cNvSpPr txBox="1"/>
      </xdr:nvSpPr>
      <xdr:spPr>
        <a:xfrm>
          <a:off x="14182725" y="4143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95250</xdr:rowOff>
    </xdr:from>
    <xdr:ext cx="762000" cy="257175"/>
    <xdr:sp>
      <xdr:nvSpPr>
        <xdr:cNvPr id="463" name="テキスト ボックス 462"/>
        <xdr:cNvSpPr txBox="1"/>
      </xdr:nvSpPr>
      <xdr:spPr>
        <a:xfrm>
          <a:off x="13296900" y="4143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90775</xdr:rowOff>
    </xdr:from>
    <xdr:to>
      <xdr:col>81</xdr:col>
      <xdr:colOff>95250</xdr:colOff>
      <xdr:row>15</xdr:row>
      <xdr:rowOff>20925</xdr:rowOff>
    </xdr:to>
    <xdr:sp fLocksText="0">
      <xdr:nvSpPr>
        <xdr:cNvPr id="464" name="楕円 463"/>
        <xdr:cNvSpPr/>
      </xdr:nvSpPr>
      <xdr:spPr>
        <a:xfrm>
          <a:off x="16964025" y="2362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81</xdr:col>
      <xdr:colOff>133350</xdr:colOff>
      <xdr:row>14</xdr:row>
      <xdr:rowOff>66675</xdr:rowOff>
    </xdr:from>
    <xdr:ext cx="762000" cy="257175"/>
    <xdr:sp>
      <xdr:nvSpPr>
        <xdr:cNvPr id="465" name="将来負担の状況該当値テキスト"/>
        <xdr:cNvSpPr txBox="1"/>
      </xdr:nvSpPr>
      <xdr:spPr>
        <a:xfrm>
          <a:off x="17106900" y="23336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19.9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13305</xdr:rowOff>
    </xdr:from>
    <xdr:to>
      <xdr:col>77</xdr:col>
      <xdr:colOff>95250</xdr:colOff>
      <xdr:row>16</xdr:row>
      <xdr:rowOff>114905</xdr:rowOff>
    </xdr:to>
    <xdr:sp fLocksText="0">
      <xdr:nvSpPr>
        <xdr:cNvPr id="466" name="楕円 465"/>
        <xdr:cNvSpPr/>
      </xdr:nvSpPr>
      <xdr:spPr>
        <a:xfrm>
          <a:off x="16125825" y="26003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76200</xdr:colOff>
      <xdr:row>16</xdr:row>
      <xdr:rowOff>95250</xdr:rowOff>
    </xdr:from>
    <xdr:ext cx="733425" cy="257175"/>
    <xdr:sp>
      <xdr:nvSpPr>
        <xdr:cNvPr id="467" name="テキスト ボックス 466"/>
        <xdr:cNvSpPr txBox="1"/>
      </xdr:nvSpPr>
      <xdr:spPr>
        <a:xfrm>
          <a:off x="15792450" y="268605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43.0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40882</xdr:rowOff>
    </xdr:from>
    <xdr:to>
      <xdr:col>73</xdr:col>
      <xdr:colOff>44450</xdr:colOff>
      <xdr:row>16</xdr:row>
      <xdr:rowOff>142482</xdr:rowOff>
    </xdr:to>
    <xdr:sp fLocksText="0">
      <xdr:nvSpPr>
        <xdr:cNvPr id="468" name="楕円 467"/>
        <xdr:cNvSpPr/>
      </xdr:nvSpPr>
      <xdr:spPr>
        <a:xfrm>
          <a:off x="15240000" y="26289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28575</xdr:colOff>
      <xdr:row>16</xdr:row>
      <xdr:rowOff>123825</xdr:rowOff>
    </xdr:from>
    <xdr:ext cx="762000" cy="257175"/>
    <xdr:sp>
      <xdr:nvSpPr>
        <xdr:cNvPr id="469" name="テキスト ボックス 468"/>
        <xdr:cNvSpPr txBox="1"/>
      </xdr:nvSpPr>
      <xdr:spPr>
        <a:xfrm>
          <a:off x="14906625" y="27146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45.4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150041</xdr:rowOff>
    </xdr:from>
    <xdr:to>
      <xdr:col>68</xdr:col>
      <xdr:colOff>203200</xdr:colOff>
      <xdr:row>17</xdr:row>
      <xdr:rowOff>80191</xdr:rowOff>
    </xdr:to>
    <xdr:sp fLocksText="0">
      <xdr:nvSpPr>
        <xdr:cNvPr id="470" name="楕円 469"/>
        <xdr:cNvSpPr/>
      </xdr:nvSpPr>
      <xdr:spPr>
        <a:xfrm>
          <a:off x="14354175" y="2743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190500</xdr:colOff>
      <xdr:row>17</xdr:row>
      <xdr:rowOff>66675</xdr:rowOff>
    </xdr:from>
    <xdr:ext cx="762000" cy="257175"/>
    <xdr:sp>
      <xdr:nvSpPr>
        <xdr:cNvPr id="471" name="テキスト ボックス 470"/>
        <xdr:cNvSpPr txBox="1"/>
      </xdr:nvSpPr>
      <xdr:spPr>
        <a:xfrm>
          <a:off x="14020800" y="2819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54.9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2479</xdr:rowOff>
    </xdr:from>
    <xdr:to>
      <xdr:col>64</xdr:col>
      <xdr:colOff>152400</xdr:colOff>
      <xdr:row>18</xdr:row>
      <xdr:rowOff>104079</xdr:rowOff>
    </xdr:to>
    <xdr:sp fLocksText="0">
      <xdr:nvSpPr>
        <xdr:cNvPr id="472" name="楕円 471"/>
        <xdr:cNvSpPr/>
      </xdr:nvSpPr>
      <xdr:spPr>
        <a:xfrm>
          <a:off x="13458825" y="29146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62</xdr:col>
      <xdr:colOff>133350</xdr:colOff>
      <xdr:row>18</xdr:row>
      <xdr:rowOff>85725</xdr:rowOff>
    </xdr:from>
    <xdr:ext cx="762000" cy="257175"/>
    <xdr:sp>
      <xdr:nvSpPr>
        <xdr:cNvPr id="473" name="テキスト ボックス 472"/>
        <xdr:cNvSpPr txBox="1"/>
      </xdr:nvSpPr>
      <xdr:spPr>
        <a:xfrm>
          <a:off x="13125450" y="3000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71.9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0</xdr:colOff>
      <xdr:row>0</xdr:row>
      <xdr:rowOff>127000</xdr:rowOff>
    </xdr:from>
    <xdr:to>
      <xdr:col>63</xdr:col>
      <xdr:colOff>98425</xdr:colOff>
      <xdr:row>3</xdr:row>
      <xdr:rowOff>120650</xdr:rowOff>
    </xdr:to>
    <xdr:sp fLocksText="0">
      <xdr:nvSpPr>
        <xdr:cNvPr id="2" name="正方形/長方形 1"/>
        <xdr:cNvSpPr/>
      </xdr:nvSpPr>
      <xdr:spPr>
        <a:xfrm>
          <a:off x="0" y="123825"/>
          <a:ext cx="12696825" cy="476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3200" b="1">
              <a:solidFill>
                <a:srgbClr val="000000"/>
              </a:solidFill>
              <a:latin typeface="ＭＳ Ｐゴシック" panose="020B0600070205080204" pitchFamily="50" charset="-128"/>
              <a:ea typeface="ＭＳ Ｐゴシック" panose="020B0600070205080204" pitchFamily="50" charset="-128"/>
            </a:rPr>
            <a:t>（</a:t>
          </a:r>
          <a:r>
            <a:rPr altLang="ja-JP" lang="en-US" sz="3200" b="1">
              <a:solidFill>
                <a:srgbClr val="000000"/>
              </a:solidFill>
              <a:latin typeface="ＭＳ Ｐゴシック" panose="020B0600070205080204" pitchFamily="50" charset="-128"/>
              <a:ea typeface="ＭＳ Ｐゴシック" panose="020B0600070205080204" pitchFamily="50" charset="-128"/>
            </a:rPr>
            <a:t>4</a:t>
          </a:r>
          <a:r>
            <a:rPr altLang="en-US" lang="ja-JP" sz="3200" b="1">
              <a:solidFill>
                <a:srgbClr val="000000"/>
              </a:solidFill>
              <a:latin typeface="ＭＳ Ｐゴシック" panose="020B0600070205080204" pitchFamily="50" charset="-128"/>
              <a:ea typeface="ＭＳ Ｐゴシック" panose="020B0600070205080204" pitchFamily="50" charset="-128"/>
            </a:rPr>
            <a:t>）</a:t>
          </a:r>
          <a:r>
            <a:rPr altLang="ja-JP" lang="en-US" sz="3200" b="1">
              <a:solidFill>
                <a:srgbClr val="000000"/>
              </a:solidFill>
              <a:latin typeface="ＭＳ Ｐゴシック" panose="020B0600070205080204" pitchFamily="50" charset="-128"/>
              <a:ea typeface="ＭＳ Ｐゴシック" panose="020B0600070205080204" pitchFamily="50" charset="-128"/>
            </a:rPr>
            <a:t>-1 </a:t>
          </a:r>
          <a:r>
            <a:rPr altLang="en-US" lang="ja-JP" sz="3200" b="1">
              <a:solidFill>
                <a:srgbClr val="000000"/>
              </a:solidFill>
              <a:latin typeface="ＭＳ Ｐゴシック" panose="020B0600070205080204" pitchFamily="50" charset="-128"/>
              <a:ea typeface="ＭＳ Ｐゴシック" panose="020B0600070205080204" pitchFamily="50" charset="-128"/>
            </a:rPr>
            <a:t>市町村経常経費分析表</a:t>
          </a:r>
          <a:r>
            <a:rPr altLang="ja-JP" lang="en-US" sz="3200" b="1">
              <a:solidFill>
                <a:srgbClr val="000000"/>
              </a:solidFill>
              <a:latin typeface="ＭＳ Ｐゴシック" panose="020B0600070205080204" pitchFamily="50" charset="-128"/>
              <a:ea typeface="ＭＳ Ｐゴシック" panose="020B0600070205080204" pitchFamily="50" charset="-128"/>
            </a:rPr>
            <a:t>(</a:t>
          </a:r>
          <a:r>
            <a:rPr altLang="en-US" lang="ja-JP" sz="3200" b="1">
              <a:solidFill>
                <a:srgbClr val="000000"/>
              </a:solidFill>
              <a:latin typeface="ＭＳ Ｐゴシック" panose="020B0600070205080204" pitchFamily="50" charset="-128"/>
              <a:ea typeface="ＭＳ Ｐゴシック" panose="020B0600070205080204" pitchFamily="50" charset="-128"/>
            </a:rPr>
            <a:t>普通会計決算</a:t>
          </a:r>
          <a:r>
            <a:rPr altLang="ja-JP" lang="en-US" sz="3200" b="1">
              <a:solidFill>
                <a:srgbClr val="000000"/>
              </a:solidFill>
              <a:latin typeface="ＭＳ Ｐゴシック" panose="020B0600070205080204" pitchFamily="50" charset="-128"/>
              <a:ea typeface="ＭＳ Ｐゴシック" panose="020B0600070205080204" pitchFamily="50" charset="-128"/>
            </a:rPr>
            <a:t>)</a:t>
          </a:r>
          <a:endParaRPr altLang="en-US" lang="ja-JP" sz="3200" b="1">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fLocksText="0">
      <xdr:nvSpPr>
        <xdr:cNvPr id="3" name="正方形/長方形 2"/>
        <xdr:cNvSpPr/>
      </xdr:nvSpPr>
      <xdr:spPr>
        <a:xfrm>
          <a:off x="19116675" y="180975"/>
          <a:ext cx="3933825" cy="53340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fLocksText="0">
      <xdr:nvSpPr>
        <xdr:cNvPr id="4" name="正方形/長方形 3"/>
        <xdr:cNvSpPr/>
      </xdr:nvSpPr>
      <xdr:spPr>
        <a:xfrm>
          <a:off x="19135725" y="209550"/>
          <a:ext cx="3886200" cy="4762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fLocksText="0">
      <xdr:nvSpPr>
        <xdr:cNvPr id="5" name="正方形/長方形 4"/>
        <xdr:cNvSpPr/>
      </xdr:nvSpPr>
      <xdr:spPr>
        <a:xfrm>
          <a:off x="19164300" y="228600"/>
          <a:ext cx="3829050" cy="41910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200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81</xdr:col>
      <xdr:colOff>117475</xdr:colOff>
      <xdr:row>1</xdr:row>
      <xdr:rowOff>19050</xdr:rowOff>
    </xdr:from>
    <xdr:to>
      <xdr:col>94</xdr:col>
      <xdr:colOff>177800</xdr:colOff>
      <xdr:row>4</xdr:row>
      <xdr:rowOff>63500</xdr:rowOff>
    </xdr:to>
    <xdr:sp fLocksText="0">
      <xdr:nvSpPr>
        <xdr:cNvPr id="6" name="正方形/長方形 5"/>
        <xdr:cNvSpPr/>
      </xdr:nvSpPr>
      <xdr:spPr>
        <a:xfrm>
          <a:off x="16316325" y="180975"/>
          <a:ext cx="2657475" cy="53340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fLocksText="0">
      <xdr:nvSpPr>
        <xdr:cNvPr id="7" name="正方形/長方形 6"/>
        <xdr:cNvSpPr/>
      </xdr:nvSpPr>
      <xdr:spPr>
        <a:xfrm>
          <a:off x="16344900" y="209550"/>
          <a:ext cx="2619375" cy="4762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fLocksText="0">
      <xdr:nvSpPr>
        <xdr:cNvPr id="8" name="正方形/長方形 7"/>
        <xdr:cNvSpPr/>
      </xdr:nvSpPr>
      <xdr:spPr>
        <a:xfrm>
          <a:off x="16373475" y="228600"/>
          <a:ext cx="2562225" cy="428625"/>
        </a:xfrm>
        <a:prstGeom prst="rect"/>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2000" b="1">
              <a:solidFill>
                <a:srgbClr val="FFFFFF"/>
              </a:solidFill>
              <a:latin typeface="ＭＳ ゴシック" panose="020B0609070205080204" pitchFamily="49" charset="-128"/>
              <a:ea typeface="ＭＳ ゴシック" panose="020B0609070205080204" pitchFamily="49" charset="-128"/>
            </a:rPr>
            <a:t>令和</a:t>
          </a:r>
          <a:r>
            <a:rPr altLang="ja-JP" lang="en-US" sz="2000" b="1">
              <a:solidFill>
                <a:srgbClr val="FFFFFF"/>
              </a:solidFill>
              <a:latin typeface="ＭＳ ゴシック" panose="020B0609070205080204" pitchFamily="49" charset="-128"/>
              <a:ea typeface="ＭＳ ゴシック" panose="020B0609070205080204" pitchFamily="49" charset="-128"/>
            </a:rPr>
            <a:t>6</a:t>
          </a:r>
          <a:r>
            <a:rPr altLang="en-US" lang="ja-JP"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fLocksText="0">
      <xdr:nvSpPr>
        <xdr:cNvPr id="9" name="正方形/長方形 8"/>
        <xdr:cNvSpPr/>
      </xdr:nvSpPr>
      <xdr:spPr>
        <a:xfrm>
          <a:off x="0" y="838200"/>
          <a:ext cx="23050500" cy="13392150"/>
        </a:xfrm>
        <a:prstGeom prst="rect"/>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2400" b="1">
              <a:solidFill>
                <a:srgbClr val="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fLocksText="0">
      <xdr:nvSpPr>
        <xdr:cNvPr id="10" name="正方形/長方形 9"/>
        <xdr:cNvSpPr/>
      </xdr:nvSpPr>
      <xdr:spPr>
        <a:xfrm>
          <a:off x="762000" y="1447800"/>
          <a:ext cx="9648825" cy="1657350"/>
        </a:xfrm>
        <a:prstGeom prst="rect"/>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fLocksText="0">
      <xdr:nvSpPr>
        <xdr:cNvPr id="11" name="正方形/長方形 10"/>
        <xdr:cNvSpPr/>
      </xdr:nvSpPr>
      <xdr:spPr>
        <a:xfrm>
          <a:off x="885825" y="1466850"/>
          <a:ext cx="1400175"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fLocksText="0">
      <xdr:nvSpPr>
        <xdr:cNvPr id="12" name="正方形/長方形 11"/>
        <xdr:cNvSpPr/>
      </xdr:nvSpPr>
      <xdr:spPr>
        <a:xfrm>
          <a:off x="2219325" y="1466850"/>
          <a:ext cx="1266825"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100" b="1">
              <a:solidFill>
                <a:srgbClr val="000000"/>
              </a:solidFill>
              <a:latin typeface="ＭＳ ゴシック" panose="020B0609070205080204" pitchFamily="49" charset="-128"/>
              <a:ea typeface="ＭＳ ゴシック" panose="020B0609070205080204" pitchFamily="49" charset="-128"/>
            </a:rPr>
            <a:t>62,304
61,059
8.89
27,275,185
27,039,243
228,338
15,105,489
15,295,446</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fLocksText="0">
      <xdr:nvSpPr>
        <xdr:cNvPr id="13" name="正方形/長方形 12"/>
        <xdr:cNvSpPr/>
      </xdr:nvSpPr>
      <xdr:spPr>
        <a:xfrm>
          <a:off x="3552825" y="1466850"/>
          <a:ext cx="1524000"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1100" b="1">
              <a:solidFill>
                <a:srgbClr val="000000"/>
              </a:solidFill>
              <a:latin typeface="ＭＳ ゴシック" panose="020B0609070205080204" pitchFamily="49" charset="-128"/>
              <a:ea typeface="ＭＳ ゴシック" panose="020B0609070205080204" pitchFamily="49" charset="-128"/>
            </a:rPr>
            <a:t>人</a:t>
          </a:r>
          <a:r>
            <a:rPr altLang="ja-JP" lang="en-US" sz="1100" b="1">
              <a:solidFill>
                <a:srgbClr val="000000"/>
              </a:solidFill>
              <a:latin typeface="ＭＳ ゴシック" panose="020B0609070205080204" pitchFamily="49" charset="-128"/>
              <a:ea typeface="ＭＳ ゴシック" panose="020B0609070205080204" pitchFamily="49" charset="-128"/>
            </a:rPr>
            <a:t>(R7.1.1</a:t>
          </a:r>
          <a:r>
            <a:rPr altLang="en-US" lang="ja-JP" sz="1100" b="1">
              <a:solidFill>
                <a:srgbClr val="000000"/>
              </a:solidFill>
              <a:latin typeface="ＭＳ ゴシック" panose="020B0609070205080204" pitchFamily="49" charset="-128"/>
              <a:ea typeface="ＭＳ ゴシック" panose="020B0609070205080204" pitchFamily="49" charset="-128"/>
            </a:rPr>
            <a:t>現在</a:t>
          </a:r>
          <a:r>
            <a:rPr altLang="ja-JP" lang="en-US" sz="1100" b="1">
              <a:solidFill>
                <a:srgbClr val="000000"/>
              </a:solidFill>
              <a:latin typeface="ＭＳ ゴシック" panose="020B0609070205080204" pitchFamily="49" charset="-128"/>
              <a:ea typeface="ＭＳ ゴシック" panose="020B0609070205080204" pitchFamily="49" charset="-128"/>
            </a:rPr>
            <a:t>)
</a:t>
          </a:r>
          <a:r>
            <a:rPr altLang="en-US" lang="ja-JP" sz="1100" b="1">
              <a:solidFill>
                <a:srgbClr val="000000"/>
              </a:solidFill>
              <a:latin typeface="ＭＳ ゴシック" panose="020B0609070205080204" pitchFamily="49" charset="-128"/>
              <a:ea typeface="ＭＳ ゴシック" panose="020B0609070205080204" pitchFamily="49" charset="-128"/>
            </a:rPr>
            <a:t>人</a:t>
          </a:r>
          <a:r>
            <a:rPr altLang="ja-JP" lang="en-US" sz="1100" b="1">
              <a:solidFill>
                <a:srgbClr val="000000"/>
              </a:solidFill>
              <a:latin typeface="ＭＳ ゴシック" panose="020B0609070205080204" pitchFamily="49" charset="-128"/>
              <a:ea typeface="ＭＳ ゴシック" panose="020B0609070205080204" pitchFamily="49" charset="-128"/>
            </a:rPr>
            <a:t>(R7.1.1</a:t>
          </a:r>
          <a:r>
            <a:rPr altLang="en-US" lang="ja-JP" sz="1100" b="1">
              <a:solidFill>
                <a:srgbClr val="000000"/>
              </a:solidFill>
              <a:latin typeface="ＭＳ ゴシック" panose="020B0609070205080204" pitchFamily="49" charset="-128"/>
              <a:ea typeface="ＭＳ ゴシック" panose="020B0609070205080204" pitchFamily="49" charset="-128"/>
            </a:rPr>
            <a:t>現在</a:t>
          </a:r>
          <a:r>
            <a:rPr altLang="ja-JP" lang="en-US" sz="1100" b="1">
              <a:solidFill>
                <a:srgbClr val="000000"/>
              </a:solidFill>
              <a:latin typeface="ＭＳ ゴシック" panose="020B0609070205080204" pitchFamily="49" charset="-128"/>
              <a:ea typeface="ＭＳ ゴシック" panose="020B0609070205080204" pitchFamily="49" charset="-128"/>
            </a:rPr>
            <a:t>)
</a:t>
          </a:r>
          <a:r>
            <a:rPr altLang="en-US" lang="ja-JP"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fLocksText="0">
      <xdr:nvSpPr>
        <xdr:cNvPr id="14" name="正方形/長方形 13"/>
        <xdr:cNvSpPr/>
      </xdr:nvSpPr>
      <xdr:spPr>
        <a:xfrm>
          <a:off x="5076825" y="1466850"/>
          <a:ext cx="2028825" cy="9620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fLocksText="0">
      <xdr:nvSpPr>
        <xdr:cNvPr id="15" name="正方形/長方形 14"/>
        <xdr:cNvSpPr/>
      </xdr:nvSpPr>
      <xdr:spPr>
        <a:xfrm>
          <a:off x="7115175" y="1466850"/>
          <a:ext cx="1266825" cy="9620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100" b="1">
              <a:solidFill>
                <a:srgbClr val="000000"/>
              </a:solidFill>
              <a:latin typeface="ＭＳ ゴシック" panose="020B0609070205080204" pitchFamily="49" charset="-128"/>
              <a:ea typeface="ＭＳ ゴシック" panose="020B0609070205080204" pitchFamily="49" charset="-128"/>
            </a:rPr>
            <a:t>-
-
2.4
19.9</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fLocksText="0">
      <xdr:nvSpPr>
        <xdr:cNvPr id="16" name="正方形/長方形 15"/>
        <xdr:cNvSpPr/>
      </xdr:nvSpPr>
      <xdr:spPr>
        <a:xfrm>
          <a:off x="8448675" y="1466850"/>
          <a:ext cx="638175" cy="9620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fLocksText="0">
      <xdr:nvSpPr>
        <xdr:cNvPr id="17" name="正方形/長方形 16"/>
        <xdr:cNvSpPr/>
      </xdr:nvSpPr>
      <xdr:spPr>
        <a:xfrm>
          <a:off x="5076825" y="2276475"/>
          <a:ext cx="2028825" cy="6572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市町村類型
</a:t>
          </a:r>
          <a:r>
            <a:rPr altLang="ja-JP" lang="en-US" sz="1100" b="1">
              <a:solidFill>
                <a:srgbClr val="000000"/>
              </a:solidFill>
              <a:latin typeface="ＭＳ ゴシック" panose="020B0609070205080204" pitchFamily="49" charset="-128"/>
              <a:ea typeface="ＭＳ ゴシック" panose="020B0609070205080204" pitchFamily="49" charset="-128"/>
            </a:rPr>
            <a:t>(</a:t>
          </a:r>
          <a:r>
            <a:rPr altLang="en-US" lang="ja-JP" sz="1100" b="1">
              <a:solidFill>
                <a:srgbClr val="000000"/>
              </a:solidFill>
              <a:latin typeface="ＭＳ ゴシック" panose="020B0609070205080204" pitchFamily="49" charset="-128"/>
              <a:ea typeface="ＭＳ ゴシック" panose="020B0609070205080204" pitchFamily="49" charset="-128"/>
            </a:rPr>
            <a:t>年度毎</a:t>
          </a:r>
          <a:r>
            <a:rPr altLang="ja-JP" lang="en-US" sz="1100" b="1">
              <a:solidFill>
                <a:srgbClr val="000000"/>
              </a:solidFill>
              <a:latin typeface="ＭＳ ゴシック" panose="020B0609070205080204" pitchFamily="49" charset="-128"/>
              <a:ea typeface="ＭＳ ゴシック" panose="020B0609070205080204" pitchFamily="49" charset="-128"/>
            </a:rPr>
            <a:t>)</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fLocksText="0">
      <xdr:nvSpPr>
        <xdr:cNvPr id="18" name="正方形/長方形 17"/>
        <xdr:cNvSpPr/>
      </xdr:nvSpPr>
      <xdr:spPr>
        <a:xfrm>
          <a:off x="7172325" y="2276475"/>
          <a:ext cx="3429000" cy="6572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ja-JP" lang="en-US" sz="1100" b="1">
              <a:solidFill>
                <a:srgbClr val="000000"/>
              </a:solidFill>
              <a:latin typeface="ＭＳ ゴシック" panose="020B0609070205080204" pitchFamily="49" charset="-128"/>
              <a:ea typeface="ＭＳ ゴシック" panose="020B0609070205080204" pitchFamily="49" charset="-128"/>
            </a:rPr>
            <a:t>R02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R03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R04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R05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R06  Ⅱ</a:t>
          </a:r>
          <a:r>
            <a:rPr altLang="en-US" lang="ja-JP"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fLocksText="0">
      <xdr:nvSpPr>
        <xdr:cNvPr id="19" name="角丸四角形 18"/>
        <xdr:cNvSpPr/>
      </xdr:nvSpPr>
      <xdr:spPr>
        <a:xfrm>
          <a:off x="10563225" y="1447800"/>
          <a:ext cx="1438275" cy="1076325"/>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fLocksText="0">
      <xdr:nvSpPr>
        <xdr:cNvPr id="20" name="正方形/長方形 19"/>
        <xdr:cNvSpPr/>
      </xdr:nvSpPr>
      <xdr:spPr>
        <a:xfrm>
          <a:off x="10829925" y="1504950"/>
          <a:ext cx="12668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fLocksText="0">
      <xdr:nvSpPr>
        <xdr:cNvPr id="21" name="正方形/長方形 20"/>
        <xdr:cNvSpPr/>
      </xdr:nvSpPr>
      <xdr:spPr>
        <a:xfrm>
          <a:off x="10829925" y="1762125"/>
          <a:ext cx="12668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fLocksText="0">
      <xdr:nvSpPr>
        <xdr:cNvPr id="22" name="正方形/長方形 21"/>
        <xdr:cNvSpPr/>
      </xdr:nvSpPr>
      <xdr:spPr>
        <a:xfrm>
          <a:off x="10829925" y="2066925"/>
          <a:ext cx="1266825" cy="60007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sp>
      <xdr:nvSpPr>
        <xdr:cNvPr id="23" name="直線コネクタ 22"/>
        <xdr:cNvSpPr/>
      </xdr:nvSpPr>
      <xdr:spPr>
        <a:xfrm>
          <a:off x="10668000" y="1590675"/>
          <a:ext cx="17145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53</xdr:col>
      <xdr:colOff>101600</xdr:colOff>
      <xdr:row>9</xdr:row>
      <xdr:rowOff>82550</xdr:rowOff>
    </xdr:from>
    <xdr:to>
      <xdr:col>54</xdr:col>
      <xdr:colOff>3175</xdr:colOff>
      <xdr:row>10</xdr:row>
      <xdr:rowOff>12700</xdr:rowOff>
    </xdr:to>
    <xdr:sp fLocksText="0">
      <xdr:nvSpPr>
        <xdr:cNvPr id="24" name="楕円 23"/>
        <xdr:cNvSpPr/>
      </xdr:nvSpPr>
      <xdr:spPr>
        <a:xfrm>
          <a:off x="10706100" y="15430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fLocksText="0">
      <xdr:nvSpPr>
        <xdr:cNvPr id="25" name="フローチャート: 判断 24"/>
        <xdr:cNvSpPr/>
      </xdr:nvSpPr>
      <xdr:spPr>
        <a:xfrm>
          <a:off x="10706100" y="1790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sp>
      <xdr:nvSpPr>
        <xdr:cNvPr id="26" name="直線コネクタ 25"/>
        <xdr:cNvSpPr/>
      </xdr:nvSpPr>
      <xdr:spPr>
        <a:xfrm>
          <a:off x="10744200" y="2047875"/>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53</xdr:col>
      <xdr:colOff>66675</xdr:colOff>
      <xdr:row>12</xdr:row>
      <xdr:rowOff>101600</xdr:rowOff>
    </xdr:from>
    <xdr:to>
      <xdr:col>54</xdr:col>
      <xdr:colOff>38100</xdr:colOff>
      <xdr:row>12</xdr:row>
      <xdr:rowOff>101600</xdr:rowOff>
    </xdr:to>
    <xdr:sp>
      <xdr:nvSpPr>
        <xdr:cNvPr id="27" name="直線コネクタ 26"/>
        <xdr:cNvSpPr/>
      </xdr:nvSpPr>
      <xdr:spPr>
        <a:xfrm>
          <a:off x="10668000" y="204787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53</xdr:col>
      <xdr:colOff>146050</xdr:colOff>
      <xdr:row>13</xdr:row>
      <xdr:rowOff>168275</xdr:rowOff>
    </xdr:from>
    <xdr:to>
      <xdr:col>53</xdr:col>
      <xdr:colOff>146050</xdr:colOff>
      <xdr:row>14</xdr:row>
      <xdr:rowOff>136525</xdr:rowOff>
    </xdr:to>
    <xdr:sp>
      <xdr:nvSpPr>
        <xdr:cNvPr id="28" name="直線コネクタ 27"/>
        <xdr:cNvSpPr/>
      </xdr:nvSpPr>
      <xdr:spPr>
        <a:xfrm flipV="1">
          <a:off x="10744200" y="2266950"/>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53</xdr:col>
      <xdr:colOff>66675</xdr:colOff>
      <xdr:row>14</xdr:row>
      <xdr:rowOff>139700</xdr:rowOff>
    </xdr:from>
    <xdr:to>
      <xdr:col>54</xdr:col>
      <xdr:colOff>38100</xdr:colOff>
      <xdr:row>14</xdr:row>
      <xdr:rowOff>139700</xdr:rowOff>
    </xdr:to>
    <xdr:sp>
      <xdr:nvSpPr>
        <xdr:cNvPr id="29" name="直線コネクタ 28"/>
        <xdr:cNvSpPr/>
      </xdr:nvSpPr>
      <xdr:spPr>
        <a:xfrm>
          <a:off x="10668000" y="240982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xdr:col>
      <xdr:colOff>95250</xdr:colOff>
      <xdr:row>20</xdr:row>
      <xdr:rowOff>66675</xdr:rowOff>
    </xdr:from>
    <xdr:ext cx="8896350" cy="257175"/>
    <xdr:sp>
      <xdr:nvSpPr>
        <xdr:cNvPr id="30" name="テキスト ボックス 29"/>
        <xdr:cNvSpPr txBox="1"/>
      </xdr:nvSpPr>
      <xdr:spPr>
        <a:xfrm>
          <a:off x="695325" y="3305175"/>
          <a:ext cx="88963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altLang="ja-JP" lang="en-US" sz="1000">
              <a:solidFill>
                <a:srgbClr val="000000"/>
              </a:solidFill>
              <a:latin typeface="ＭＳ Ｐゴシック" panose="020B0600070205080204" pitchFamily="50" charset="-128"/>
              <a:ea typeface="ＭＳ Ｐゴシック" panose="020B0600070205080204" pitchFamily="50" charset="-128"/>
            </a:rPr>
            <a:t>35</a:t>
          </a:r>
          <a:r>
            <a:rPr altLang="en-US" lang="ja-JP"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95250</xdr:colOff>
      <xdr:row>21</xdr:row>
      <xdr:rowOff>142875</xdr:rowOff>
    </xdr:from>
    <xdr:ext cx="6048375" cy="257175"/>
    <xdr:sp>
      <xdr:nvSpPr>
        <xdr:cNvPr id="31" name="テキスト ボックス 30"/>
        <xdr:cNvSpPr txBox="1"/>
      </xdr:nvSpPr>
      <xdr:spPr>
        <a:xfrm>
          <a:off x="695325" y="3543300"/>
          <a:ext cx="60483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altLang="ja-JP" lang="en-US" sz="1000">
              <a:solidFill>
                <a:srgbClr val="000000"/>
              </a:solidFill>
              <a:latin typeface="ＭＳ Ｐゴシック" panose="020B0600070205080204" pitchFamily="50" charset="-128"/>
              <a:ea typeface="ＭＳ Ｐゴシック" panose="020B0600070205080204" pitchFamily="50" charset="-128"/>
            </a:rPr>
            <a:t>1</a:t>
          </a:r>
          <a:r>
            <a:rPr altLang="en-US" lang="ja-JP" sz="1000">
              <a:solidFill>
                <a:srgbClr val="000000"/>
              </a:solidFill>
              <a:latin typeface="ＭＳ Ｐゴシック" panose="020B0600070205080204" pitchFamily="50" charset="-128"/>
              <a:ea typeface="ＭＳ Ｐゴシック" panose="020B0600070205080204" pitchFamily="50" charset="-128"/>
            </a:rPr>
            <a:t>月</a:t>
          </a:r>
          <a:r>
            <a:rPr altLang="ja-JP" lang="en-US" sz="1000">
              <a:solidFill>
                <a:srgbClr val="000000"/>
              </a:solidFill>
              <a:latin typeface="ＭＳ Ｐゴシック" panose="020B0600070205080204" pitchFamily="50" charset="-128"/>
              <a:ea typeface="ＭＳ Ｐゴシック" panose="020B0600070205080204" pitchFamily="50" charset="-128"/>
            </a:rPr>
            <a:t>1</a:t>
          </a:r>
          <a:r>
            <a:rPr altLang="en-US" lang="ja-JP"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95250</xdr:colOff>
      <xdr:row>23</xdr:row>
      <xdr:rowOff>57150</xdr:rowOff>
    </xdr:from>
    <xdr:ext cx="8229600" cy="257175"/>
    <xdr:sp>
      <xdr:nvSpPr>
        <xdr:cNvPr id="32" name="テキスト ボックス 31"/>
        <xdr:cNvSpPr txBox="1"/>
      </xdr:nvSpPr>
      <xdr:spPr>
        <a:xfrm>
          <a:off x="695325" y="3781425"/>
          <a:ext cx="82296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altLang="ja-JP" lang="en-US" sz="1000">
              <a:solidFill>
                <a:srgbClr val="000000"/>
              </a:solidFill>
              <a:latin typeface="ＭＳ Ｐゴシック" panose="020B0600070205080204" pitchFamily="50" charset="-128"/>
              <a:ea typeface="ＭＳ Ｐゴシック" panose="020B0600070205080204" pitchFamily="50" charset="-128"/>
            </a:rPr>
            <a:t>6</a:t>
          </a:r>
          <a:r>
            <a:rPr altLang="en-US" lang="ja-JP"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95250</xdr:colOff>
      <xdr:row>24</xdr:row>
      <xdr:rowOff>142875</xdr:rowOff>
    </xdr:from>
    <xdr:ext cx="180975" cy="257175"/>
    <xdr:sp>
      <xdr:nvSpPr>
        <xdr:cNvPr id="33" name="テキスト ボックス 32"/>
        <xdr:cNvSpPr txBox="1"/>
      </xdr:nvSpPr>
      <xdr:spPr>
        <a:xfrm>
          <a:off x="695325" y="4029075"/>
          <a:ext cx="1809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endParaRPr altLang="en-US" lang="ja-JP"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fLocksText="0">
      <xdr:nvSpPr>
        <xdr:cNvPr id="34" name="正方形/長方形 33"/>
        <xdr:cNvSpPr/>
      </xdr:nvSpPr>
      <xdr:spPr>
        <a:xfrm>
          <a:off x="762000" y="4438650"/>
          <a:ext cx="46196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fLocksText="0">
      <xdr:nvSpPr>
        <xdr:cNvPr id="35" name="正方形/長方形 34"/>
        <xdr:cNvSpPr/>
      </xdr:nvSpPr>
      <xdr:spPr>
        <a:xfrm>
          <a:off x="5400675" y="45053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fLocksText="0">
      <xdr:nvSpPr>
        <xdr:cNvPr id="36" name="正方形/長方形 35"/>
        <xdr:cNvSpPr/>
      </xdr:nvSpPr>
      <xdr:spPr>
        <a:xfrm>
          <a:off x="5400675" y="4686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81/108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fLocksText="0">
      <xdr:nvSpPr>
        <xdr:cNvPr id="37" name="正方形/長方形 36"/>
        <xdr:cNvSpPr/>
      </xdr:nvSpPr>
      <xdr:spPr>
        <a:xfrm>
          <a:off x="7086600" y="4505325"/>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fLocksText="0">
      <xdr:nvSpPr>
        <xdr:cNvPr id="38" name="正方形/長方形 37"/>
        <xdr:cNvSpPr/>
      </xdr:nvSpPr>
      <xdr:spPr>
        <a:xfrm>
          <a:off x="7086600" y="4686300"/>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26.6</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fLocksText="0">
      <xdr:nvSpPr>
        <xdr:cNvPr id="39" name="正方形/長方形 38"/>
        <xdr:cNvSpPr/>
      </xdr:nvSpPr>
      <xdr:spPr>
        <a:xfrm>
          <a:off x="8696325" y="45053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28</xdr:row>
      <xdr:rowOff>152400</xdr:rowOff>
    </xdr:from>
    <xdr:to>
      <xdr:col>51</xdr:col>
      <xdr:colOff>22225</xdr:colOff>
      <xdr:row>30</xdr:row>
      <xdr:rowOff>63500</xdr:rowOff>
    </xdr:to>
    <xdr:sp fLocksText="0">
      <xdr:nvSpPr>
        <xdr:cNvPr id="40" name="正方形/長方形 39"/>
        <xdr:cNvSpPr/>
      </xdr:nvSpPr>
      <xdr:spPr>
        <a:xfrm>
          <a:off x="8696325" y="4686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26.5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fLocksText="0">
      <xdr:nvSpPr>
        <xdr:cNvPr id="41" name="正方形/長方形 40"/>
        <xdr:cNvSpPr/>
      </xdr:nvSpPr>
      <xdr:spPr>
        <a:xfrm>
          <a:off x="762000" y="4981575"/>
          <a:ext cx="4619625" cy="2152650"/>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fLocksText="0">
      <xdr:nvSpPr>
        <xdr:cNvPr id="42" name="正方形/長方形 41"/>
        <xdr:cNvSpPr/>
      </xdr:nvSpPr>
      <xdr:spPr>
        <a:xfrm>
          <a:off x="5715000" y="4981575"/>
          <a:ext cx="5334000" cy="21526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fLocksText="0">
      <xdr:nvSpPr>
        <xdr:cNvPr id="43" name="正方形/長方形 42"/>
        <xdr:cNvSpPr/>
      </xdr:nvSpPr>
      <xdr:spPr>
        <a:xfrm>
          <a:off x="5781675" y="4981575"/>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fLocksText="0">
      <xdr:nvSpPr>
        <xdr:cNvPr id="44" name="テキスト ボックス 43"/>
        <xdr:cNvSpPr txBox="1"/>
      </xdr:nvSpPr>
      <xdr:spPr>
        <a:xfrm>
          <a:off x="5819775" y="5286375"/>
          <a:ext cx="5076825" cy="18002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1.5</a:t>
          </a:r>
          <a:r>
            <a:rPr altLang="en-US" lang="ja-JP" sz="1300">
              <a:latin typeface="ＭＳ Ｐゴシック" panose="020B0600070205080204" pitchFamily="50" charset="-128"/>
              <a:ea typeface="ＭＳ Ｐゴシック" panose="020B0600070205080204" pitchFamily="50" charset="-128"/>
            </a:rPr>
            <a:t>ポイント上昇して</a:t>
          </a:r>
          <a:r>
            <a:rPr altLang="ja-JP" lang="en-US" sz="1300">
              <a:latin typeface="ＭＳ Ｐゴシック" panose="020B0600070205080204" pitchFamily="50" charset="-128"/>
              <a:ea typeface="ＭＳ Ｐゴシック" panose="020B0600070205080204" pitchFamily="50" charset="-128"/>
            </a:rPr>
            <a:t>27.2%</a:t>
          </a:r>
          <a:r>
            <a:rPr altLang="en-US" lang="ja-JP" sz="1300">
              <a:latin typeface="ＭＳ Ｐゴシック" panose="020B0600070205080204" pitchFamily="50" charset="-128"/>
              <a:ea typeface="ＭＳ Ｐゴシック" panose="020B0600070205080204" pitchFamily="50" charset="-128"/>
            </a:rPr>
            <a:t>となり、類似団体内平均値を上回っている。主に、職員数や退職手当が増加したことや、会計年度任用職員への勤勉手当の支給が開始されたことが要因である。また、小規模な市でありながら、公立保育所が５か所、公立こども園が１か所、公立幼稚園が３か所あることも要因の一つとして挙げられる。</a:t>
          </a:r>
        </a:p>
        <a:p>
          <a:r>
            <a:rPr altLang="en-US" lang="ja-JP" sz="1300">
              <a:latin typeface="ＭＳ Ｐゴシック" panose="020B0600070205080204" pitchFamily="50" charset="-128"/>
              <a:ea typeface="ＭＳ Ｐゴシック" panose="020B0600070205080204" pitchFamily="50" charset="-128"/>
            </a:rPr>
            <a:t>　人件費は経常収支比率に占める割合が大きい部分であり、事務の効率化や民間委託の検討など、引き続き人件費の抑制を図っていく。</a:t>
          </a:r>
        </a:p>
      </xdr:txBody>
    </xdr:sp>
    <xdr:clientData/>
  </xdr:twoCellAnchor>
  <xdr:oneCellAnchor>
    <xdr:from>
      <xdr:col>3</xdr:col>
      <xdr:colOff>123825</xdr:colOff>
      <xdr:row>29</xdr:row>
      <xdr:rowOff>104775</xdr:rowOff>
    </xdr:from>
    <xdr:ext cx="295275" cy="228600"/>
    <xdr:sp>
      <xdr:nvSpPr>
        <xdr:cNvPr id="45" name="テキスト ボックス 44"/>
        <xdr:cNvSpPr txBox="1"/>
      </xdr:nvSpPr>
      <xdr:spPr>
        <a:xfrm>
          <a:off x="723900" y="4800600"/>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sp>
      <xdr:nvSpPr>
        <xdr:cNvPr id="46" name="直線コネクタ 45"/>
        <xdr:cNvSpPr/>
      </xdr:nvSpPr>
      <xdr:spPr>
        <a:xfrm>
          <a:off x="762000" y="71342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43</xdr:row>
      <xdr:rowOff>38100</xdr:rowOff>
    </xdr:from>
    <xdr:ext cx="504825" cy="257175"/>
    <xdr:sp>
      <xdr:nvSpPr>
        <xdr:cNvPr id="47" name="テキスト ボックス 46"/>
        <xdr:cNvSpPr txBox="1"/>
      </xdr:nvSpPr>
      <xdr:spPr>
        <a:xfrm>
          <a:off x="247650" y="70008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50.0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sp>
      <xdr:nvSpPr>
        <xdr:cNvPr id="48" name="直線コネクタ 47"/>
        <xdr:cNvSpPr/>
      </xdr:nvSpPr>
      <xdr:spPr>
        <a:xfrm>
          <a:off x="762000" y="67056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40</xdr:row>
      <xdr:rowOff>95250</xdr:rowOff>
    </xdr:from>
    <xdr:ext cx="504825" cy="257175"/>
    <xdr:sp>
      <xdr:nvSpPr>
        <xdr:cNvPr id="49" name="テキスト ボックス 48"/>
        <xdr:cNvSpPr txBox="1"/>
      </xdr:nvSpPr>
      <xdr:spPr>
        <a:xfrm>
          <a:off x="247650" y="65722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40.0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sp>
      <xdr:nvSpPr>
        <xdr:cNvPr id="50" name="直線コネクタ 49"/>
        <xdr:cNvSpPr/>
      </xdr:nvSpPr>
      <xdr:spPr>
        <a:xfrm>
          <a:off x="762000" y="62769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37</xdr:row>
      <xdr:rowOff>152400</xdr:rowOff>
    </xdr:from>
    <xdr:ext cx="504825" cy="257175"/>
    <xdr:sp>
      <xdr:nvSpPr>
        <xdr:cNvPr id="51" name="テキスト ボックス 50"/>
        <xdr:cNvSpPr txBox="1"/>
      </xdr:nvSpPr>
      <xdr:spPr>
        <a:xfrm>
          <a:off x="247650" y="61436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30.0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sp>
      <xdr:nvSpPr>
        <xdr:cNvPr id="52" name="直線コネクタ 51"/>
        <xdr:cNvSpPr/>
      </xdr:nvSpPr>
      <xdr:spPr>
        <a:xfrm>
          <a:off x="762000" y="58388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35</xdr:row>
      <xdr:rowOff>38100</xdr:rowOff>
    </xdr:from>
    <xdr:ext cx="504825" cy="257175"/>
    <xdr:sp>
      <xdr:nvSpPr>
        <xdr:cNvPr id="53" name="テキスト ボックス 52"/>
        <xdr:cNvSpPr txBox="1"/>
      </xdr:nvSpPr>
      <xdr:spPr>
        <a:xfrm>
          <a:off x="247650" y="57054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sp>
      <xdr:nvSpPr>
        <xdr:cNvPr id="54" name="直線コネクタ 53"/>
        <xdr:cNvSpPr/>
      </xdr:nvSpPr>
      <xdr:spPr>
        <a:xfrm>
          <a:off x="762000" y="54102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32</xdr:row>
      <xdr:rowOff>95250</xdr:rowOff>
    </xdr:from>
    <xdr:ext cx="504825" cy="257175"/>
    <xdr:sp>
      <xdr:nvSpPr>
        <xdr:cNvPr id="55" name="テキスト ボックス 54"/>
        <xdr:cNvSpPr txBox="1"/>
      </xdr:nvSpPr>
      <xdr:spPr>
        <a:xfrm>
          <a:off x="247650" y="52768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sp>
      <xdr:nvSpPr>
        <xdr:cNvPr id="56" name="直線コネクタ 55"/>
        <xdr:cNvSpPr/>
      </xdr:nvSpPr>
      <xdr:spPr>
        <a:xfrm>
          <a:off x="762000" y="49815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29</xdr:row>
      <xdr:rowOff>152400</xdr:rowOff>
    </xdr:from>
    <xdr:ext cx="504825" cy="257175"/>
    <xdr:sp>
      <xdr:nvSpPr>
        <xdr:cNvPr id="57" name="テキスト ボックス 56"/>
        <xdr:cNvSpPr txBox="1"/>
      </xdr:nvSpPr>
      <xdr:spPr>
        <a:xfrm>
          <a:off x="247650" y="48482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fLocksText="0">
      <xdr:nvSpPr>
        <xdr:cNvPr id="58" name="人件費グラフ枠"/>
        <xdr:cNvSpPr/>
      </xdr:nvSpPr>
      <xdr:spPr>
        <a:xfrm>
          <a:off x="762000" y="4981575"/>
          <a:ext cx="4619625" cy="2152650"/>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25400</xdr:colOff>
      <xdr:row>35</xdr:row>
      <xdr:rowOff>37846</xdr:rowOff>
    </xdr:from>
    <xdr:to>
      <xdr:col>24</xdr:col>
      <xdr:colOff>25400</xdr:colOff>
      <xdr:row>40</xdr:row>
      <xdr:rowOff>154432</xdr:rowOff>
    </xdr:to>
    <xdr:sp>
      <xdr:nvSpPr>
        <xdr:cNvPr id="59" name="直線コネクタ 58"/>
        <xdr:cNvSpPr/>
      </xdr:nvSpPr>
      <xdr:spPr>
        <a:xfrm flipV="1">
          <a:off x="4829175" y="5705475"/>
          <a:ext cx="0" cy="9239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40</xdr:row>
      <xdr:rowOff>123825</xdr:rowOff>
    </xdr:from>
    <xdr:ext cx="762000" cy="257175"/>
    <xdr:sp>
      <xdr:nvSpPr>
        <xdr:cNvPr id="60" name="人件費最小値テキスト"/>
        <xdr:cNvSpPr txBox="1"/>
      </xdr:nvSpPr>
      <xdr:spPr>
        <a:xfrm>
          <a:off x="4914900" y="66008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38.1</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sp>
      <xdr:nvSpPr>
        <xdr:cNvPr id="61" name="直線コネクタ 60"/>
        <xdr:cNvSpPr/>
      </xdr:nvSpPr>
      <xdr:spPr>
        <a:xfrm>
          <a:off x="4733925" y="66294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33</xdr:row>
      <xdr:rowOff>123825</xdr:rowOff>
    </xdr:from>
    <xdr:ext cx="762000" cy="257175"/>
    <xdr:sp>
      <xdr:nvSpPr>
        <xdr:cNvPr id="62" name="人件費最大値テキスト"/>
        <xdr:cNvSpPr txBox="1"/>
      </xdr:nvSpPr>
      <xdr:spPr>
        <a:xfrm>
          <a:off x="4914900" y="54673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16.8</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37846</xdr:rowOff>
    </xdr:from>
    <xdr:to>
      <xdr:col>24</xdr:col>
      <xdr:colOff>114300</xdr:colOff>
      <xdr:row>35</xdr:row>
      <xdr:rowOff>37846</xdr:rowOff>
    </xdr:to>
    <xdr:sp>
      <xdr:nvSpPr>
        <xdr:cNvPr id="63" name="直線コネクタ 62"/>
        <xdr:cNvSpPr/>
      </xdr:nvSpPr>
      <xdr:spPr>
        <a:xfrm>
          <a:off x="4733925" y="57054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187325</xdr:colOff>
      <xdr:row>37</xdr:row>
      <xdr:rowOff>101854</xdr:rowOff>
    </xdr:from>
    <xdr:to>
      <xdr:col>24</xdr:col>
      <xdr:colOff>25400</xdr:colOff>
      <xdr:row>37</xdr:row>
      <xdr:rowOff>170434</xdr:rowOff>
    </xdr:to>
    <xdr:sp>
      <xdr:nvSpPr>
        <xdr:cNvPr id="64" name="直線コネクタ 63"/>
        <xdr:cNvSpPr/>
      </xdr:nvSpPr>
      <xdr:spPr>
        <a:xfrm>
          <a:off x="3990975" y="6096000"/>
          <a:ext cx="838200"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36</xdr:row>
      <xdr:rowOff>47625</xdr:rowOff>
    </xdr:from>
    <xdr:ext cx="762000" cy="257175"/>
    <xdr:sp>
      <xdr:nvSpPr>
        <xdr:cNvPr id="65" name="人件費平均値テキスト"/>
        <xdr:cNvSpPr txBox="1"/>
      </xdr:nvSpPr>
      <xdr:spPr>
        <a:xfrm>
          <a:off x="4914900" y="58769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25.2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28194</xdr:rowOff>
    </xdr:from>
    <xdr:to>
      <xdr:col>24</xdr:col>
      <xdr:colOff>76200</xdr:colOff>
      <xdr:row>37</xdr:row>
      <xdr:rowOff>129794</xdr:rowOff>
    </xdr:to>
    <xdr:sp fLocksText="0">
      <xdr:nvSpPr>
        <xdr:cNvPr id="66" name="フローチャート: 判断 65"/>
        <xdr:cNvSpPr/>
      </xdr:nvSpPr>
      <xdr:spPr>
        <a:xfrm>
          <a:off x="4772025" y="60198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98425</xdr:colOff>
      <xdr:row>37</xdr:row>
      <xdr:rowOff>51562</xdr:rowOff>
    </xdr:from>
    <xdr:to>
      <xdr:col>19</xdr:col>
      <xdr:colOff>187325</xdr:colOff>
      <xdr:row>37</xdr:row>
      <xdr:rowOff>101854</xdr:rowOff>
    </xdr:to>
    <xdr:sp>
      <xdr:nvSpPr>
        <xdr:cNvPr id="67" name="直線コネクタ 66"/>
        <xdr:cNvSpPr/>
      </xdr:nvSpPr>
      <xdr:spPr>
        <a:xfrm>
          <a:off x="3095625" y="6038850"/>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136525</xdr:colOff>
      <xdr:row>36</xdr:row>
      <xdr:rowOff>153924</xdr:rowOff>
    </xdr:from>
    <xdr:to>
      <xdr:col>20</xdr:col>
      <xdr:colOff>38100</xdr:colOff>
      <xdr:row>37</xdr:row>
      <xdr:rowOff>84074</xdr:rowOff>
    </xdr:to>
    <xdr:sp fLocksText="0">
      <xdr:nvSpPr>
        <xdr:cNvPr id="68" name="フローチャート: 判断 67"/>
        <xdr:cNvSpPr/>
      </xdr:nvSpPr>
      <xdr:spPr>
        <a:xfrm>
          <a:off x="3933825" y="59817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0</xdr:colOff>
      <xdr:row>35</xdr:row>
      <xdr:rowOff>95250</xdr:rowOff>
    </xdr:from>
    <xdr:ext cx="733425" cy="257175"/>
    <xdr:sp>
      <xdr:nvSpPr>
        <xdr:cNvPr id="69" name="テキスト ボックス 68"/>
        <xdr:cNvSpPr txBox="1"/>
      </xdr:nvSpPr>
      <xdr:spPr>
        <a:xfrm>
          <a:off x="3600450" y="576262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24.2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51562</xdr:rowOff>
    </xdr:from>
    <xdr:to>
      <xdr:col>15</xdr:col>
      <xdr:colOff>98425</xdr:colOff>
      <xdr:row>37</xdr:row>
      <xdr:rowOff>60706</xdr:rowOff>
    </xdr:to>
    <xdr:sp>
      <xdr:nvSpPr>
        <xdr:cNvPr id="70" name="直線コネクタ 69"/>
        <xdr:cNvSpPr/>
      </xdr:nvSpPr>
      <xdr:spPr>
        <a:xfrm flipV="1">
          <a:off x="2209800" y="6038850"/>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47625</xdr:colOff>
      <xdr:row>36</xdr:row>
      <xdr:rowOff>149352</xdr:rowOff>
    </xdr:from>
    <xdr:to>
      <xdr:col>15</xdr:col>
      <xdr:colOff>149225</xdr:colOff>
      <xdr:row>37</xdr:row>
      <xdr:rowOff>79502</xdr:rowOff>
    </xdr:to>
    <xdr:sp fLocksText="0">
      <xdr:nvSpPr>
        <xdr:cNvPr id="71" name="フローチャート: 判断 70"/>
        <xdr:cNvSpPr/>
      </xdr:nvSpPr>
      <xdr:spPr>
        <a:xfrm>
          <a:off x="3048000" y="59817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35</xdr:row>
      <xdr:rowOff>85725</xdr:rowOff>
    </xdr:from>
    <xdr:ext cx="762000" cy="257175"/>
    <xdr:sp>
      <xdr:nvSpPr>
        <xdr:cNvPr id="72" name="テキスト ボックス 71"/>
        <xdr:cNvSpPr txBox="1"/>
      </xdr:nvSpPr>
      <xdr:spPr>
        <a:xfrm>
          <a:off x="2714625" y="57531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24.1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60706</xdr:rowOff>
    </xdr:from>
    <xdr:to>
      <xdr:col>11</xdr:col>
      <xdr:colOff>9525</xdr:colOff>
      <xdr:row>38</xdr:row>
      <xdr:rowOff>17272</xdr:rowOff>
    </xdr:to>
    <xdr:sp>
      <xdr:nvSpPr>
        <xdr:cNvPr id="73" name="直線コネクタ 72"/>
        <xdr:cNvSpPr/>
      </xdr:nvSpPr>
      <xdr:spPr>
        <a:xfrm flipV="1">
          <a:off x="1323975" y="6048375"/>
          <a:ext cx="885825" cy="1143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158750</xdr:colOff>
      <xdr:row>36</xdr:row>
      <xdr:rowOff>121920</xdr:rowOff>
    </xdr:from>
    <xdr:to>
      <xdr:col>11</xdr:col>
      <xdr:colOff>60325</xdr:colOff>
      <xdr:row>37</xdr:row>
      <xdr:rowOff>52070</xdr:rowOff>
    </xdr:to>
    <xdr:sp fLocksText="0">
      <xdr:nvSpPr>
        <xdr:cNvPr id="74" name="フローチャート: 判断 73"/>
        <xdr:cNvSpPr/>
      </xdr:nvSpPr>
      <xdr:spPr>
        <a:xfrm>
          <a:off x="2162175" y="59531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35</xdr:row>
      <xdr:rowOff>66675</xdr:rowOff>
    </xdr:from>
    <xdr:ext cx="762000" cy="257175"/>
    <xdr:sp>
      <xdr:nvSpPr>
        <xdr:cNvPr id="75" name="テキスト ボックス 74"/>
        <xdr:cNvSpPr txBox="1"/>
      </xdr:nvSpPr>
      <xdr:spPr>
        <a:xfrm>
          <a:off x="1828800" y="57340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23.5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5334</xdr:rowOff>
    </xdr:from>
    <xdr:to>
      <xdr:col>6</xdr:col>
      <xdr:colOff>171450</xdr:colOff>
      <xdr:row>37</xdr:row>
      <xdr:rowOff>106934</xdr:rowOff>
    </xdr:to>
    <xdr:sp fLocksText="0">
      <xdr:nvSpPr>
        <xdr:cNvPr id="76" name="フローチャート: 判断 75"/>
        <xdr:cNvSpPr/>
      </xdr:nvSpPr>
      <xdr:spPr>
        <a:xfrm>
          <a:off x="1266825" y="60007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35</xdr:row>
      <xdr:rowOff>114300</xdr:rowOff>
    </xdr:from>
    <xdr:ext cx="762000" cy="257175"/>
    <xdr:sp>
      <xdr:nvSpPr>
        <xdr:cNvPr id="77" name="テキスト ボックス 76"/>
        <xdr:cNvSpPr txBox="1"/>
      </xdr:nvSpPr>
      <xdr:spPr>
        <a:xfrm>
          <a:off x="933450" y="57816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24.7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9525</xdr:rowOff>
    </xdr:from>
    <xdr:ext cx="762000" cy="257175"/>
    <xdr:sp>
      <xdr:nvSpPr>
        <xdr:cNvPr id="78" name="テキスト ボックス 77"/>
        <xdr:cNvSpPr txBox="1"/>
      </xdr:nvSpPr>
      <xdr:spPr>
        <a:xfrm>
          <a:off x="4610100"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9525</xdr:rowOff>
    </xdr:from>
    <xdr:ext cx="762000" cy="257175"/>
    <xdr:sp>
      <xdr:nvSpPr>
        <xdr:cNvPr id="79" name="テキスト ボックス 78"/>
        <xdr:cNvSpPr txBox="1"/>
      </xdr:nvSpPr>
      <xdr:spPr>
        <a:xfrm>
          <a:off x="3771900"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44</xdr:row>
      <xdr:rowOff>9525</xdr:rowOff>
    </xdr:from>
    <xdr:ext cx="762000" cy="257175"/>
    <xdr:sp>
      <xdr:nvSpPr>
        <xdr:cNvPr id="80" name="テキスト ボックス 79"/>
        <xdr:cNvSpPr txBox="1"/>
      </xdr:nvSpPr>
      <xdr:spPr>
        <a:xfrm>
          <a:off x="2876550"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190500</xdr:colOff>
      <xdr:row>44</xdr:row>
      <xdr:rowOff>9525</xdr:rowOff>
    </xdr:from>
    <xdr:ext cx="762000" cy="257175"/>
    <xdr:sp>
      <xdr:nvSpPr>
        <xdr:cNvPr id="81" name="テキスト ボックス 80"/>
        <xdr:cNvSpPr txBox="1"/>
      </xdr:nvSpPr>
      <xdr:spPr>
        <a:xfrm>
          <a:off x="1990725"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9525</xdr:rowOff>
    </xdr:from>
    <xdr:ext cx="762000" cy="257175"/>
    <xdr:sp>
      <xdr:nvSpPr>
        <xdr:cNvPr id="82" name="テキスト ボックス 81"/>
        <xdr:cNvSpPr txBox="1"/>
      </xdr:nvSpPr>
      <xdr:spPr>
        <a:xfrm>
          <a:off x="1104900"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119634</xdr:rowOff>
    </xdr:from>
    <xdr:to>
      <xdr:col>24</xdr:col>
      <xdr:colOff>76200</xdr:colOff>
      <xdr:row>38</xdr:row>
      <xdr:rowOff>49785</xdr:rowOff>
    </xdr:to>
    <xdr:sp fLocksText="0">
      <xdr:nvSpPr>
        <xdr:cNvPr id="83" name="楕円 82"/>
        <xdr:cNvSpPr/>
      </xdr:nvSpPr>
      <xdr:spPr>
        <a:xfrm>
          <a:off x="4772025" y="61150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37</xdr:row>
      <xdr:rowOff>95250</xdr:rowOff>
    </xdr:from>
    <xdr:ext cx="762000" cy="257175"/>
    <xdr:sp>
      <xdr:nvSpPr>
        <xdr:cNvPr id="84" name="人件費該当値テキスト"/>
        <xdr:cNvSpPr txBox="1"/>
      </xdr:nvSpPr>
      <xdr:spPr>
        <a:xfrm>
          <a:off x="4914900" y="6086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27.2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51054</xdr:rowOff>
    </xdr:from>
    <xdr:to>
      <xdr:col>20</xdr:col>
      <xdr:colOff>38100</xdr:colOff>
      <xdr:row>37</xdr:row>
      <xdr:rowOff>152654</xdr:rowOff>
    </xdr:to>
    <xdr:sp fLocksText="0">
      <xdr:nvSpPr>
        <xdr:cNvPr id="85" name="楕円 84"/>
        <xdr:cNvSpPr/>
      </xdr:nvSpPr>
      <xdr:spPr>
        <a:xfrm>
          <a:off x="3933825" y="60388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0</xdr:colOff>
      <xdr:row>37</xdr:row>
      <xdr:rowOff>133350</xdr:rowOff>
    </xdr:from>
    <xdr:ext cx="733425" cy="257175"/>
    <xdr:sp>
      <xdr:nvSpPr>
        <xdr:cNvPr id="86" name="テキスト ボックス 85"/>
        <xdr:cNvSpPr txBox="1"/>
      </xdr:nvSpPr>
      <xdr:spPr>
        <a:xfrm>
          <a:off x="3600450" y="612457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25.7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762</xdr:rowOff>
    </xdr:from>
    <xdr:to>
      <xdr:col>15</xdr:col>
      <xdr:colOff>149225</xdr:colOff>
      <xdr:row>37</xdr:row>
      <xdr:rowOff>102362</xdr:rowOff>
    </xdr:to>
    <xdr:sp fLocksText="0">
      <xdr:nvSpPr>
        <xdr:cNvPr id="87" name="楕円 86"/>
        <xdr:cNvSpPr/>
      </xdr:nvSpPr>
      <xdr:spPr>
        <a:xfrm>
          <a:off x="3048000" y="5991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37</xdr:row>
      <xdr:rowOff>85725</xdr:rowOff>
    </xdr:from>
    <xdr:ext cx="762000" cy="257175"/>
    <xdr:sp>
      <xdr:nvSpPr>
        <xdr:cNvPr id="88" name="テキスト ボックス 87"/>
        <xdr:cNvSpPr txBox="1"/>
      </xdr:nvSpPr>
      <xdr:spPr>
        <a:xfrm>
          <a:off x="2714625" y="60769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24.6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9906</xdr:rowOff>
    </xdr:from>
    <xdr:to>
      <xdr:col>11</xdr:col>
      <xdr:colOff>60325</xdr:colOff>
      <xdr:row>37</xdr:row>
      <xdr:rowOff>111506</xdr:rowOff>
    </xdr:to>
    <xdr:sp fLocksText="0">
      <xdr:nvSpPr>
        <xdr:cNvPr id="89" name="楕円 88"/>
        <xdr:cNvSpPr/>
      </xdr:nvSpPr>
      <xdr:spPr>
        <a:xfrm>
          <a:off x="2162175" y="60007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37</xdr:row>
      <xdr:rowOff>95250</xdr:rowOff>
    </xdr:from>
    <xdr:ext cx="762000" cy="257175"/>
    <xdr:sp>
      <xdr:nvSpPr>
        <xdr:cNvPr id="90" name="テキスト ボックス 89"/>
        <xdr:cNvSpPr txBox="1"/>
      </xdr:nvSpPr>
      <xdr:spPr>
        <a:xfrm>
          <a:off x="1828800" y="6086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24.8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137922</xdr:rowOff>
    </xdr:from>
    <xdr:to>
      <xdr:col>6</xdr:col>
      <xdr:colOff>171450</xdr:colOff>
      <xdr:row>38</xdr:row>
      <xdr:rowOff>68072</xdr:rowOff>
    </xdr:to>
    <xdr:sp fLocksText="0">
      <xdr:nvSpPr>
        <xdr:cNvPr id="91" name="楕円 90"/>
        <xdr:cNvSpPr/>
      </xdr:nvSpPr>
      <xdr:spPr>
        <a:xfrm>
          <a:off x="1266825" y="61245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38</xdr:row>
      <xdr:rowOff>57150</xdr:rowOff>
    </xdr:from>
    <xdr:ext cx="762000" cy="257175"/>
    <xdr:sp>
      <xdr:nvSpPr>
        <xdr:cNvPr id="92" name="テキスト ボックス 91"/>
        <xdr:cNvSpPr txBox="1"/>
      </xdr:nvSpPr>
      <xdr:spPr>
        <a:xfrm>
          <a:off x="933450" y="62103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27.6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fLocksText="0">
      <xdr:nvSpPr>
        <xdr:cNvPr id="93" name="正方形/長方形 92"/>
        <xdr:cNvSpPr/>
      </xdr:nvSpPr>
      <xdr:spPr>
        <a:xfrm>
          <a:off x="12449175" y="1200150"/>
          <a:ext cx="46196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fLocksText="0">
      <xdr:nvSpPr>
        <xdr:cNvPr id="94" name="正方形/長方形 93"/>
        <xdr:cNvSpPr/>
      </xdr:nvSpPr>
      <xdr:spPr>
        <a:xfrm>
          <a:off x="17078325" y="12668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fLocksText="0">
      <xdr:nvSpPr>
        <xdr:cNvPr id="95" name="正方形/長方形 94"/>
        <xdr:cNvSpPr/>
      </xdr:nvSpPr>
      <xdr:spPr>
        <a:xfrm>
          <a:off x="17078325" y="1447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fLocksText="0">
      <xdr:nvSpPr>
        <xdr:cNvPr id="96" name="正方形/長方形 95"/>
        <xdr:cNvSpPr/>
      </xdr:nvSpPr>
      <xdr:spPr>
        <a:xfrm>
          <a:off x="18773775" y="1266825"/>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fLocksText="0">
      <xdr:nvSpPr>
        <xdr:cNvPr id="97" name="正方形/長方形 96"/>
        <xdr:cNvSpPr/>
      </xdr:nvSpPr>
      <xdr:spPr>
        <a:xfrm>
          <a:off x="18773775" y="1447800"/>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15.6</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fLocksText="0">
      <xdr:nvSpPr>
        <xdr:cNvPr id="98" name="正方形/長方形 97"/>
        <xdr:cNvSpPr/>
      </xdr:nvSpPr>
      <xdr:spPr>
        <a:xfrm>
          <a:off x="20383500" y="12668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8</xdr:row>
      <xdr:rowOff>152400</xdr:rowOff>
    </xdr:from>
    <xdr:to>
      <xdr:col>109</xdr:col>
      <xdr:colOff>104775</xdr:colOff>
      <xdr:row>10</xdr:row>
      <xdr:rowOff>63500</xdr:rowOff>
    </xdr:to>
    <xdr:sp fLocksText="0">
      <xdr:nvSpPr>
        <xdr:cNvPr id="99" name="正方形/長方形 98"/>
        <xdr:cNvSpPr/>
      </xdr:nvSpPr>
      <xdr:spPr>
        <a:xfrm>
          <a:off x="20383500" y="1447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13.8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fLocksText="0">
      <xdr:nvSpPr>
        <xdr:cNvPr id="100" name="正方形/長方形 99"/>
        <xdr:cNvSpPr/>
      </xdr:nvSpPr>
      <xdr:spPr>
        <a:xfrm>
          <a:off x="12449175" y="1743075"/>
          <a:ext cx="4619625" cy="2152650"/>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fLocksText="0">
      <xdr:nvSpPr>
        <xdr:cNvPr id="101" name="正方形/長方形 100"/>
        <xdr:cNvSpPr/>
      </xdr:nvSpPr>
      <xdr:spPr>
        <a:xfrm>
          <a:off x="17402175" y="1743075"/>
          <a:ext cx="5334000" cy="21526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fLocksText="0">
      <xdr:nvSpPr>
        <xdr:cNvPr id="102" name="正方形/長方形 101"/>
        <xdr:cNvSpPr/>
      </xdr:nvSpPr>
      <xdr:spPr>
        <a:xfrm>
          <a:off x="17459325" y="1743075"/>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fLocksText="0">
      <xdr:nvSpPr>
        <xdr:cNvPr id="103" name="テキスト ボックス 102"/>
        <xdr:cNvSpPr txBox="1"/>
      </xdr:nvSpPr>
      <xdr:spPr>
        <a:xfrm>
          <a:off x="17497425" y="2047875"/>
          <a:ext cx="5076825" cy="18002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0.9</a:t>
          </a:r>
          <a:r>
            <a:rPr altLang="en-US" lang="ja-JP" sz="1300">
              <a:latin typeface="ＭＳ Ｐゴシック" panose="020B0600070205080204" pitchFamily="50" charset="-128"/>
              <a:ea typeface="ＭＳ Ｐゴシック" panose="020B0600070205080204" pitchFamily="50" charset="-128"/>
            </a:rPr>
            <a:t>ポイント下落して</a:t>
          </a:r>
          <a:r>
            <a:rPr altLang="ja-JP" lang="en-US" sz="1300">
              <a:latin typeface="ＭＳ Ｐゴシック" panose="020B0600070205080204" pitchFamily="50" charset="-128"/>
              <a:ea typeface="ＭＳ Ｐゴシック" panose="020B0600070205080204" pitchFamily="50" charset="-128"/>
            </a:rPr>
            <a:t>12.4%</a:t>
          </a:r>
          <a:r>
            <a:rPr altLang="en-US" lang="ja-JP" sz="1300">
              <a:latin typeface="ＭＳ Ｐゴシック" panose="020B0600070205080204" pitchFamily="50" charset="-128"/>
              <a:ea typeface="ＭＳ Ｐゴシック" panose="020B0600070205080204" pitchFamily="50" charset="-128"/>
            </a:rPr>
            <a:t>となった。類似団体内平均値を依然として下回っており、行財政改革の取り組み等により経費の抑制基調に努めてきたことが要因である。</a:t>
          </a:r>
        </a:p>
        <a:p>
          <a:r>
            <a:rPr altLang="en-US" lang="ja-JP" sz="1300">
              <a:latin typeface="ＭＳ Ｐゴシック" panose="020B0600070205080204" pitchFamily="50" charset="-128"/>
              <a:ea typeface="ＭＳ Ｐゴシック" panose="020B0600070205080204" pitchFamily="50" charset="-128"/>
            </a:rPr>
            <a:t>　今後も引き続き委託料の見直し等を行い、経費の抑制に努めていく。</a:t>
          </a:r>
        </a:p>
      </xdr:txBody>
    </xdr:sp>
    <xdr:clientData/>
  </xdr:twoCellAnchor>
  <xdr:oneCellAnchor>
    <xdr:from>
      <xdr:col>62</xdr:col>
      <xdr:colOff>0</xdr:colOff>
      <xdr:row>9</xdr:row>
      <xdr:rowOff>104775</xdr:rowOff>
    </xdr:from>
    <xdr:ext cx="295275" cy="228600"/>
    <xdr:sp>
      <xdr:nvSpPr>
        <xdr:cNvPr id="104" name="テキスト ボックス 103"/>
        <xdr:cNvSpPr txBox="1"/>
      </xdr:nvSpPr>
      <xdr:spPr>
        <a:xfrm>
          <a:off x="12401550" y="1562100"/>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sp>
      <xdr:nvSpPr>
        <xdr:cNvPr id="105" name="直線コネクタ 104"/>
        <xdr:cNvSpPr/>
      </xdr:nvSpPr>
      <xdr:spPr>
        <a:xfrm>
          <a:off x="12449175" y="38957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23</xdr:row>
      <xdr:rowOff>38100</xdr:rowOff>
    </xdr:from>
    <xdr:ext cx="504825" cy="257175"/>
    <xdr:sp>
      <xdr:nvSpPr>
        <xdr:cNvPr id="106" name="テキスト ボックス 105"/>
        <xdr:cNvSpPr txBox="1"/>
      </xdr:nvSpPr>
      <xdr:spPr>
        <a:xfrm>
          <a:off x="11934825" y="37623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30.0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sp>
      <xdr:nvSpPr>
        <xdr:cNvPr id="107" name="直線コネクタ 106"/>
        <xdr:cNvSpPr/>
      </xdr:nvSpPr>
      <xdr:spPr>
        <a:xfrm>
          <a:off x="12449175" y="36290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21</xdr:row>
      <xdr:rowOff>95250</xdr:rowOff>
    </xdr:from>
    <xdr:ext cx="504825" cy="257175"/>
    <xdr:sp>
      <xdr:nvSpPr>
        <xdr:cNvPr id="108" name="テキスト ボックス 107"/>
        <xdr:cNvSpPr txBox="1"/>
      </xdr:nvSpPr>
      <xdr:spPr>
        <a:xfrm>
          <a:off x="11934825" y="34956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27.0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sp>
      <xdr:nvSpPr>
        <xdr:cNvPr id="109" name="直線コネクタ 108"/>
        <xdr:cNvSpPr/>
      </xdr:nvSpPr>
      <xdr:spPr>
        <a:xfrm>
          <a:off x="12449175" y="3362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19</xdr:row>
      <xdr:rowOff>152400</xdr:rowOff>
    </xdr:from>
    <xdr:ext cx="504825" cy="257175"/>
    <xdr:sp>
      <xdr:nvSpPr>
        <xdr:cNvPr id="110" name="テキスト ボックス 109"/>
        <xdr:cNvSpPr txBox="1"/>
      </xdr:nvSpPr>
      <xdr:spPr>
        <a:xfrm>
          <a:off x="11934825" y="32289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24.0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sp>
      <xdr:nvSpPr>
        <xdr:cNvPr id="111" name="直線コネクタ 110"/>
        <xdr:cNvSpPr/>
      </xdr:nvSpPr>
      <xdr:spPr>
        <a:xfrm>
          <a:off x="12449175" y="30861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18</xdr:row>
      <xdr:rowOff>38100</xdr:rowOff>
    </xdr:from>
    <xdr:ext cx="504825" cy="257175"/>
    <xdr:sp>
      <xdr:nvSpPr>
        <xdr:cNvPr id="112" name="テキスト ボックス 111"/>
        <xdr:cNvSpPr txBox="1"/>
      </xdr:nvSpPr>
      <xdr:spPr>
        <a:xfrm>
          <a:off x="11934825" y="29527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21.0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sp>
      <xdr:nvSpPr>
        <xdr:cNvPr id="113" name="直線コネクタ 112"/>
        <xdr:cNvSpPr/>
      </xdr:nvSpPr>
      <xdr:spPr>
        <a:xfrm>
          <a:off x="12449175" y="28194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16</xdr:row>
      <xdr:rowOff>95250</xdr:rowOff>
    </xdr:from>
    <xdr:ext cx="504825" cy="257175"/>
    <xdr:sp>
      <xdr:nvSpPr>
        <xdr:cNvPr id="114" name="テキスト ボックス 113"/>
        <xdr:cNvSpPr txBox="1"/>
      </xdr:nvSpPr>
      <xdr:spPr>
        <a:xfrm>
          <a:off x="11934825" y="26860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18.0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sp>
      <xdr:nvSpPr>
        <xdr:cNvPr id="115" name="直線コネクタ 114"/>
        <xdr:cNvSpPr/>
      </xdr:nvSpPr>
      <xdr:spPr>
        <a:xfrm>
          <a:off x="12449175" y="25527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14</xdr:row>
      <xdr:rowOff>152400</xdr:rowOff>
    </xdr:from>
    <xdr:ext cx="504825" cy="257175"/>
    <xdr:sp>
      <xdr:nvSpPr>
        <xdr:cNvPr id="116" name="テキスト ボックス 115"/>
        <xdr:cNvSpPr txBox="1"/>
      </xdr:nvSpPr>
      <xdr:spPr>
        <a:xfrm>
          <a:off x="11934825" y="24193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sp>
      <xdr:nvSpPr>
        <xdr:cNvPr id="117" name="直線コネクタ 116"/>
        <xdr:cNvSpPr/>
      </xdr:nvSpPr>
      <xdr:spPr>
        <a:xfrm>
          <a:off x="12449175" y="22764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13</xdr:row>
      <xdr:rowOff>38100</xdr:rowOff>
    </xdr:from>
    <xdr:ext cx="504825" cy="257175"/>
    <xdr:sp>
      <xdr:nvSpPr>
        <xdr:cNvPr id="118" name="テキスト ボックス 117"/>
        <xdr:cNvSpPr txBox="1"/>
      </xdr:nvSpPr>
      <xdr:spPr>
        <a:xfrm>
          <a:off x="11934825" y="21431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12.0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sp>
      <xdr:nvSpPr>
        <xdr:cNvPr id="119" name="直線コネクタ 118"/>
        <xdr:cNvSpPr/>
      </xdr:nvSpPr>
      <xdr:spPr>
        <a:xfrm>
          <a:off x="12449175" y="20097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11</xdr:row>
      <xdr:rowOff>95250</xdr:rowOff>
    </xdr:from>
    <xdr:ext cx="504825" cy="257175"/>
    <xdr:sp>
      <xdr:nvSpPr>
        <xdr:cNvPr id="120" name="テキスト ボックス 119"/>
        <xdr:cNvSpPr txBox="1"/>
      </xdr:nvSpPr>
      <xdr:spPr>
        <a:xfrm>
          <a:off x="11934825" y="18764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sp>
      <xdr:nvSpPr>
        <xdr:cNvPr id="121" name="直線コネクタ 120"/>
        <xdr:cNvSpPr/>
      </xdr:nvSpPr>
      <xdr:spPr>
        <a:xfrm>
          <a:off x="12449175" y="17430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9</xdr:row>
      <xdr:rowOff>152400</xdr:rowOff>
    </xdr:from>
    <xdr:ext cx="504825" cy="257175"/>
    <xdr:sp>
      <xdr:nvSpPr>
        <xdr:cNvPr id="122" name="テキスト ボックス 121"/>
        <xdr:cNvSpPr txBox="1"/>
      </xdr:nvSpPr>
      <xdr:spPr>
        <a:xfrm>
          <a:off x="11934825" y="16097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6.0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fLocksText="0">
      <xdr:nvSpPr>
        <xdr:cNvPr id="123" name="物件費グラフ枠"/>
        <xdr:cNvSpPr/>
      </xdr:nvSpPr>
      <xdr:spPr>
        <a:xfrm>
          <a:off x="12449175" y="1743075"/>
          <a:ext cx="4619625" cy="2152650"/>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82</xdr:col>
      <xdr:colOff>107950</xdr:colOff>
      <xdr:row>12</xdr:row>
      <xdr:rowOff>155575</xdr:rowOff>
    </xdr:from>
    <xdr:to>
      <xdr:col>82</xdr:col>
      <xdr:colOff>107950</xdr:colOff>
      <xdr:row>21</xdr:row>
      <xdr:rowOff>41275</xdr:rowOff>
    </xdr:to>
    <xdr:sp>
      <xdr:nvSpPr>
        <xdr:cNvPr id="124" name="直線コネクタ 123"/>
        <xdr:cNvSpPr/>
      </xdr:nvSpPr>
      <xdr:spPr>
        <a:xfrm flipV="1">
          <a:off x="16506825" y="2095500"/>
          <a:ext cx="0" cy="13430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21</xdr:row>
      <xdr:rowOff>9525</xdr:rowOff>
    </xdr:from>
    <xdr:ext cx="762000" cy="257175"/>
    <xdr:sp>
      <xdr:nvSpPr>
        <xdr:cNvPr id="125" name="物件費最小値テキスト"/>
        <xdr:cNvSpPr txBox="1"/>
      </xdr:nvSpPr>
      <xdr:spPr>
        <a:xfrm>
          <a:off x="16592550" y="34099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24.9</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41275</xdr:rowOff>
    </xdr:from>
    <xdr:to>
      <xdr:col>82</xdr:col>
      <xdr:colOff>196850</xdr:colOff>
      <xdr:row>21</xdr:row>
      <xdr:rowOff>41275</xdr:rowOff>
    </xdr:to>
    <xdr:sp>
      <xdr:nvSpPr>
        <xdr:cNvPr id="126" name="直線コネクタ 125"/>
        <xdr:cNvSpPr/>
      </xdr:nvSpPr>
      <xdr:spPr>
        <a:xfrm>
          <a:off x="16421100" y="34385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11</xdr:row>
      <xdr:rowOff>66675</xdr:rowOff>
    </xdr:from>
    <xdr:ext cx="762000" cy="257175"/>
    <xdr:sp>
      <xdr:nvSpPr>
        <xdr:cNvPr id="127" name="物件費最大値テキスト"/>
        <xdr:cNvSpPr txBox="1"/>
      </xdr:nvSpPr>
      <xdr:spPr>
        <a:xfrm>
          <a:off x="16592550" y="18478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9.9</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155575</xdr:rowOff>
    </xdr:from>
    <xdr:to>
      <xdr:col>82</xdr:col>
      <xdr:colOff>196850</xdr:colOff>
      <xdr:row>12</xdr:row>
      <xdr:rowOff>155575</xdr:rowOff>
    </xdr:to>
    <xdr:sp>
      <xdr:nvSpPr>
        <xdr:cNvPr id="128" name="直線コネクタ 127"/>
        <xdr:cNvSpPr/>
      </xdr:nvSpPr>
      <xdr:spPr>
        <a:xfrm>
          <a:off x="16421100" y="20955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78</xdr:col>
      <xdr:colOff>69850</xdr:colOff>
      <xdr:row>14</xdr:row>
      <xdr:rowOff>50800</xdr:rowOff>
    </xdr:from>
    <xdr:to>
      <xdr:col>82</xdr:col>
      <xdr:colOff>107950</xdr:colOff>
      <xdr:row>14</xdr:row>
      <xdr:rowOff>136525</xdr:rowOff>
    </xdr:to>
    <xdr:sp>
      <xdr:nvSpPr>
        <xdr:cNvPr id="129" name="直線コネクタ 128"/>
        <xdr:cNvSpPr/>
      </xdr:nvSpPr>
      <xdr:spPr>
        <a:xfrm flipV="1">
          <a:off x="15668625" y="2314575"/>
          <a:ext cx="838200" cy="857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16</xdr:row>
      <xdr:rowOff>85725</xdr:rowOff>
    </xdr:from>
    <xdr:ext cx="762000" cy="257175"/>
    <xdr:sp>
      <xdr:nvSpPr>
        <xdr:cNvPr id="130" name="物件費平均値テキスト"/>
        <xdr:cNvSpPr txBox="1"/>
      </xdr:nvSpPr>
      <xdr:spPr>
        <a:xfrm>
          <a:off x="16592550" y="26765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17.2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fLocksText="0">
      <xdr:nvSpPr>
        <xdr:cNvPr id="131" name="フローチャート: 判断 130"/>
        <xdr:cNvSpPr/>
      </xdr:nvSpPr>
      <xdr:spPr>
        <a:xfrm>
          <a:off x="16459200" y="27051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73</xdr:col>
      <xdr:colOff>180975</xdr:colOff>
      <xdr:row>14</xdr:row>
      <xdr:rowOff>136525</xdr:rowOff>
    </xdr:from>
    <xdr:to>
      <xdr:col>78</xdr:col>
      <xdr:colOff>69850</xdr:colOff>
      <xdr:row>14</xdr:row>
      <xdr:rowOff>136525</xdr:rowOff>
    </xdr:to>
    <xdr:sp>
      <xdr:nvSpPr>
        <xdr:cNvPr id="132" name="直線コネクタ 131"/>
        <xdr:cNvSpPr/>
      </xdr:nvSpPr>
      <xdr:spPr>
        <a:xfrm>
          <a:off x="14782800" y="24003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78</xdr:col>
      <xdr:colOff>19050</xdr:colOff>
      <xdr:row>16</xdr:row>
      <xdr:rowOff>85725</xdr:rowOff>
    </xdr:from>
    <xdr:to>
      <xdr:col>78</xdr:col>
      <xdr:colOff>120650</xdr:colOff>
      <xdr:row>17</xdr:row>
      <xdr:rowOff>15875</xdr:rowOff>
    </xdr:to>
    <xdr:sp fLocksText="0">
      <xdr:nvSpPr>
        <xdr:cNvPr id="133" name="フローチャート: 判断 132"/>
        <xdr:cNvSpPr/>
      </xdr:nvSpPr>
      <xdr:spPr>
        <a:xfrm>
          <a:off x="15621000" y="26765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76</xdr:col>
      <xdr:colOff>85725</xdr:colOff>
      <xdr:row>17</xdr:row>
      <xdr:rowOff>0</xdr:rowOff>
    </xdr:from>
    <xdr:ext cx="733425" cy="257175"/>
    <xdr:sp>
      <xdr:nvSpPr>
        <xdr:cNvPr id="134" name="テキスト ボックス 133"/>
        <xdr:cNvSpPr txBox="1"/>
      </xdr:nvSpPr>
      <xdr:spPr>
        <a:xfrm>
          <a:off x="15287625" y="275272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16.9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69850</xdr:rowOff>
    </xdr:from>
    <xdr:to>
      <xdr:col>73</xdr:col>
      <xdr:colOff>180975</xdr:colOff>
      <xdr:row>14</xdr:row>
      <xdr:rowOff>136525</xdr:rowOff>
    </xdr:to>
    <xdr:sp>
      <xdr:nvSpPr>
        <xdr:cNvPr id="135" name="直線コネクタ 134"/>
        <xdr:cNvSpPr/>
      </xdr:nvSpPr>
      <xdr:spPr>
        <a:xfrm>
          <a:off x="13896975" y="2333625"/>
          <a:ext cx="885825"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73</xdr:col>
      <xdr:colOff>130175</xdr:colOff>
      <xdr:row>16</xdr:row>
      <xdr:rowOff>38100</xdr:rowOff>
    </xdr:from>
    <xdr:to>
      <xdr:col>74</xdr:col>
      <xdr:colOff>31750</xdr:colOff>
      <xdr:row>16</xdr:row>
      <xdr:rowOff>139700</xdr:rowOff>
    </xdr:to>
    <xdr:sp fLocksText="0">
      <xdr:nvSpPr>
        <xdr:cNvPr id="136" name="フローチャート: 判断 135"/>
        <xdr:cNvSpPr/>
      </xdr:nvSpPr>
      <xdr:spPr>
        <a:xfrm>
          <a:off x="14735175" y="26289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72</xdr:col>
      <xdr:colOff>0</xdr:colOff>
      <xdr:row>16</xdr:row>
      <xdr:rowOff>123825</xdr:rowOff>
    </xdr:from>
    <xdr:ext cx="762000" cy="257175"/>
    <xdr:sp>
      <xdr:nvSpPr>
        <xdr:cNvPr id="137" name="テキスト ボックス 136"/>
        <xdr:cNvSpPr txBox="1"/>
      </xdr:nvSpPr>
      <xdr:spPr>
        <a:xfrm>
          <a:off x="14401800" y="27146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16.4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69850</xdr:rowOff>
    </xdr:from>
    <xdr:to>
      <xdr:col>69</xdr:col>
      <xdr:colOff>92075</xdr:colOff>
      <xdr:row>14</xdr:row>
      <xdr:rowOff>69850</xdr:rowOff>
    </xdr:to>
    <xdr:sp>
      <xdr:nvSpPr>
        <xdr:cNvPr id="138" name="直線コネクタ 137"/>
        <xdr:cNvSpPr/>
      </xdr:nvSpPr>
      <xdr:spPr>
        <a:xfrm>
          <a:off x="13001625" y="233362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69</xdr:col>
      <xdr:colOff>41275</xdr:colOff>
      <xdr:row>15</xdr:row>
      <xdr:rowOff>95250</xdr:rowOff>
    </xdr:from>
    <xdr:to>
      <xdr:col>69</xdr:col>
      <xdr:colOff>142875</xdr:colOff>
      <xdr:row>16</xdr:row>
      <xdr:rowOff>25400</xdr:rowOff>
    </xdr:to>
    <xdr:sp fLocksText="0">
      <xdr:nvSpPr>
        <xdr:cNvPr id="139" name="フローチャート: 判断 138"/>
        <xdr:cNvSpPr/>
      </xdr:nvSpPr>
      <xdr:spPr>
        <a:xfrm>
          <a:off x="13839825" y="25241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67</xdr:col>
      <xdr:colOff>104775</xdr:colOff>
      <xdr:row>16</xdr:row>
      <xdr:rowOff>9525</xdr:rowOff>
    </xdr:from>
    <xdr:ext cx="762000" cy="257175"/>
    <xdr:sp>
      <xdr:nvSpPr>
        <xdr:cNvPr id="140" name="テキスト ボックス 139"/>
        <xdr:cNvSpPr txBox="1"/>
      </xdr:nvSpPr>
      <xdr:spPr>
        <a:xfrm>
          <a:off x="13506450" y="26003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15.2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123825</xdr:rowOff>
    </xdr:from>
    <xdr:to>
      <xdr:col>65</xdr:col>
      <xdr:colOff>53975</xdr:colOff>
      <xdr:row>16</xdr:row>
      <xdr:rowOff>53975</xdr:rowOff>
    </xdr:to>
    <xdr:sp fLocksText="0">
      <xdr:nvSpPr>
        <xdr:cNvPr id="141" name="フローチャート: 判断 140"/>
        <xdr:cNvSpPr/>
      </xdr:nvSpPr>
      <xdr:spPr>
        <a:xfrm>
          <a:off x="12954000" y="25527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63</xdr:col>
      <xdr:colOff>19050</xdr:colOff>
      <xdr:row>16</xdr:row>
      <xdr:rowOff>38100</xdr:rowOff>
    </xdr:from>
    <xdr:ext cx="762000" cy="257175"/>
    <xdr:sp>
      <xdr:nvSpPr>
        <xdr:cNvPr id="142" name="テキスト ボックス 141"/>
        <xdr:cNvSpPr txBox="1"/>
      </xdr:nvSpPr>
      <xdr:spPr>
        <a:xfrm>
          <a:off x="12620625" y="26289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15.5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85725</xdr:colOff>
      <xdr:row>24</xdr:row>
      <xdr:rowOff>9525</xdr:rowOff>
    </xdr:from>
    <xdr:ext cx="762000" cy="257175"/>
    <xdr:sp>
      <xdr:nvSpPr>
        <xdr:cNvPr id="143" name="テキスト ボックス 142"/>
        <xdr:cNvSpPr txBox="1"/>
      </xdr:nvSpPr>
      <xdr:spPr>
        <a:xfrm>
          <a:off x="16287750" y="3895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47625</xdr:colOff>
      <xdr:row>24</xdr:row>
      <xdr:rowOff>9525</xdr:rowOff>
    </xdr:from>
    <xdr:ext cx="762000" cy="257175"/>
    <xdr:sp>
      <xdr:nvSpPr>
        <xdr:cNvPr id="144" name="テキスト ボックス 143"/>
        <xdr:cNvSpPr txBox="1"/>
      </xdr:nvSpPr>
      <xdr:spPr>
        <a:xfrm>
          <a:off x="15449550" y="3895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161925</xdr:colOff>
      <xdr:row>24</xdr:row>
      <xdr:rowOff>9525</xdr:rowOff>
    </xdr:from>
    <xdr:ext cx="762000" cy="257175"/>
    <xdr:sp>
      <xdr:nvSpPr>
        <xdr:cNvPr id="145" name="テキスト ボックス 144"/>
        <xdr:cNvSpPr txBox="1"/>
      </xdr:nvSpPr>
      <xdr:spPr>
        <a:xfrm>
          <a:off x="14563725" y="3895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9525</xdr:rowOff>
    </xdr:from>
    <xdr:ext cx="762000" cy="257175"/>
    <xdr:sp>
      <xdr:nvSpPr>
        <xdr:cNvPr id="146" name="テキスト ボックス 145"/>
        <xdr:cNvSpPr txBox="1"/>
      </xdr:nvSpPr>
      <xdr:spPr>
        <a:xfrm>
          <a:off x="13677900" y="3895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180975</xdr:colOff>
      <xdr:row>24</xdr:row>
      <xdr:rowOff>9525</xdr:rowOff>
    </xdr:from>
    <xdr:ext cx="762000" cy="257175"/>
    <xdr:sp>
      <xdr:nvSpPr>
        <xdr:cNvPr id="147" name="テキスト ボックス 146"/>
        <xdr:cNvSpPr txBox="1"/>
      </xdr:nvSpPr>
      <xdr:spPr>
        <a:xfrm>
          <a:off x="12782550" y="3895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0</xdr:rowOff>
    </xdr:from>
    <xdr:to>
      <xdr:col>82</xdr:col>
      <xdr:colOff>158750</xdr:colOff>
      <xdr:row>14</xdr:row>
      <xdr:rowOff>101600</xdr:rowOff>
    </xdr:to>
    <xdr:sp fLocksText="0">
      <xdr:nvSpPr>
        <xdr:cNvPr id="148" name="楕円 147"/>
        <xdr:cNvSpPr/>
      </xdr:nvSpPr>
      <xdr:spPr>
        <a:xfrm>
          <a:off x="16459200" y="22669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82</xdr:col>
      <xdr:colOff>190500</xdr:colOff>
      <xdr:row>13</xdr:row>
      <xdr:rowOff>19050</xdr:rowOff>
    </xdr:from>
    <xdr:ext cx="762000" cy="257175"/>
    <xdr:sp>
      <xdr:nvSpPr>
        <xdr:cNvPr id="149" name="物件費該当値テキスト"/>
        <xdr:cNvSpPr txBox="1"/>
      </xdr:nvSpPr>
      <xdr:spPr>
        <a:xfrm>
          <a:off x="16592550" y="21240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12.4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85725</xdr:rowOff>
    </xdr:from>
    <xdr:to>
      <xdr:col>78</xdr:col>
      <xdr:colOff>120650</xdr:colOff>
      <xdr:row>15</xdr:row>
      <xdr:rowOff>15875</xdr:rowOff>
    </xdr:to>
    <xdr:sp fLocksText="0">
      <xdr:nvSpPr>
        <xdr:cNvPr id="150" name="楕円 149"/>
        <xdr:cNvSpPr/>
      </xdr:nvSpPr>
      <xdr:spPr>
        <a:xfrm>
          <a:off x="15621000" y="23526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76</xdr:col>
      <xdr:colOff>85725</xdr:colOff>
      <xdr:row>13</xdr:row>
      <xdr:rowOff>28575</xdr:rowOff>
    </xdr:from>
    <xdr:ext cx="733425" cy="257175"/>
    <xdr:sp>
      <xdr:nvSpPr>
        <xdr:cNvPr id="151" name="テキスト ボックス 150"/>
        <xdr:cNvSpPr txBox="1"/>
      </xdr:nvSpPr>
      <xdr:spPr>
        <a:xfrm>
          <a:off x="15287625" y="21336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85725</xdr:rowOff>
    </xdr:from>
    <xdr:to>
      <xdr:col>74</xdr:col>
      <xdr:colOff>31750</xdr:colOff>
      <xdr:row>15</xdr:row>
      <xdr:rowOff>15875</xdr:rowOff>
    </xdr:to>
    <xdr:sp fLocksText="0">
      <xdr:nvSpPr>
        <xdr:cNvPr id="152" name="楕円 151"/>
        <xdr:cNvSpPr/>
      </xdr:nvSpPr>
      <xdr:spPr>
        <a:xfrm>
          <a:off x="14735175" y="23526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72</xdr:col>
      <xdr:colOff>0</xdr:colOff>
      <xdr:row>13</xdr:row>
      <xdr:rowOff>28575</xdr:rowOff>
    </xdr:from>
    <xdr:ext cx="762000" cy="257175"/>
    <xdr:sp>
      <xdr:nvSpPr>
        <xdr:cNvPr id="153" name="テキスト ボックス 152"/>
        <xdr:cNvSpPr txBox="1"/>
      </xdr:nvSpPr>
      <xdr:spPr>
        <a:xfrm>
          <a:off x="14401800" y="21336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19050</xdr:rowOff>
    </xdr:from>
    <xdr:to>
      <xdr:col>69</xdr:col>
      <xdr:colOff>142875</xdr:colOff>
      <xdr:row>14</xdr:row>
      <xdr:rowOff>120650</xdr:rowOff>
    </xdr:to>
    <xdr:sp fLocksText="0">
      <xdr:nvSpPr>
        <xdr:cNvPr id="154" name="楕円 153"/>
        <xdr:cNvSpPr/>
      </xdr:nvSpPr>
      <xdr:spPr>
        <a:xfrm>
          <a:off x="13839825" y="22860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67</xdr:col>
      <xdr:colOff>104775</xdr:colOff>
      <xdr:row>12</xdr:row>
      <xdr:rowOff>133350</xdr:rowOff>
    </xdr:from>
    <xdr:ext cx="762000" cy="257175"/>
    <xdr:sp>
      <xdr:nvSpPr>
        <xdr:cNvPr id="155" name="テキスト ボックス 154"/>
        <xdr:cNvSpPr txBox="1"/>
      </xdr:nvSpPr>
      <xdr:spPr>
        <a:xfrm>
          <a:off x="13506450" y="20764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12.6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19050</xdr:rowOff>
    </xdr:from>
    <xdr:to>
      <xdr:col>65</xdr:col>
      <xdr:colOff>53975</xdr:colOff>
      <xdr:row>14</xdr:row>
      <xdr:rowOff>120650</xdr:rowOff>
    </xdr:to>
    <xdr:sp fLocksText="0">
      <xdr:nvSpPr>
        <xdr:cNvPr id="156" name="楕円 155"/>
        <xdr:cNvSpPr/>
      </xdr:nvSpPr>
      <xdr:spPr>
        <a:xfrm>
          <a:off x="12954000" y="22860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63</xdr:col>
      <xdr:colOff>19050</xdr:colOff>
      <xdr:row>12</xdr:row>
      <xdr:rowOff>133350</xdr:rowOff>
    </xdr:from>
    <xdr:ext cx="762000" cy="257175"/>
    <xdr:sp>
      <xdr:nvSpPr>
        <xdr:cNvPr id="157" name="テキスト ボックス 156"/>
        <xdr:cNvSpPr txBox="1"/>
      </xdr:nvSpPr>
      <xdr:spPr>
        <a:xfrm>
          <a:off x="12620625" y="20764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12.6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fLocksText="0">
      <xdr:nvSpPr>
        <xdr:cNvPr id="158" name="正方形/長方形 157"/>
        <xdr:cNvSpPr/>
      </xdr:nvSpPr>
      <xdr:spPr>
        <a:xfrm>
          <a:off x="762000" y="7677150"/>
          <a:ext cx="46196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fLocksText="0">
      <xdr:nvSpPr>
        <xdr:cNvPr id="159" name="正方形/長方形 158"/>
        <xdr:cNvSpPr/>
      </xdr:nvSpPr>
      <xdr:spPr>
        <a:xfrm>
          <a:off x="5400675" y="77438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fLocksText="0">
      <xdr:nvSpPr>
        <xdr:cNvPr id="160" name="正方形/長方形 159"/>
        <xdr:cNvSpPr/>
      </xdr:nvSpPr>
      <xdr:spPr>
        <a:xfrm>
          <a:off x="5400675" y="7924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87/108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fLocksText="0">
      <xdr:nvSpPr>
        <xdr:cNvPr id="161" name="正方形/長方形 160"/>
        <xdr:cNvSpPr/>
      </xdr:nvSpPr>
      <xdr:spPr>
        <a:xfrm>
          <a:off x="7086600" y="7743825"/>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fLocksText="0">
      <xdr:nvSpPr>
        <xdr:cNvPr id="162" name="正方形/長方形 161"/>
        <xdr:cNvSpPr/>
      </xdr:nvSpPr>
      <xdr:spPr>
        <a:xfrm>
          <a:off x="7086600" y="7924800"/>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13.4</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fLocksText="0">
      <xdr:nvSpPr>
        <xdr:cNvPr id="163" name="正方形/長方形 162"/>
        <xdr:cNvSpPr/>
      </xdr:nvSpPr>
      <xdr:spPr>
        <a:xfrm>
          <a:off x="8696325" y="77438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48</xdr:row>
      <xdr:rowOff>152400</xdr:rowOff>
    </xdr:from>
    <xdr:to>
      <xdr:col>51</xdr:col>
      <xdr:colOff>22225</xdr:colOff>
      <xdr:row>50</xdr:row>
      <xdr:rowOff>63500</xdr:rowOff>
    </xdr:to>
    <xdr:sp fLocksText="0">
      <xdr:nvSpPr>
        <xdr:cNvPr id="164" name="正方形/長方形 163"/>
        <xdr:cNvSpPr/>
      </xdr:nvSpPr>
      <xdr:spPr>
        <a:xfrm>
          <a:off x="8696325" y="7924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18.7</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fLocksText="0">
      <xdr:nvSpPr>
        <xdr:cNvPr id="165" name="正方形/長方形 164"/>
        <xdr:cNvSpPr/>
      </xdr:nvSpPr>
      <xdr:spPr>
        <a:xfrm>
          <a:off x="762000" y="8220075"/>
          <a:ext cx="4619625" cy="2152650"/>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fLocksText="0">
      <xdr:nvSpPr>
        <xdr:cNvPr id="166" name="正方形/長方形 165"/>
        <xdr:cNvSpPr/>
      </xdr:nvSpPr>
      <xdr:spPr>
        <a:xfrm>
          <a:off x="5715000" y="8220075"/>
          <a:ext cx="5334000" cy="21526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fLocksText="0">
      <xdr:nvSpPr>
        <xdr:cNvPr id="167" name="正方形/長方形 166"/>
        <xdr:cNvSpPr/>
      </xdr:nvSpPr>
      <xdr:spPr>
        <a:xfrm>
          <a:off x="5781675" y="8220075"/>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fLocksText="0">
      <xdr:nvSpPr>
        <xdr:cNvPr id="168" name="テキスト ボックス 167"/>
        <xdr:cNvSpPr txBox="1"/>
      </xdr:nvSpPr>
      <xdr:spPr>
        <a:xfrm>
          <a:off x="5819775" y="8524875"/>
          <a:ext cx="5076825" cy="18002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0.1</a:t>
          </a:r>
          <a:r>
            <a:rPr altLang="en-US" lang="ja-JP" sz="1300">
              <a:latin typeface="ＭＳ Ｐゴシック" panose="020B0600070205080204" pitchFamily="50" charset="-128"/>
              <a:ea typeface="ＭＳ Ｐゴシック" panose="020B0600070205080204" pitchFamily="50" charset="-128"/>
            </a:rPr>
            <a:t>ポイント下落して</a:t>
          </a:r>
          <a:r>
            <a:rPr altLang="ja-JP" lang="en-US" sz="1300">
              <a:latin typeface="ＭＳ Ｐゴシック" panose="020B0600070205080204" pitchFamily="50" charset="-128"/>
              <a:ea typeface="ＭＳ Ｐゴシック" panose="020B0600070205080204" pitchFamily="50" charset="-128"/>
            </a:rPr>
            <a:t>15.6%</a:t>
          </a:r>
          <a:r>
            <a:rPr altLang="en-US" lang="ja-JP" sz="1300">
              <a:latin typeface="ＭＳ Ｐゴシック" panose="020B0600070205080204" pitchFamily="50" charset="-128"/>
              <a:ea typeface="ＭＳ Ｐゴシック" panose="020B0600070205080204" pitchFamily="50" charset="-128"/>
            </a:rPr>
            <a:t>となったが、依然として類似団体内平均値と比較すると高い数値にある。障害福祉サービス費や障害児通所給付費等が増加傾向にある。</a:t>
          </a:r>
        </a:p>
        <a:p>
          <a:r>
            <a:rPr altLang="en-US" lang="ja-JP" sz="1300">
              <a:latin typeface="ＭＳ Ｐゴシック" panose="020B0600070205080204" pitchFamily="50" charset="-128"/>
              <a:ea typeface="ＭＳ Ｐゴシック" panose="020B0600070205080204" pitchFamily="50" charset="-128"/>
            </a:rPr>
            <a:t>　扶助費は、義務的経費のため抑制は困難であるが、単独扶助費の見直しなど引き続き検討していく必要がある。</a:t>
          </a:r>
        </a:p>
      </xdr:txBody>
    </xdr:sp>
    <xdr:clientData/>
  </xdr:twoCellAnchor>
  <xdr:oneCellAnchor>
    <xdr:from>
      <xdr:col>3</xdr:col>
      <xdr:colOff>123825</xdr:colOff>
      <xdr:row>49</xdr:row>
      <xdr:rowOff>104775</xdr:rowOff>
    </xdr:from>
    <xdr:ext cx="295275" cy="228600"/>
    <xdr:sp>
      <xdr:nvSpPr>
        <xdr:cNvPr id="169" name="テキスト ボックス 168"/>
        <xdr:cNvSpPr txBox="1"/>
      </xdr:nvSpPr>
      <xdr:spPr>
        <a:xfrm>
          <a:off x="723900" y="8039100"/>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sp>
      <xdr:nvSpPr>
        <xdr:cNvPr id="170" name="直線コネクタ 169"/>
        <xdr:cNvSpPr/>
      </xdr:nvSpPr>
      <xdr:spPr>
        <a:xfrm>
          <a:off x="762000" y="103727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63</xdr:row>
      <xdr:rowOff>38100</xdr:rowOff>
    </xdr:from>
    <xdr:ext cx="504825" cy="257175"/>
    <xdr:sp>
      <xdr:nvSpPr>
        <xdr:cNvPr id="171" name="テキスト ボックス 170"/>
        <xdr:cNvSpPr txBox="1"/>
      </xdr:nvSpPr>
      <xdr:spPr>
        <a:xfrm>
          <a:off x="247650" y="102393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27.0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69850</xdr:rowOff>
    </xdr:from>
    <xdr:to>
      <xdr:col>26</xdr:col>
      <xdr:colOff>184150</xdr:colOff>
      <xdr:row>62</xdr:row>
      <xdr:rowOff>69850</xdr:rowOff>
    </xdr:to>
    <xdr:sp>
      <xdr:nvSpPr>
        <xdr:cNvPr id="172" name="直線コネクタ 171"/>
        <xdr:cNvSpPr/>
      </xdr:nvSpPr>
      <xdr:spPr>
        <a:xfrm>
          <a:off x="762000" y="101060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61</xdr:row>
      <xdr:rowOff>95250</xdr:rowOff>
    </xdr:from>
    <xdr:ext cx="504825" cy="257175"/>
    <xdr:sp>
      <xdr:nvSpPr>
        <xdr:cNvPr id="173" name="テキスト ボックス 172"/>
        <xdr:cNvSpPr txBox="1"/>
      </xdr:nvSpPr>
      <xdr:spPr>
        <a:xfrm>
          <a:off x="247650" y="99726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24.0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127000</xdr:rowOff>
    </xdr:from>
    <xdr:to>
      <xdr:col>26</xdr:col>
      <xdr:colOff>184150</xdr:colOff>
      <xdr:row>60</xdr:row>
      <xdr:rowOff>127000</xdr:rowOff>
    </xdr:to>
    <xdr:sp>
      <xdr:nvSpPr>
        <xdr:cNvPr id="174" name="直線コネクタ 173"/>
        <xdr:cNvSpPr/>
      </xdr:nvSpPr>
      <xdr:spPr>
        <a:xfrm>
          <a:off x="762000" y="9839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59</xdr:row>
      <xdr:rowOff>152400</xdr:rowOff>
    </xdr:from>
    <xdr:ext cx="504825" cy="257175"/>
    <xdr:sp>
      <xdr:nvSpPr>
        <xdr:cNvPr id="175" name="テキスト ボックス 174"/>
        <xdr:cNvSpPr txBox="1"/>
      </xdr:nvSpPr>
      <xdr:spPr>
        <a:xfrm>
          <a:off x="247650" y="97059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21.0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12700</xdr:rowOff>
    </xdr:from>
    <xdr:to>
      <xdr:col>26</xdr:col>
      <xdr:colOff>184150</xdr:colOff>
      <xdr:row>59</xdr:row>
      <xdr:rowOff>12700</xdr:rowOff>
    </xdr:to>
    <xdr:sp>
      <xdr:nvSpPr>
        <xdr:cNvPr id="176" name="直線コネクタ 175"/>
        <xdr:cNvSpPr/>
      </xdr:nvSpPr>
      <xdr:spPr>
        <a:xfrm>
          <a:off x="762000" y="95631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58</xdr:row>
      <xdr:rowOff>38100</xdr:rowOff>
    </xdr:from>
    <xdr:ext cx="504825" cy="257175"/>
    <xdr:sp>
      <xdr:nvSpPr>
        <xdr:cNvPr id="177" name="テキスト ボックス 176"/>
        <xdr:cNvSpPr txBox="1"/>
      </xdr:nvSpPr>
      <xdr:spPr>
        <a:xfrm>
          <a:off x="247650" y="94297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18.0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sp>
      <xdr:nvSpPr>
        <xdr:cNvPr id="178" name="直線コネクタ 177"/>
        <xdr:cNvSpPr/>
      </xdr:nvSpPr>
      <xdr:spPr>
        <a:xfrm>
          <a:off x="762000" y="92964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56</xdr:row>
      <xdr:rowOff>95250</xdr:rowOff>
    </xdr:from>
    <xdr:ext cx="504825" cy="257175"/>
    <xdr:sp>
      <xdr:nvSpPr>
        <xdr:cNvPr id="179" name="テキスト ボックス 178"/>
        <xdr:cNvSpPr txBox="1"/>
      </xdr:nvSpPr>
      <xdr:spPr>
        <a:xfrm>
          <a:off x="247650" y="91630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127000</xdr:rowOff>
    </xdr:from>
    <xdr:to>
      <xdr:col>26</xdr:col>
      <xdr:colOff>184150</xdr:colOff>
      <xdr:row>55</xdr:row>
      <xdr:rowOff>127000</xdr:rowOff>
    </xdr:to>
    <xdr:sp>
      <xdr:nvSpPr>
        <xdr:cNvPr id="180" name="直線コネクタ 179"/>
        <xdr:cNvSpPr/>
      </xdr:nvSpPr>
      <xdr:spPr>
        <a:xfrm>
          <a:off x="762000" y="90297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54</xdr:row>
      <xdr:rowOff>152400</xdr:rowOff>
    </xdr:from>
    <xdr:ext cx="504825" cy="257175"/>
    <xdr:sp>
      <xdr:nvSpPr>
        <xdr:cNvPr id="181" name="テキスト ボックス 180"/>
        <xdr:cNvSpPr txBox="1"/>
      </xdr:nvSpPr>
      <xdr:spPr>
        <a:xfrm>
          <a:off x="247650" y="88963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12.0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12700</xdr:rowOff>
    </xdr:from>
    <xdr:to>
      <xdr:col>26</xdr:col>
      <xdr:colOff>184150</xdr:colOff>
      <xdr:row>54</xdr:row>
      <xdr:rowOff>12700</xdr:rowOff>
    </xdr:to>
    <xdr:sp>
      <xdr:nvSpPr>
        <xdr:cNvPr id="182" name="直線コネクタ 181"/>
        <xdr:cNvSpPr/>
      </xdr:nvSpPr>
      <xdr:spPr>
        <a:xfrm>
          <a:off x="762000" y="87534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53</xdr:row>
      <xdr:rowOff>38100</xdr:rowOff>
    </xdr:from>
    <xdr:ext cx="504825" cy="257175"/>
    <xdr:sp>
      <xdr:nvSpPr>
        <xdr:cNvPr id="183" name="テキスト ボックス 182"/>
        <xdr:cNvSpPr txBox="1"/>
      </xdr:nvSpPr>
      <xdr:spPr>
        <a:xfrm>
          <a:off x="247650" y="86201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69850</xdr:rowOff>
    </xdr:from>
    <xdr:to>
      <xdr:col>26</xdr:col>
      <xdr:colOff>184150</xdr:colOff>
      <xdr:row>52</xdr:row>
      <xdr:rowOff>69850</xdr:rowOff>
    </xdr:to>
    <xdr:sp>
      <xdr:nvSpPr>
        <xdr:cNvPr id="184" name="直線コネクタ 183"/>
        <xdr:cNvSpPr/>
      </xdr:nvSpPr>
      <xdr:spPr>
        <a:xfrm>
          <a:off x="762000" y="84867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51</xdr:row>
      <xdr:rowOff>95250</xdr:rowOff>
    </xdr:from>
    <xdr:ext cx="504825" cy="257175"/>
    <xdr:sp>
      <xdr:nvSpPr>
        <xdr:cNvPr id="185" name="テキスト ボックス 184"/>
        <xdr:cNvSpPr txBox="1"/>
      </xdr:nvSpPr>
      <xdr:spPr>
        <a:xfrm>
          <a:off x="247650" y="83534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6.0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sp>
      <xdr:nvSpPr>
        <xdr:cNvPr id="186" name="直線コネクタ 185"/>
        <xdr:cNvSpPr/>
      </xdr:nvSpPr>
      <xdr:spPr>
        <a:xfrm>
          <a:off x="762000" y="82200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49</xdr:row>
      <xdr:rowOff>152400</xdr:rowOff>
    </xdr:from>
    <xdr:ext cx="504825" cy="257175"/>
    <xdr:sp>
      <xdr:nvSpPr>
        <xdr:cNvPr id="187" name="テキスト ボックス 186"/>
        <xdr:cNvSpPr txBox="1"/>
      </xdr:nvSpPr>
      <xdr:spPr>
        <a:xfrm>
          <a:off x="247650" y="80867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3.0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fLocksText="0">
      <xdr:nvSpPr>
        <xdr:cNvPr id="188" name="扶助費グラフ枠"/>
        <xdr:cNvSpPr/>
      </xdr:nvSpPr>
      <xdr:spPr>
        <a:xfrm>
          <a:off x="762000" y="8220075"/>
          <a:ext cx="4619625" cy="2152650"/>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25400</xdr:colOff>
      <xdr:row>52</xdr:row>
      <xdr:rowOff>165100</xdr:rowOff>
    </xdr:from>
    <xdr:to>
      <xdr:col>24</xdr:col>
      <xdr:colOff>25400</xdr:colOff>
      <xdr:row>61</xdr:row>
      <xdr:rowOff>41275</xdr:rowOff>
    </xdr:to>
    <xdr:sp>
      <xdr:nvSpPr>
        <xdr:cNvPr id="189" name="直線コネクタ 188"/>
        <xdr:cNvSpPr/>
      </xdr:nvSpPr>
      <xdr:spPr>
        <a:xfrm flipV="1">
          <a:off x="4829175" y="8582025"/>
          <a:ext cx="0" cy="133350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61</xdr:row>
      <xdr:rowOff>9525</xdr:rowOff>
    </xdr:from>
    <xdr:ext cx="762000" cy="257175"/>
    <xdr:sp>
      <xdr:nvSpPr>
        <xdr:cNvPr id="190" name="扶助費最小値テキスト"/>
        <xdr:cNvSpPr txBox="1"/>
      </xdr:nvSpPr>
      <xdr:spPr>
        <a:xfrm>
          <a:off x="4914900" y="98869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21.9</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41275</xdr:rowOff>
    </xdr:from>
    <xdr:to>
      <xdr:col>24</xdr:col>
      <xdr:colOff>114300</xdr:colOff>
      <xdr:row>61</xdr:row>
      <xdr:rowOff>41275</xdr:rowOff>
    </xdr:to>
    <xdr:sp>
      <xdr:nvSpPr>
        <xdr:cNvPr id="191" name="直線コネクタ 190"/>
        <xdr:cNvSpPr/>
      </xdr:nvSpPr>
      <xdr:spPr>
        <a:xfrm>
          <a:off x="4733925" y="99155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51</xdr:row>
      <xdr:rowOff>76200</xdr:rowOff>
    </xdr:from>
    <xdr:ext cx="762000" cy="257175"/>
    <xdr:sp>
      <xdr:nvSpPr>
        <xdr:cNvPr id="192" name="扶助費最大値テキスト"/>
        <xdr:cNvSpPr txBox="1"/>
      </xdr:nvSpPr>
      <xdr:spPr>
        <a:xfrm>
          <a:off x="4914900" y="8334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7.0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sp>
      <xdr:nvSpPr>
        <xdr:cNvPr id="193" name="直線コネクタ 192"/>
        <xdr:cNvSpPr/>
      </xdr:nvSpPr>
      <xdr:spPr>
        <a:xfrm>
          <a:off x="4733925" y="85820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187325</xdr:colOff>
      <xdr:row>57</xdr:row>
      <xdr:rowOff>127000</xdr:rowOff>
    </xdr:from>
    <xdr:to>
      <xdr:col>24</xdr:col>
      <xdr:colOff>25400</xdr:colOff>
      <xdr:row>57</xdr:row>
      <xdr:rowOff>136525</xdr:rowOff>
    </xdr:to>
    <xdr:sp>
      <xdr:nvSpPr>
        <xdr:cNvPr id="194" name="直線コネクタ 193"/>
        <xdr:cNvSpPr/>
      </xdr:nvSpPr>
      <xdr:spPr>
        <a:xfrm flipV="1">
          <a:off x="3990975" y="9353550"/>
          <a:ext cx="838200"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55</xdr:row>
      <xdr:rowOff>47625</xdr:rowOff>
    </xdr:from>
    <xdr:ext cx="762000" cy="257175"/>
    <xdr:sp>
      <xdr:nvSpPr>
        <xdr:cNvPr id="195" name="扶助費平均値テキスト"/>
        <xdr:cNvSpPr txBox="1"/>
      </xdr:nvSpPr>
      <xdr:spPr>
        <a:xfrm>
          <a:off x="4914900" y="8953500"/>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13.3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28575</xdr:rowOff>
    </xdr:from>
    <xdr:to>
      <xdr:col>24</xdr:col>
      <xdr:colOff>76200</xdr:colOff>
      <xdr:row>56</xdr:row>
      <xdr:rowOff>130175</xdr:rowOff>
    </xdr:to>
    <xdr:sp fLocksText="0">
      <xdr:nvSpPr>
        <xdr:cNvPr id="196" name="フローチャート: 判断 195"/>
        <xdr:cNvSpPr/>
      </xdr:nvSpPr>
      <xdr:spPr>
        <a:xfrm>
          <a:off x="4772025" y="90963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98425</xdr:colOff>
      <xdr:row>56</xdr:row>
      <xdr:rowOff>165100</xdr:rowOff>
    </xdr:from>
    <xdr:to>
      <xdr:col>19</xdr:col>
      <xdr:colOff>187325</xdr:colOff>
      <xdr:row>57</xdr:row>
      <xdr:rowOff>136525</xdr:rowOff>
    </xdr:to>
    <xdr:sp>
      <xdr:nvSpPr>
        <xdr:cNvPr id="197" name="直線コネクタ 196"/>
        <xdr:cNvSpPr/>
      </xdr:nvSpPr>
      <xdr:spPr>
        <a:xfrm>
          <a:off x="3095625" y="9229725"/>
          <a:ext cx="885825" cy="1333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136525</xdr:colOff>
      <xdr:row>56</xdr:row>
      <xdr:rowOff>19050</xdr:rowOff>
    </xdr:from>
    <xdr:to>
      <xdr:col>20</xdr:col>
      <xdr:colOff>38100</xdr:colOff>
      <xdr:row>56</xdr:row>
      <xdr:rowOff>120650</xdr:rowOff>
    </xdr:to>
    <xdr:sp fLocksText="0">
      <xdr:nvSpPr>
        <xdr:cNvPr id="198" name="フローチャート: 判断 197"/>
        <xdr:cNvSpPr/>
      </xdr:nvSpPr>
      <xdr:spPr>
        <a:xfrm>
          <a:off x="3933825" y="90868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0</xdr:colOff>
      <xdr:row>54</xdr:row>
      <xdr:rowOff>133350</xdr:rowOff>
    </xdr:from>
    <xdr:ext cx="733425" cy="257175"/>
    <xdr:sp>
      <xdr:nvSpPr>
        <xdr:cNvPr id="199" name="テキスト ボックス 198"/>
        <xdr:cNvSpPr txBox="1"/>
      </xdr:nvSpPr>
      <xdr:spPr>
        <a:xfrm>
          <a:off x="3600450" y="88773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13.2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98425</xdr:rowOff>
    </xdr:from>
    <xdr:to>
      <xdr:col>15</xdr:col>
      <xdr:colOff>98425</xdr:colOff>
      <xdr:row>56</xdr:row>
      <xdr:rowOff>165100</xdr:rowOff>
    </xdr:to>
    <xdr:sp>
      <xdr:nvSpPr>
        <xdr:cNvPr id="200" name="直線コネクタ 199"/>
        <xdr:cNvSpPr/>
      </xdr:nvSpPr>
      <xdr:spPr>
        <a:xfrm>
          <a:off x="2209800" y="9163050"/>
          <a:ext cx="885825"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47625</xdr:colOff>
      <xdr:row>55</xdr:row>
      <xdr:rowOff>114300</xdr:rowOff>
    </xdr:from>
    <xdr:to>
      <xdr:col>15</xdr:col>
      <xdr:colOff>149225</xdr:colOff>
      <xdr:row>56</xdr:row>
      <xdr:rowOff>44450</xdr:rowOff>
    </xdr:to>
    <xdr:sp fLocksText="0">
      <xdr:nvSpPr>
        <xdr:cNvPr id="201" name="フローチャート: 判断 200"/>
        <xdr:cNvSpPr/>
      </xdr:nvSpPr>
      <xdr:spPr>
        <a:xfrm>
          <a:off x="3048000" y="90201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54</xdr:row>
      <xdr:rowOff>57150</xdr:rowOff>
    </xdr:from>
    <xdr:ext cx="762000" cy="257175"/>
    <xdr:sp>
      <xdr:nvSpPr>
        <xdr:cNvPr id="202" name="テキスト ボックス 201"/>
        <xdr:cNvSpPr txBox="1"/>
      </xdr:nvSpPr>
      <xdr:spPr>
        <a:xfrm>
          <a:off x="2714625" y="88011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98425</xdr:rowOff>
    </xdr:from>
    <xdr:to>
      <xdr:col>11</xdr:col>
      <xdr:colOff>9525</xdr:colOff>
      <xdr:row>56</xdr:row>
      <xdr:rowOff>155575</xdr:rowOff>
    </xdr:to>
    <xdr:sp>
      <xdr:nvSpPr>
        <xdr:cNvPr id="203" name="直線コネクタ 202"/>
        <xdr:cNvSpPr/>
      </xdr:nvSpPr>
      <xdr:spPr>
        <a:xfrm flipV="1">
          <a:off x="1323975" y="9163050"/>
          <a:ext cx="885825"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158750</xdr:colOff>
      <xdr:row>55</xdr:row>
      <xdr:rowOff>66675</xdr:rowOff>
    </xdr:from>
    <xdr:to>
      <xdr:col>11</xdr:col>
      <xdr:colOff>60325</xdr:colOff>
      <xdr:row>55</xdr:row>
      <xdr:rowOff>168275</xdr:rowOff>
    </xdr:to>
    <xdr:sp fLocksText="0">
      <xdr:nvSpPr>
        <xdr:cNvPr id="204" name="フローチャート: 判断 203"/>
        <xdr:cNvSpPr/>
      </xdr:nvSpPr>
      <xdr:spPr>
        <a:xfrm>
          <a:off x="2162175" y="89725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54</xdr:row>
      <xdr:rowOff>9525</xdr:rowOff>
    </xdr:from>
    <xdr:ext cx="762000" cy="257175"/>
    <xdr:sp>
      <xdr:nvSpPr>
        <xdr:cNvPr id="205" name="テキスト ボックス 204"/>
        <xdr:cNvSpPr txBox="1"/>
      </xdr:nvSpPr>
      <xdr:spPr>
        <a:xfrm>
          <a:off x="1828800" y="8753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11.9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104775</xdr:rowOff>
    </xdr:from>
    <xdr:to>
      <xdr:col>6</xdr:col>
      <xdr:colOff>171450</xdr:colOff>
      <xdr:row>56</xdr:row>
      <xdr:rowOff>34925</xdr:rowOff>
    </xdr:to>
    <xdr:sp fLocksText="0">
      <xdr:nvSpPr>
        <xdr:cNvPr id="206" name="フローチャート: 判断 205"/>
        <xdr:cNvSpPr/>
      </xdr:nvSpPr>
      <xdr:spPr>
        <a:xfrm>
          <a:off x="1266825" y="90106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54</xdr:row>
      <xdr:rowOff>47625</xdr:rowOff>
    </xdr:from>
    <xdr:ext cx="762000" cy="257175"/>
    <xdr:sp>
      <xdr:nvSpPr>
        <xdr:cNvPr id="207" name="テキスト ボックス 206"/>
        <xdr:cNvSpPr txBox="1"/>
      </xdr:nvSpPr>
      <xdr:spPr>
        <a:xfrm>
          <a:off x="933450" y="87915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9525</xdr:rowOff>
    </xdr:from>
    <xdr:ext cx="762000" cy="257175"/>
    <xdr:sp>
      <xdr:nvSpPr>
        <xdr:cNvPr id="208" name="テキスト ボックス 207"/>
        <xdr:cNvSpPr txBox="1"/>
      </xdr:nvSpPr>
      <xdr:spPr>
        <a:xfrm>
          <a:off x="4610100"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9525</xdr:rowOff>
    </xdr:from>
    <xdr:ext cx="762000" cy="257175"/>
    <xdr:sp>
      <xdr:nvSpPr>
        <xdr:cNvPr id="209" name="テキスト ボックス 208"/>
        <xdr:cNvSpPr txBox="1"/>
      </xdr:nvSpPr>
      <xdr:spPr>
        <a:xfrm>
          <a:off x="3771900"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64</xdr:row>
      <xdr:rowOff>9525</xdr:rowOff>
    </xdr:from>
    <xdr:ext cx="762000" cy="257175"/>
    <xdr:sp>
      <xdr:nvSpPr>
        <xdr:cNvPr id="210" name="テキスト ボックス 209"/>
        <xdr:cNvSpPr txBox="1"/>
      </xdr:nvSpPr>
      <xdr:spPr>
        <a:xfrm>
          <a:off x="2876550"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190500</xdr:colOff>
      <xdr:row>64</xdr:row>
      <xdr:rowOff>9525</xdr:rowOff>
    </xdr:from>
    <xdr:ext cx="762000" cy="257175"/>
    <xdr:sp>
      <xdr:nvSpPr>
        <xdr:cNvPr id="211" name="テキスト ボックス 210"/>
        <xdr:cNvSpPr txBox="1"/>
      </xdr:nvSpPr>
      <xdr:spPr>
        <a:xfrm>
          <a:off x="1990725"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9525</xdr:rowOff>
    </xdr:from>
    <xdr:ext cx="762000" cy="257175"/>
    <xdr:sp>
      <xdr:nvSpPr>
        <xdr:cNvPr id="212" name="テキスト ボックス 211"/>
        <xdr:cNvSpPr txBox="1"/>
      </xdr:nvSpPr>
      <xdr:spPr>
        <a:xfrm>
          <a:off x="1104900"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76200</xdr:rowOff>
    </xdr:from>
    <xdr:to>
      <xdr:col>24</xdr:col>
      <xdr:colOff>76200</xdr:colOff>
      <xdr:row>58</xdr:row>
      <xdr:rowOff>6350</xdr:rowOff>
    </xdr:to>
    <xdr:sp fLocksText="0">
      <xdr:nvSpPr>
        <xdr:cNvPr id="213" name="楕円 212"/>
        <xdr:cNvSpPr/>
      </xdr:nvSpPr>
      <xdr:spPr>
        <a:xfrm>
          <a:off x="4772025" y="93059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57</xdr:row>
      <xdr:rowOff>47625</xdr:rowOff>
    </xdr:from>
    <xdr:ext cx="762000" cy="257175"/>
    <xdr:sp>
      <xdr:nvSpPr>
        <xdr:cNvPr id="214" name="扶助費該当値テキスト"/>
        <xdr:cNvSpPr txBox="1"/>
      </xdr:nvSpPr>
      <xdr:spPr>
        <a:xfrm>
          <a:off x="4914900" y="92773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15.6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57</xdr:row>
      <xdr:rowOff>85725</xdr:rowOff>
    </xdr:from>
    <xdr:to>
      <xdr:col>20</xdr:col>
      <xdr:colOff>38100</xdr:colOff>
      <xdr:row>58</xdr:row>
      <xdr:rowOff>15875</xdr:rowOff>
    </xdr:to>
    <xdr:sp fLocksText="0">
      <xdr:nvSpPr>
        <xdr:cNvPr id="215" name="楕円 214"/>
        <xdr:cNvSpPr/>
      </xdr:nvSpPr>
      <xdr:spPr>
        <a:xfrm>
          <a:off x="3933825" y="93154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0</xdr:colOff>
      <xdr:row>58</xdr:row>
      <xdr:rowOff>0</xdr:rowOff>
    </xdr:from>
    <xdr:ext cx="733425" cy="257175"/>
    <xdr:sp>
      <xdr:nvSpPr>
        <xdr:cNvPr id="216" name="テキスト ボックス 215"/>
        <xdr:cNvSpPr txBox="1"/>
      </xdr:nvSpPr>
      <xdr:spPr>
        <a:xfrm>
          <a:off x="3600450" y="939165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15.7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114300</xdr:rowOff>
    </xdr:from>
    <xdr:to>
      <xdr:col>15</xdr:col>
      <xdr:colOff>149225</xdr:colOff>
      <xdr:row>57</xdr:row>
      <xdr:rowOff>44450</xdr:rowOff>
    </xdr:to>
    <xdr:sp fLocksText="0">
      <xdr:nvSpPr>
        <xdr:cNvPr id="217" name="楕円 216"/>
        <xdr:cNvSpPr/>
      </xdr:nvSpPr>
      <xdr:spPr>
        <a:xfrm>
          <a:off x="3048000" y="91821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57</xdr:row>
      <xdr:rowOff>28575</xdr:rowOff>
    </xdr:from>
    <xdr:ext cx="762000" cy="257175"/>
    <xdr:sp>
      <xdr:nvSpPr>
        <xdr:cNvPr id="218" name="テキスト ボックス 217"/>
        <xdr:cNvSpPr txBox="1"/>
      </xdr:nvSpPr>
      <xdr:spPr>
        <a:xfrm>
          <a:off x="2714625" y="92583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14.2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47625</xdr:rowOff>
    </xdr:from>
    <xdr:to>
      <xdr:col>11</xdr:col>
      <xdr:colOff>60325</xdr:colOff>
      <xdr:row>56</xdr:row>
      <xdr:rowOff>149225</xdr:rowOff>
    </xdr:to>
    <xdr:sp fLocksText="0">
      <xdr:nvSpPr>
        <xdr:cNvPr id="219" name="楕円 218"/>
        <xdr:cNvSpPr/>
      </xdr:nvSpPr>
      <xdr:spPr>
        <a:xfrm>
          <a:off x="2162175" y="91154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56</xdr:row>
      <xdr:rowOff>133350</xdr:rowOff>
    </xdr:from>
    <xdr:ext cx="762000" cy="257175"/>
    <xdr:sp>
      <xdr:nvSpPr>
        <xdr:cNvPr id="220" name="テキスト ボックス 219"/>
        <xdr:cNvSpPr txBox="1"/>
      </xdr:nvSpPr>
      <xdr:spPr>
        <a:xfrm>
          <a:off x="1828800" y="9201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104775</xdr:rowOff>
    </xdr:from>
    <xdr:to>
      <xdr:col>6</xdr:col>
      <xdr:colOff>171450</xdr:colOff>
      <xdr:row>57</xdr:row>
      <xdr:rowOff>34925</xdr:rowOff>
    </xdr:to>
    <xdr:sp fLocksText="0">
      <xdr:nvSpPr>
        <xdr:cNvPr id="221" name="楕円 220"/>
        <xdr:cNvSpPr/>
      </xdr:nvSpPr>
      <xdr:spPr>
        <a:xfrm>
          <a:off x="1266825" y="91725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57</xdr:row>
      <xdr:rowOff>19050</xdr:rowOff>
    </xdr:from>
    <xdr:ext cx="762000" cy="257175"/>
    <xdr:sp>
      <xdr:nvSpPr>
        <xdr:cNvPr id="222" name="テキスト ボックス 221"/>
        <xdr:cNvSpPr txBox="1"/>
      </xdr:nvSpPr>
      <xdr:spPr>
        <a:xfrm>
          <a:off x="933450" y="92487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14.1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fLocksText="0">
      <xdr:nvSpPr>
        <xdr:cNvPr id="223" name="正方形/長方形 222"/>
        <xdr:cNvSpPr/>
      </xdr:nvSpPr>
      <xdr:spPr>
        <a:xfrm>
          <a:off x="12449175" y="7677150"/>
          <a:ext cx="46196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fLocksText="0">
      <xdr:nvSpPr>
        <xdr:cNvPr id="224" name="正方形/長方形 223"/>
        <xdr:cNvSpPr/>
      </xdr:nvSpPr>
      <xdr:spPr>
        <a:xfrm>
          <a:off x="17078325" y="77438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fLocksText="0">
      <xdr:nvSpPr>
        <xdr:cNvPr id="225" name="正方形/長方形 224"/>
        <xdr:cNvSpPr/>
      </xdr:nvSpPr>
      <xdr:spPr>
        <a:xfrm>
          <a:off x="17078325" y="7924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88/108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fLocksText="0">
      <xdr:nvSpPr>
        <xdr:cNvPr id="226" name="正方形/長方形 225"/>
        <xdr:cNvSpPr/>
      </xdr:nvSpPr>
      <xdr:spPr>
        <a:xfrm>
          <a:off x="18773775" y="7743825"/>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fLocksText="0">
      <xdr:nvSpPr>
        <xdr:cNvPr id="227" name="正方形/長方形 226"/>
        <xdr:cNvSpPr/>
      </xdr:nvSpPr>
      <xdr:spPr>
        <a:xfrm>
          <a:off x="18773775" y="7924800"/>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12.5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fLocksText="0">
      <xdr:nvSpPr>
        <xdr:cNvPr id="228" name="正方形/長方形 227"/>
        <xdr:cNvSpPr/>
      </xdr:nvSpPr>
      <xdr:spPr>
        <a:xfrm>
          <a:off x="20383500" y="77438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48</xdr:row>
      <xdr:rowOff>152400</xdr:rowOff>
    </xdr:from>
    <xdr:to>
      <xdr:col>109</xdr:col>
      <xdr:colOff>104775</xdr:colOff>
      <xdr:row>50</xdr:row>
      <xdr:rowOff>63500</xdr:rowOff>
    </xdr:to>
    <xdr:sp fLocksText="0">
      <xdr:nvSpPr>
        <xdr:cNvPr id="229" name="正方形/長方形 228"/>
        <xdr:cNvSpPr/>
      </xdr:nvSpPr>
      <xdr:spPr>
        <a:xfrm>
          <a:off x="20383500" y="7924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13.4</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fLocksText="0">
      <xdr:nvSpPr>
        <xdr:cNvPr id="230" name="正方形/長方形 229"/>
        <xdr:cNvSpPr/>
      </xdr:nvSpPr>
      <xdr:spPr>
        <a:xfrm>
          <a:off x="12449175" y="8220075"/>
          <a:ext cx="4619625" cy="2152650"/>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fLocksText="0">
      <xdr:nvSpPr>
        <xdr:cNvPr id="231" name="正方形/長方形 230"/>
        <xdr:cNvSpPr/>
      </xdr:nvSpPr>
      <xdr:spPr>
        <a:xfrm>
          <a:off x="17402175" y="8220075"/>
          <a:ext cx="5334000" cy="21526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fLocksText="0">
      <xdr:nvSpPr>
        <xdr:cNvPr id="232" name="正方形/長方形 231"/>
        <xdr:cNvSpPr/>
      </xdr:nvSpPr>
      <xdr:spPr>
        <a:xfrm>
          <a:off x="17459325" y="8220075"/>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fLocksText="0">
      <xdr:nvSpPr>
        <xdr:cNvPr id="233" name="テキスト ボックス 232"/>
        <xdr:cNvSpPr txBox="1"/>
      </xdr:nvSpPr>
      <xdr:spPr>
        <a:xfrm>
          <a:off x="17497425" y="8524875"/>
          <a:ext cx="5076825" cy="18002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0.6</a:t>
          </a:r>
          <a:r>
            <a:rPr altLang="en-US" lang="ja-JP" sz="1300">
              <a:latin typeface="ＭＳ Ｐゴシック" panose="020B0600070205080204" pitchFamily="50" charset="-128"/>
              <a:ea typeface="ＭＳ Ｐゴシック" panose="020B0600070205080204" pitchFamily="50" charset="-128"/>
            </a:rPr>
            <a:t>ポイント下落して</a:t>
          </a:r>
          <a:r>
            <a:rPr altLang="ja-JP" lang="en-US" sz="1300">
              <a:latin typeface="ＭＳ Ｐゴシック" panose="020B0600070205080204" pitchFamily="50" charset="-128"/>
              <a:ea typeface="ＭＳ Ｐゴシック" panose="020B0600070205080204" pitchFamily="50" charset="-128"/>
            </a:rPr>
            <a:t>14.4%</a:t>
          </a:r>
          <a:r>
            <a:rPr altLang="en-US" lang="ja-JP" sz="1300">
              <a:latin typeface="ＭＳ Ｐゴシック" panose="020B0600070205080204" pitchFamily="50" charset="-128"/>
              <a:ea typeface="ＭＳ Ｐゴシック" panose="020B0600070205080204" pitchFamily="50" charset="-128"/>
            </a:rPr>
            <a:t>となったが、依然として類似団体内平均値を上回っている。繰出金における、介護保険や後期高齢者医療への繰出の増加が要因となっている。</a:t>
          </a:r>
        </a:p>
        <a:p>
          <a:r>
            <a:rPr altLang="en-US" lang="ja-JP" sz="1300">
              <a:latin typeface="ＭＳ Ｐゴシック" panose="020B0600070205080204" pitchFamily="50" charset="-128"/>
              <a:ea typeface="ＭＳ Ｐゴシック" panose="020B0600070205080204" pitchFamily="50" charset="-128"/>
            </a:rPr>
            <a:t>　他会計への基準外繰出のあり方や、受益と負担の公平性などについて、引き続き検討していく必要がある。</a:t>
          </a:r>
        </a:p>
      </xdr:txBody>
    </xdr:sp>
    <xdr:clientData/>
  </xdr:twoCellAnchor>
  <xdr:oneCellAnchor>
    <xdr:from>
      <xdr:col>62</xdr:col>
      <xdr:colOff>0</xdr:colOff>
      <xdr:row>49</xdr:row>
      <xdr:rowOff>104775</xdr:rowOff>
    </xdr:from>
    <xdr:ext cx="295275" cy="228600"/>
    <xdr:sp>
      <xdr:nvSpPr>
        <xdr:cNvPr id="234" name="テキスト ボックス 233"/>
        <xdr:cNvSpPr txBox="1"/>
      </xdr:nvSpPr>
      <xdr:spPr>
        <a:xfrm>
          <a:off x="12401550" y="8039100"/>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sp>
      <xdr:nvSpPr>
        <xdr:cNvPr id="235" name="直線コネクタ 234"/>
        <xdr:cNvSpPr/>
      </xdr:nvSpPr>
      <xdr:spPr>
        <a:xfrm>
          <a:off x="12449175" y="103727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63</xdr:row>
      <xdr:rowOff>38100</xdr:rowOff>
    </xdr:from>
    <xdr:ext cx="504825" cy="257175"/>
    <xdr:sp>
      <xdr:nvSpPr>
        <xdr:cNvPr id="236" name="テキスト ボックス 235"/>
        <xdr:cNvSpPr txBox="1"/>
      </xdr:nvSpPr>
      <xdr:spPr>
        <a:xfrm>
          <a:off x="11934825" y="102393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sp>
      <xdr:nvSpPr>
        <xdr:cNvPr id="237" name="直線コネクタ 236"/>
        <xdr:cNvSpPr/>
      </xdr:nvSpPr>
      <xdr:spPr>
        <a:xfrm>
          <a:off x="12449175" y="99441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60</xdr:row>
      <xdr:rowOff>95250</xdr:rowOff>
    </xdr:from>
    <xdr:ext cx="504825" cy="257175"/>
    <xdr:sp>
      <xdr:nvSpPr>
        <xdr:cNvPr id="238" name="テキスト ボックス 237"/>
        <xdr:cNvSpPr txBox="1"/>
      </xdr:nvSpPr>
      <xdr:spPr>
        <a:xfrm>
          <a:off x="11934825" y="98107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sp>
      <xdr:nvSpPr>
        <xdr:cNvPr id="239" name="直線コネクタ 238"/>
        <xdr:cNvSpPr/>
      </xdr:nvSpPr>
      <xdr:spPr>
        <a:xfrm>
          <a:off x="12449175" y="95154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57</xdr:row>
      <xdr:rowOff>152400</xdr:rowOff>
    </xdr:from>
    <xdr:ext cx="504825" cy="257175"/>
    <xdr:sp>
      <xdr:nvSpPr>
        <xdr:cNvPr id="240" name="テキスト ボックス 239"/>
        <xdr:cNvSpPr txBox="1"/>
      </xdr:nvSpPr>
      <xdr:spPr>
        <a:xfrm>
          <a:off x="11934825" y="93821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sp>
      <xdr:nvSpPr>
        <xdr:cNvPr id="241" name="直線コネクタ 240"/>
        <xdr:cNvSpPr/>
      </xdr:nvSpPr>
      <xdr:spPr>
        <a:xfrm>
          <a:off x="12449175" y="9077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55</xdr:row>
      <xdr:rowOff>38100</xdr:rowOff>
    </xdr:from>
    <xdr:ext cx="504825" cy="257175"/>
    <xdr:sp>
      <xdr:nvSpPr>
        <xdr:cNvPr id="242" name="テキスト ボックス 241"/>
        <xdr:cNvSpPr txBox="1"/>
      </xdr:nvSpPr>
      <xdr:spPr>
        <a:xfrm>
          <a:off x="11934825" y="89439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sp>
      <xdr:nvSpPr>
        <xdr:cNvPr id="243" name="直線コネクタ 242"/>
        <xdr:cNvSpPr/>
      </xdr:nvSpPr>
      <xdr:spPr>
        <a:xfrm>
          <a:off x="12449175" y="86487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52</xdr:row>
      <xdr:rowOff>95250</xdr:rowOff>
    </xdr:from>
    <xdr:ext cx="504825" cy="257175"/>
    <xdr:sp>
      <xdr:nvSpPr>
        <xdr:cNvPr id="244" name="テキスト ボックス 243"/>
        <xdr:cNvSpPr txBox="1"/>
      </xdr:nvSpPr>
      <xdr:spPr>
        <a:xfrm>
          <a:off x="11934825" y="85153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sp>
      <xdr:nvSpPr>
        <xdr:cNvPr id="245" name="直線コネクタ 244"/>
        <xdr:cNvSpPr/>
      </xdr:nvSpPr>
      <xdr:spPr>
        <a:xfrm>
          <a:off x="12449175" y="82200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49</xdr:row>
      <xdr:rowOff>152400</xdr:rowOff>
    </xdr:from>
    <xdr:ext cx="504825" cy="257175"/>
    <xdr:sp>
      <xdr:nvSpPr>
        <xdr:cNvPr id="246" name="テキスト ボックス 245"/>
        <xdr:cNvSpPr txBox="1"/>
      </xdr:nvSpPr>
      <xdr:spPr>
        <a:xfrm>
          <a:off x="11934825" y="80867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fLocksText="0">
      <xdr:nvSpPr>
        <xdr:cNvPr id="247" name="その他グラフ枠"/>
        <xdr:cNvSpPr/>
      </xdr:nvSpPr>
      <xdr:spPr>
        <a:xfrm>
          <a:off x="12449175" y="8220075"/>
          <a:ext cx="4619625" cy="2152650"/>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82</xdr:col>
      <xdr:colOff>107950</xdr:colOff>
      <xdr:row>52</xdr:row>
      <xdr:rowOff>122428</xdr:rowOff>
    </xdr:from>
    <xdr:to>
      <xdr:col>82</xdr:col>
      <xdr:colOff>107950</xdr:colOff>
      <xdr:row>60</xdr:row>
      <xdr:rowOff>131572</xdr:rowOff>
    </xdr:to>
    <xdr:sp>
      <xdr:nvSpPr>
        <xdr:cNvPr id="248" name="直線コネクタ 247"/>
        <xdr:cNvSpPr/>
      </xdr:nvSpPr>
      <xdr:spPr>
        <a:xfrm flipV="1">
          <a:off x="16506825" y="8543925"/>
          <a:ext cx="0" cy="13049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60</xdr:row>
      <xdr:rowOff>104775</xdr:rowOff>
    </xdr:from>
    <xdr:ext cx="762000" cy="257175"/>
    <xdr:sp>
      <xdr:nvSpPr>
        <xdr:cNvPr id="249" name="その他最小値テキスト"/>
        <xdr:cNvSpPr txBox="1"/>
      </xdr:nvSpPr>
      <xdr:spPr>
        <a:xfrm>
          <a:off x="16592550" y="98202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18.8</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131572</xdr:rowOff>
    </xdr:from>
    <xdr:to>
      <xdr:col>82</xdr:col>
      <xdr:colOff>196850</xdr:colOff>
      <xdr:row>60</xdr:row>
      <xdr:rowOff>131572</xdr:rowOff>
    </xdr:to>
    <xdr:sp>
      <xdr:nvSpPr>
        <xdr:cNvPr id="250" name="直線コネクタ 249"/>
        <xdr:cNvSpPr/>
      </xdr:nvSpPr>
      <xdr:spPr>
        <a:xfrm>
          <a:off x="16421100" y="98488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51</xdr:row>
      <xdr:rowOff>38100</xdr:rowOff>
    </xdr:from>
    <xdr:ext cx="762000" cy="257175"/>
    <xdr:sp>
      <xdr:nvSpPr>
        <xdr:cNvPr id="251" name="その他最大値テキスト"/>
        <xdr:cNvSpPr txBox="1"/>
      </xdr:nvSpPr>
      <xdr:spPr>
        <a:xfrm>
          <a:off x="16592550" y="82962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3.7</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122428</xdr:rowOff>
    </xdr:from>
    <xdr:to>
      <xdr:col>82</xdr:col>
      <xdr:colOff>196850</xdr:colOff>
      <xdr:row>52</xdr:row>
      <xdr:rowOff>122428</xdr:rowOff>
    </xdr:to>
    <xdr:sp>
      <xdr:nvSpPr>
        <xdr:cNvPr id="252" name="直線コネクタ 251"/>
        <xdr:cNvSpPr/>
      </xdr:nvSpPr>
      <xdr:spPr>
        <a:xfrm>
          <a:off x="16421100" y="85439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78</xdr:col>
      <xdr:colOff>69850</xdr:colOff>
      <xdr:row>58</xdr:row>
      <xdr:rowOff>72136</xdr:rowOff>
    </xdr:from>
    <xdr:to>
      <xdr:col>82</xdr:col>
      <xdr:colOff>107950</xdr:colOff>
      <xdr:row>58</xdr:row>
      <xdr:rowOff>127000</xdr:rowOff>
    </xdr:to>
    <xdr:sp>
      <xdr:nvSpPr>
        <xdr:cNvPr id="253" name="直線コネクタ 252"/>
        <xdr:cNvSpPr/>
      </xdr:nvSpPr>
      <xdr:spPr>
        <a:xfrm flipV="1">
          <a:off x="15668625" y="9467850"/>
          <a:ext cx="838200"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56</xdr:row>
      <xdr:rowOff>66675</xdr:rowOff>
    </xdr:from>
    <xdr:ext cx="762000" cy="257175"/>
    <xdr:sp>
      <xdr:nvSpPr>
        <xdr:cNvPr id="254" name="その他平均値テキスト"/>
        <xdr:cNvSpPr txBox="1"/>
      </xdr:nvSpPr>
      <xdr:spPr>
        <a:xfrm>
          <a:off x="16592550" y="913447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12.8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46482</xdr:rowOff>
    </xdr:from>
    <xdr:to>
      <xdr:col>82</xdr:col>
      <xdr:colOff>158750</xdr:colOff>
      <xdr:row>57</xdr:row>
      <xdr:rowOff>148082</xdr:rowOff>
    </xdr:to>
    <xdr:sp fLocksText="0">
      <xdr:nvSpPr>
        <xdr:cNvPr id="255" name="フローチャート: 判断 254"/>
        <xdr:cNvSpPr/>
      </xdr:nvSpPr>
      <xdr:spPr>
        <a:xfrm>
          <a:off x="16459200" y="92773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73</xdr:col>
      <xdr:colOff>180975</xdr:colOff>
      <xdr:row>58</xdr:row>
      <xdr:rowOff>26416</xdr:rowOff>
    </xdr:from>
    <xdr:to>
      <xdr:col>78</xdr:col>
      <xdr:colOff>69850</xdr:colOff>
      <xdr:row>58</xdr:row>
      <xdr:rowOff>127000</xdr:rowOff>
    </xdr:to>
    <xdr:sp>
      <xdr:nvSpPr>
        <xdr:cNvPr id="256" name="直線コネクタ 255"/>
        <xdr:cNvSpPr/>
      </xdr:nvSpPr>
      <xdr:spPr>
        <a:xfrm>
          <a:off x="14782800" y="9420225"/>
          <a:ext cx="885825" cy="1047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78</xdr:col>
      <xdr:colOff>19050</xdr:colOff>
      <xdr:row>57</xdr:row>
      <xdr:rowOff>55626</xdr:rowOff>
    </xdr:from>
    <xdr:to>
      <xdr:col>78</xdr:col>
      <xdr:colOff>120650</xdr:colOff>
      <xdr:row>57</xdr:row>
      <xdr:rowOff>157226</xdr:rowOff>
    </xdr:to>
    <xdr:sp fLocksText="0">
      <xdr:nvSpPr>
        <xdr:cNvPr id="257" name="フローチャート: 判断 256"/>
        <xdr:cNvSpPr/>
      </xdr:nvSpPr>
      <xdr:spPr>
        <a:xfrm>
          <a:off x="15621000" y="92868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76</xdr:col>
      <xdr:colOff>85725</xdr:colOff>
      <xdr:row>55</xdr:row>
      <xdr:rowOff>171450</xdr:rowOff>
    </xdr:from>
    <xdr:ext cx="733425" cy="257175"/>
    <xdr:sp>
      <xdr:nvSpPr>
        <xdr:cNvPr id="258" name="テキスト ボックス 257"/>
        <xdr:cNvSpPr txBox="1"/>
      </xdr:nvSpPr>
      <xdr:spPr>
        <a:xfrm>
          <a:off x="15287625" y="90678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152146</xdr:rowOff>
    </xdr:from>
    <xdr:to>
      <xdr:col>73</xdr:col>
      <xdr:colOff>180975</xdr:colOff>
      <xdr:row>58</xdr:row>
      <xdr:rowOff>26416</xdr:rowOff>
    </xdr:to>
    <xdr:sp>
      <xdr:nvSpPr>
        <xdr:cNvPr id="259" name="直線コネクタ 258"/>
        <xdr:cNvSpPr/>
      </xdr:nvSpPr>
      <xdr:spPr>
        <a:xfrm>
          <a:off x="13896975" y="9382125"/>
          <a:ext cx="885825"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73</xdr:col>
      <xdr:colOff>130175</xdr:colOff>
      <xdr:row>57</xdr:row>
      <xdr:rowOff>28194</xdr:rowOff>
    </xdr:from>
    <xdr:to>
      <xdr:col>74</xdr:col>
      <xdr:colOff>31750</xdr:colOff>
      <xdr:row>57</xdr:row>
      <xdr:rowOff>129794</xdr:rowOff>
    </xdr:to>
    <xdr:sp fLocksText="0">
      <xdr:nvSpPr>
        <xdr:cNvPr id="260" name="フローチャート: 判断 259"/>
        <xdr:cNvSpPr/>
      </xdr:nvSpPr>
      <xdr:spPr>
        <a:xfrm>
          <a:off x="14735175" y="92583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72</xdr:col>
      <xdr:colOff>0</xdr:colOff>
      <xdr:row>55</xdr:row>
      <xdr:rowOff>142875</xdr:rowOff>
    </xdr:from>
    <xdr:ext cx="762000" cy="257175"/>
    <xdr:sp>
      <xdr:nvSpPr>
        <xdr:cNvPr id="261" name="テキスト ボックス 260"/>
        <xdr:cNvSpPr txBox="1"/>
      </xdr:nvSpPr>
      <xdr:spPr>
        <a:xfrm>
          <a:off x="14401800" y="9048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152146</xdr:rowOff>
    </xdr:from>
    <xdr:to>
      <xdr:col>69</xdr:col>
      <xdr:colOff>92075</xdr:colOff>
      <xdr:row>58</xdr:row>
      <xdr:rowOff>35560</xdr:rowOff>
    </xdr:to>
    <xdr:sp>
      <xdr:nvSpPr>
        <xdr:cNvPr id="262" name="直線コネクタ 261"/>
        <xdr:cNvSpPr/>
      </xdr:nvSpPr>
      <xdr:spPr>
        <a:xfrm flipV="1">
          <a:off x="13001625" y="9382125"/>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69</xdr:col>
      <xdr:colOff>41275</xdr:colOff>
      <xdr:row>56</xdr:row>
      <xdr:rowOff>135636</xdr:rowOff>
    </xdr:from>
    <xdr:to>
      <xdr:col>69</xdr:col>
      <xdr:colOff>142875</xdr:colOff>
      <xdr:row>57</xdr:row>
      <xdr:rowOff>65786</xdr:rowOff>
    </xdr:to>
    <xdr:sp fLocksText="0">
      <xdr:nvSpPr>
        <xdr:cNvPr id="263" name="フローチャート: 判断 262"/>
        <xdr:cNvSpPr/>
      </xdr:nvSpPr>
      <xdr:spPr>
        <a:xfrm>
          <a:off x="13839825" y="92011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67</xdr:col>
      <xdr:colOff>104775</xdr:colOff>
      <xdr:row>55</xdr:row>
      <xdr:rowOff>76200</xdr:rowOff>
    </xdr:from>
    <xdr:ext cx="762000" cy="257175"/>
    <xdr:sp>
      <xdr:nvSpPr>
        <xdr:cNvPr id="264" name="テキスト ボックス 263"/>
        <xdr:cNvSpPr txBox="1"/>
      </xdr:nvSpPr>
      <xdr:spPr>
        <a:xfrm>
          <a:off x="13506450" y="89820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11.9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46482</xdr:rowOff>
    </xdr:from>
    <xdr:to>
      <xdr:col>65</xdr:col>
      <xdr:colOff>53975</xdr:colOff>
      <xdr:row>57</xdr:row>
      <xdr:rowOff>148082</xdr:rowOff>
    </xdr:to>
    <xdr:sp fLocksText="0">
      <xdr:nvSpPr>
        <xdr:cNvPr id="265" name="フローチャート: 判断 264"/>
        <xdr:cNvSpPr/>
      </xdr:nvSpPr>
      <xdr:spPr>
        <a:xfrm>
          <a:off x="12954000" y="92773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63</xdr:col>
      <xdr:colOff>19050</xdr:colOff>
      <xdr:row>55</xdr:row>
      <xdr:rowOff>161925</xdr:rowOff>
    </xdr:from>
    <xdr:ext cx="762000" cy="257175"/>
    <xdr:sp>
      <xdr:nvSpPr>
        <xdr:cNvPr id="266" name="テキスト ボックス 265"/>
        <xdr:cNvSpPr txBox="1"/>
      </xdr:nvSpPr>
      <xdr:spPr>
        <a:xfrm>
          <a:off x="12620625" y="90678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85725</xdr:colOff>
      <xdr:row>64</xdr:row>
      <xdr:rowOff>9525</xdr:rowOff>
    </xdr:from>
    <xdr:ext cx="762000" cy="257175"/>
    <xdr:sp>
      <xdr:nvSpPr>
        <xdr:cNvPr id="267" name="テキスト ボックス 266"/>
        <xdr:cNvSpPr txBox="1"/>
      </xdr:nvSpPr>
      <xdr:spPr>
        <a:xfrm>
          <a:off x="16287750"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47625</xdr:colOff>
      <xdr:row>64</xdr:row>
      <xdr:rowOff>9525</xdr:rowOff>
    </xdr:from>
    <xdr:ext cx="762000" cy="257175"/>
    <xdr:sp>
      <xdr:nvSpPr>
        <xdr:cNvPr id="268" name="テキスト ボックス 267"/>
        <xdr:cNvSpPr txBox="1"/>
      </xdr:nvSpPr>
      <xdr:spPr>
        <a:xfrm>
          <a:off x="15449550"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161925</xdr:colOff>
      <xdr:row>64</xdr:row>
      <xdr:rowOff>9525</xdr:rowOff>
    </xdr:from>
    <xdr:ext cx="762000" cy="257175"/>
    <xdr:sp>
      <xdr:nvSpPr>
        <xdr:cNvPr id="269" name="テキスト ボックス 268"/>
        <xdr:cNvSpPr txBox="1"/>
      </xdr:nvSpPr>
      <xdr:spPr>
        <a:xfrm>
          <a:off x="14563725"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9525</xdr:rowOff>
    </xdr:from>
    <xdr:ext cx="762000" cy="257175"/>
    <xdr:sp>
      <xdr:nvSpPr>
        <xdr:cNvPr id="270" name="テキスト ボックス 269"/>
        <xdr:cNvSpPr txBox="1"/>
      </xdr:nvSpPr>
      <xdr:spPr>
        <a:xfrm>
          <a:off x="13677900"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180975</xdr:colOff>
      <xdr:row>64</xdr:row>
      <xdr:rowOff>9525</xdr:rowOff>
    </xdr:from>
    <xdr:ext cx="762000" cy="257175"/>
    <xdr:sp>
      <xdr:nvSpPr>
        <xdr:cNvPr id="271" name="テキスト ボックス 270"/>
        <xdr:cNvSpPr txBox="1"/>
      </xdr:nvSpPr>
      <xdr:spPr>
        <a:xfrm>
          <a:off x="12782550" y="103727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21336</xdr:rowOff>
    </xdr:from>
    <xdr:to>
      <xdr:col>82</xdr:col>
      <xdr:colOff>158750</xdr:colOff>
      <xdr:row>58</xdr:row>
      <xdr:rowOff>122936</xdr:rowOff>
    </xdr:to>
    <xdr:sp fLocksText="0">
      <xdr:nvSpPr>
        <xdr:cNvPr id="272" name="楕円 271"/>
        <xdr:cNvSpPr/>
      </xdr:nvSpPr>
      <xdr:spPr>
        <a:xfrm>
          <a:off x="16459200" y="94107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82</xdr:col>
      <xdr:colOff>190500</xdr:colOff>
      <xdr:row>57</xdr:row>
      <xdr:rowOff>161925</xdr:rowOff>
    </xdr:from>
    <xdr:ext cx="762000" cy="257175"/>
    <xdr:sp>
      <xdr:nvSpPr>
        <xdr:cNvPr id="273" name="その他該当値テキスト"/>
        <xdr:cNvSpPr txBox="1"/>
      </xdr:nvSpPr>
      <xdr:spPr>
        <a:xfrm>
          <a:off x="16592550" y="939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14.4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76200</xdr:rowOff>
    </xdr:from>
    <xdr:to>
      <xdr:col>78</xdr:col>
      <xdr:colOff>120650</xdr:colOff>
      <xdr:row>59</xdr:row>
      <xdr:rowOff>6350</xdr:rowOff>
    </xdr:to>
    <xdr:sp fLocksText="0">
      <xdr:nvSpPr>
        <xdr:cNvPr id="274" name="楕円 273"/>
        <xdr:cNvSpPr/>
      </xdr:nvSpPr>
      <xdr:spPr>
        <a:xfrm>
          <a:off x="15621000" y="94678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76</xdr:col>
      <xdr:colOff>85725</xdr:colOff>
      <xdr:row>58</xdr:row>
      <xdr:rowOff>161925</xdr:rowOff>
    </xdr:from>
    <xdr:ext cx="733425" cy="257175"/>
    <xdr:sp>
      <xdr:nvSpPr>
        <xdr:cNvPr id="275" name="テキスト ボックス 274"/>
        <xdr:cNvSpPr txBox="1"/>
      </xdr:nvSpPr>
      <xdr:spPr>
        <a:xfrm>
          <a:off x="15287625" y="955357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15.0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147066</xdr:rowOff>
    </xdr:from>
    <xdr:to>
      <xdr:col>74</xdr:col>
      <xdr:colOff>31750</xdr:colOff>
      <xdr:row>58</xdr:row>
      <xdr:rowOff>77216</xdr:rowOff>
    </xdr:to>
    <xdr:sp fLocksText="0">
      <xdr:nvSpPr>
        <xdr:cNvPr id="276" name="楕円 275"/>
        <xdr:cNvSpPr/>
      </xdr:nvSpPr>
      <xdr:spPr>
        <a:xfrm>
          <a:off x="14735175" y="9372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72</xdr:col>
      <xdr:colOff>0</xdr:colOff>
      <xdr:row>58</xdr:row>
      <xdr:rowOff>66675</xdr:rowOff>
    </xdr:from>
    <xdr:ext cx="762000" cy="257175"/>
    <xdr:sp>
      <xdr:nvSpPr>
        <xdr:cNvPr id="277" name="テキスト ボックス 276"/>
        <xdr:cNvSpPr txBox="1"/>
      </xdr:nvSpPr>
      <xdr:spPr>
        <a:xfrm>
          <a:off x="14401800" y="94583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101346</xdr:rowOff>
    </xdr:from>
    <xdr:to>
      <xdr:col>69</xdr:col>
      <xdr:colOff>142875</xdr:colOff>
      <xdr:row>58</xdr:row>
      <xdr:rowOff>31496</xdr:rowOff>
    </xdr:to>
    <xdr:sp fLocksText="0">
      <xdr:nvSpPr>
        <xdr:cNvPr id="278" name="楕円 277"/>
        <xdr:cNvSpPr/>
      </xdr:nvSpPr>
      <xdr:spPr>
        <a:xfrm>
          <a:off x="13839825" y="93345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67</xdr:col>
      <xdr:colOff>104775</xdr:colOff>
      <xdr:row>58</xdr:row>
      <xdr:rowOff>19050</xdr:rowOff>
    </xdr:from>
    <xdr:ext cx="762000" cy="257175"/>
    <xdr:sp>
      <xdr:nvSpPr>
        <xdr:cNvPr id="279" name="テキスト ボックス 278"/>
        <xdr:cNvSpPr txBox="1"/>
      </xdr:nvSpPr>
      <xdr:spPr>
        <a:xfrm>
          <a:off x="13506450" y="94107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156210</xdr:rowOff>
    </xdr:from>
    <xdr:to>
      <xdr:col>65</xdr:col>
      <xdr:colOff>53975</xdr:colOff>
      <xdr:row>58</xdr:row>
      <xdr:rowOff>86360</xdr:rowOff>
    </xdr:to>
    <xdr:sp fLocksText="0">
      <xdr:nvSpPr>
        <xdr:cNvPr id="280" name="楕円 279"/>
        <xdr:cNvSpPr/>
      </xdr:nvSpPr>
      <xdr:spPr>
        <a:xfrm>
          <a:off x="12954000" y="93821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63</xdr:col>
      <xdr:colOff>19050</xdr:colOff>
      <xdr:row>58</xdr:row>
      <xdr:rowOff>66675</xdr:rowOff>
    </xdr:from>
    <xdr:ext cx="762000" cy="257175"/>
    <xdr:sp>
      <xdr:nvSpPr>
        <xdr:cNvPr id="281" name="テキスト ボックス 280"/>
        <xdr:cNvSpPr txBox="1"/>
      </xdr:nvSpPr>
      <xdr:spPr>
        <a:xfrm>
          <a:off x="12620625" y="94583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14.0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fLocksText="0">
      <xdr:nvSpPr>
        <xdr:cNvPr id="282" name="正方形/長方形 281"/>
        <xdr:cNvSpPr/>
      </xdr:nvSpPr>
      <xdr:spPr>
        <a:xfrm>
          <a:off x="12449175" y="4438650"/>
          <a:ext cx="46196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fLocksText="0">
      <xdr:nvSpPr>
        <xdr:cNvPr id="283" name="正方形/長方形 282"/>
        <xdr:cNvSpPr/>
      </xdr:nvSpPr>
      <xdr:spPr>
        <a:xfrm>
          <a:off x="17078325" y="45053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fLocksText="0">
      <xdr:nvSpPr>
        <xdr:cNvPr id="284" name="正方形/長方形 283"/>
        <xdr:cNvSpPr/>
      </xdr:nvSpPr>
      <xdr:spPr>
        <a:xfrm>
          <a:off x="17078325" y="4686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100/108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fLocksText="0">
      <xdr:nvSpPr>
        <xdr:cNvPr id="285" name="正方形/長方形 284"/>
        <xdr:cNvSpPr/>
      </xdr:nvSpPr>
      <xdr:spPr>
        <a:xfrm>
          <a:off x="18773775" y="4505325"/>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fLocksText="0">
      <xdr:nvSpPr>
        <xdr:cNvPr id="286" name="正方形/長方形 285"/>
        <xdr:cNvSpPr/>
      </xdr:nvSpPr>
      <xdr:spPr>
        <a:xfrm>
          <a:off x="18773775" y="4686300"/>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10.7</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fLocksText="0">
      <xdr:nvSpPr>
        <xdr:cNvPr id="287" name="正方形/長方形 286"/>
        <xdr:cNvSpPr/>
      </xdr:nvSpPr>
      <xdr:spPr>
        <a:xfrm>
          <a:off x="20383500" y="45053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28</xdr:row>
      <xdr:rowOff>152400</xdr:rowOff>
    </xdr:from>
    <xdr:to>
      <xdr:col>109</xdr:col>
      <xdr:colOff>104775</xdr:colOff>
      <xdr:row>30</xdr:row>
      <xdr:rowOff>63500</xdr:rowOff>
    </xdr:to>
    <xdr:sp fLocksText="0">
      <xdr:nvSpPr>
        <xdr:cNvPr id="288" name="正方形/長方形 287"/>
        <xdr:cNvSpPr/>
      </xdr:nvSpPr>
      <xdr:spPr>
        <a:xfrm>
          <a:off x="20383500" y="4686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9.6</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fLocksText="0">
      <xdr:nvSpPr>
        <xdr:cNvPr id="289" name="正方形/長方形 288"/>
        <xdr:cNvSpPr/>
      </xdr:nvSpPr>
      <xdr:spPr>
        <a:xfrm>
          <a:off x="12449175" y="4981575"/>
          <a:ext cx="4619625" cy="2152650"/>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fLocksText="0">
      <xdr:nvSpPr>
        <xdr:cNvPr id="290" name="正方形/長方形 289"/>
        <xdr:cNvSpPr/>
      </xdr:nvSpPr>
      <xdr:spPr>
        <a:xfrm>
          <a:off x="17402175" y="4981575"/>
          <a:ext cx="5334000" cy="21526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fLocksText="0">
      <xdr:nvSpPr>
        <xdr:cNvPr id="291" name="正方形/長方形 290"/>
        <xdr:cNvSpPr/>
      </xdr:nvSpPr>
      <xdr:spPr>
        <a:xfrm>
          <a:off x="17459325" y="4981575"/>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fLocksText="0">
      <xdr:nvSpPr>
        <xdr:cNvPr id="292" name="テキスト ボックス 291"/>
        <xdr:cNvSpPr txBox="1"/>
      </xdr:nvSpPr>
      <xdr:spPr>
        <a:xfrm>
          <a:off x="17497425" y="5286375"/>
          <a:ext cx="5076825" cy="18002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1.8</a:t>
          </a:r>
          <a:r>
            <a:rPr altLang="en-US" lang="ja-JP" sz="1300">
              <a:latin typeface="ＭＳ Ｐゴシック" panose="020B0600070205080204" pitchFamily="50" charset="-128"/>
              <a:ea typeface="ＭＳ Ｐゴシック" panose="020B0600070205080204" pitchFamily="50" charset="-128"/>
            </a:rPr>
            <a:t>ポイント下落して</a:t>
          </a:r>
          <a:r>
            <a:rPr altLang="ja-JP" lang="en-US" sz="1300">
              <a:latin typeface="ＭＳ Ｐゴシック" panose="020B0600070205080204" pitchFamily="50" charset="-128"/>
              <a:ea typeface="ＭＳ Ｐゴシック" panose="020B0600070205080204" pitchFamily="50" charset="-128"/>
            </a:rPr>
            <a:t>18.0%</a:t>
          </a:r>
          <a:r>
            <a:rPr altLang="en-US" lang="ja-JP" sz="1300">
              <a:latin typeface="ＭＳ Ｐゴシック" panose="020B0600070205080204" pitchFamily="50" charset="-128"/>
              <a:ea typeface="ＭＳ Ｐゴシック" panose="020B0600070205080204" pitchFamily="50" charset="-128"/>
            </a:rPr>
            <a:t>となったが、類似団体内平均値を依然として上回っている。これは学校給食、ごみ処理業務を一部事務組合で処理していることに伴う負担金や公共下水道事業への繰出金に係る経費が要因である。</a:t>
          </a:r>
        </a:p>
        <a:p>
          <a:r>
            <a:rPr altLang="en-US" lang="ja-JP" sz="1300">
              <a:latin typeface="ＭＳ Ｐゴシック" panose="020B0600070205080204" pitchFamily="50" charset="-128"/>
              <a:ea typeface="ＭＳ Ｐゴシック" panose="020B0600070205080204" pitchFamily="50" charset="-128"/>
            </a:rPr>
            <a:t>　引き続き、公営企業への基準外繰出や一部事務組合への負担金の精査を行い、経費の抑制に努める。</a:t>
          </a:r>
        </a:p>
      </xdr:txBody>
    </xdr:sp>
    <xdr:clientData/>
  </xdr:twoCellAnchor>
  <xdr:oneCellAnchor>
    <xdr:from>
      <xdr:col>62</xdr:col>
      <xdr:colOff>0</xdr:colOff>
      <xdr:row>29</xdr:row>
      <xdr:rowOff>104775</xdr:rowOff>
    </xdr:from>
    <xdr:ext cx="295275" cy="228600"/>
    <xdr:sp>
      <xdr:nvSpPr>
        <xdr:cNvPr id="293" name="テキスト ボックス 292"/>
        <xdr:cNvSpPr txBox="1"/>
      </xdr:nvSpPr>
      <xdr:spPr>
        <a:xfrm>
          <a:off x="12401550" y="4800600"/>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sp>
      <xdr:nvSpPr>
        <xdr:cNvPr id="294" name="直線コネクタ 293"/>
        <xdr:cNvSpPr/>
      </xdr:nvSpPr>
      <xdr:spPr>
        <a:xfrm>
          <a:off x="12449175" y="71342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43</xdr:row>
      <xdr:rowOff>38100</xdr:rowOff>
    </xdr:from>
    <xdr:ext cx="504825" cy="257175"/>
    <xdr:sp>
      <xdr:nvSpPr>
        <xdr:cNvPr id="295" name="テキスト ボックス 294"/>
        <xdr:cNvSpPr txBox="1"/>
      </xdr:nvSpPr>
      <xdr:spPr>
        <a:xfrm>
          <a:off x="11934825" y="70008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40.0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sp>
      <xdr:nvSpPr>
        <xdr:cNvPr id="296" name="直線コネクタ 295"/>
        <xdr:cNvSpPr/>
      </xdr:nvSpPr>
      <xdr:spPr>
        <a:xfrm>
          <a:off x="12449175" y="67056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40</xdr:row>
      <xdr:rowOff>95250</xdr:rowOff>
    </xdr:from>
    <xdr:ext cx="504825" cy="257175"/>
    <xdr:sp>
      <xdr:nvSpPr>
        <xdr:cNvPr id="297" name="テキスト ボックス 296"/>
        <xdr:cNvSpPr txBox="1"/>
      </xdr:nvSpPr>
      <xdr:spPr>
        <a:xfrm>
          <a:off x="11934825" y="65722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30.0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sp>
      <xdr:nvSpPr>
        <xdr:cNvPr id="298" name="直線コネクタ 297"/>
        <xdr:cNvSpPr/>
      </xdr:nvSpPr>
      <xdr:spPr>
        <a:xfrm>
          <a:off x="12449175" y="62769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37</xdr:row>
      <xdr:rowOff>152400</xdr:rowOff>
    </xdr:from>
    <xdr:ext cx="504825" cy="257175"/>
    <xdr:sp>
      <xdr:nvSpPr>
        <xdr:cNvPr id="299" name="テキスト ボックス 298"/>
        <xdr:cNvSpPr txBox="1"/>
      </xdr:nvSpPr>
      <xdr:spPr>
        <a:xfrm>
          <a:off x="11934825" y="61436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sp>
      <xdr:nvSpPr>
        <xdr:cNvPr id="300" name="直線コネクタ 299"/>
        <xdr:cNvSpPr/>
      </xdr:nvSpPr>
      <xdr:spPr>
        <a:xfrm>
          <a:off x="12449175" y="58388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35</xdr:row>
      <xdr:rowOff>38100</xdr:rowOff>
    </xdr:from>
    <xdr:ext cx="504825" cy="257175"/>
    <xdr:sp>
      <xdr:nvSpPr>
        <xdr:cNvPr id="301" name="テキスト ボックス 300"/>
        <xdr:cNvSpPr txBox="1"/>
      </xdr:nvSpPr>
      <xdr:spPr>
        <a:xfrm>
          <a:off x="11934825" y="57054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sp>
      <xdr:nvSpPr>
        <xdr:cNvPr id="302" name="直線コネクタ 301"/>
        <xdr:cNvSpPr/>
      </xdr:nvSpPr>
      <xdr:spPr>
        <a:xfrm>
          <a:off x="12449175" y="54102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32</xdr:row>
      <xdr:rowOff>95250</xdr:rowOff>
    </xdr:from>
    <xdr:ext cx="504825" cy="257175"/>
    <xdr:sp>
      <xdr:nvSpPr>
        <xdr:cNvPr id="303" name="テキスト ボックス 302"/>
        <xdr:cNvSpPr txBox="1"/>
      </xdr:nvSpPr>
      <xdr:spPr>
        <a:xfrm>
          <a:off x="11934825" y="52768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sp>
      <xdr:nvSpPr>
        <xdr:cNvPr id="304" name="直線コネクタ 303"/>
        <xdr:cNvSpPr/>
      </xdr:nvSpPr>
      <xdr:spPr>
        <a:xfrm>
          <a:off x="12449175" y="49815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62</xdr:col>
      <xdr:colOff>44450</xdr:colOff>
      <xdr:row>30</xdr:row>
      <xdr:rowOff>127000</xdr:rowOff>
    </xdr:from>
    <xdr:to>
      <xdr:col>85</xdr:col>
      <xdr:colOff>66675</xdr:colOff>
      <xdr:row>44</xdr:row>
      <xdr:rowOff>12700</xdr:rowOff>
    </xdr:to>
    <xdr:sp fLocksText="0">
      <xdr:nvSpPr>
        <xdr:cNvPr id="305" name="補助費等グラフ枠"/>
        <xdr:cNvSpPr/>
      </xdr:nvSpPr>
      <xdr:spPr>
        <a:xfrm>
          <a:off x="12449175" y="4981575"/>
          <a:ext cx="4619625" cy="2152650"/>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82</xdr:col>
      <xdr:colOff>107950</xdr:colOff>
      <xdr:row>34</xdr:row>
      <xdr:rowOff>53848</xdr:rowOff>
    </xdr:from>
    <xdr:to>
      <xdr:col>82</xdr:col>
      <xdr:colOff>107950</xdr:colOff>
      <xdr:row>39</xdr:row>
      <xdr:rowOff>147574</xdr:rowOff>
    </xdr:to>
    <xdr:sp>
      <xdr:nvSpPr>
        <xdr:cNvPr id="306" name="直線コネクタ 305"/>
        <xdr:cNvSpPr/>
      </xdr:nvSpPr>
      <xdr:spPr>
        <a:xfrm flipV="1">
          <a:off x="16506825" y="5562600"/>
          <a:ext cx="0" cy="9048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39</xdr:row>
      <xdr:rowOff>123825</xdr:rowOff>
    </xdr:from>
    <xdr:ext cx="762000" cy="257175"/>
    <xdr:sp>
      <xdr:nvSpPr>
        <xdr:cNvPr id="307" name="補助費等最小値テキスト"/>
        <xdr:cNvSpPr txBox="1"/>
      </xdr:nvSpPr>
      <xdr:spPr>
        <a:xfrm>
          <a:off x="16592550" y="64389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24.2</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147574</xdr:rowOff>
    </xdr:from>
    <xdr:to>
      <xdr:col>82</xdr:col>
      <xdr:colOff>196850</xdr:colOff>
      <xdr:row>39</xdr:row>
      <xdr:rowOff>147574</xdr:rowOff>
    </xdr:to>
    <xdr:sp>
      <xdr:nvSpPr>
        <xdr:cNvPr id="308" name="直線コネクタ 307"/>
        <xdr:cNvSpPr/>
      </xdr:nvSpPr>
      <xdr:spPr>
        <a:xfrm>
          <a:off x="16421100" y="64579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32</xdr:row>
      <xdr:rowOff>142875</xdr:rowOff>
    </xdr:from>
    <xdr:ext cx="762000" cy="257175"/>
    <xdr:sp>
      <xdr:nvSpPr>
        <xdr:cNvPr id="309" name="補助費等最大値テキスト"/>
        <xdr:cNvSpPr txBox="1"/>
      </xdr:nvSpPr>
      <xdr:spPr>
        <a:xfrm>
          <a:off x="16592550" y="53244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3.4</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53848</xdr:rowOff>
    </xdr:from>
    <xdr:to>
      <xdr:col>82</xdr:col>
      <xdr:colOff>196850</xdr:colOff>
      <xdr:row>34</xdr:row>
      <xdr:rowOff>53848</xdr:rowOff>
    </xdr:to>
    <xdr:sp>
      <xdr:nvSpPr>
        <xdr:cNvPr id="310" name="直線コネクタ 309"/>
        <xdr:cNvSpPr/>
      </xdr:nvSpPr>
      <xdr:spPr>
        <a:xfrm>
          <a:off x="16421100" y="55626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78</xdr:col>
      <xdr:colOff>69850</xdr:colOff>
      <xdr:row>38</xdr:row>
      <xdr:rowOff>35560</xdr:rowOff>
    </xdr:from>
    <xdr:to>
      <xdr:col>82</xdr:col>
      <xdr:colOff>107950</xdr:colOff>
      <xdr:row>38</xdr:row>
      <xdr:rowOff>117856</xdr:rowOff>
    </xdr:to>
    <xdr:sp>
      <xdr:nvSpPr>
        <xdr:cNvPr id="311" name="直線コネクタ 310"/>
        <xdr:cNvSpPr/>
      </xdr:nvSpPr>
      <xdr:spPr>
        <a:xfrm flipV="1">
          <a:off x="15668625" y="6191250"/>
          <a:ext cx="838200" cy="857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35</xdr:row>
      <xdr:rowOff>85725</xdr:rowOff>
    </xdr:from>
    <xdr:ext cx="762000" cy="257175"/>
    <xdr:sp>
      <xdr:nvSpPr>
        <xdr:cNvPr id="312" name="補助費等平均値テキスト"/>
        <xdr:cNvSpPr txBox="1"/>
      </xdr:nvSpPr>
      <xdr:spPr>
        <a:xfrm>
          <a:off x="16592550" y="5753100"/>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12.4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71628</xdr:rowOff>
    </xdr:from>
    <xdr:to>
      <xdr:col>82</xdr:col>
      <xdr:colOff>158750</xdr:colOff>
      <xdr:row>37</xdr:row>
      <xdr:rowOff>1778</xdr:rowOff>
    </xdr:to>
    <xdr:sp fLocksText="0">
      <xdr:nvSpPr>
        <xdr:cNvPr id="313" name="フローチャート: 判断 312"/>
        <xdr:cNvSpPr/>
      </xdr:nvSpPr>
      <xdr:spPr>
        <a:xfrm>
          <a:off x="16459200" y="59055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73</xdr:col>
      <xdr:colOff>180975</xdr:colOff>
      <xdr:row>38</xdr:row>
      <xdr:rowOff>99568</xdr:rowOff>
    </xdr:from>
    <xdr:to>
      <xdr:col>78</xdr:col>
      <xdr:colOff>69850</xdr:colOff>
      <xdr:row>38</xdr:row>
      <xdr:rowOff>117856</xdr:rowOff>
    </xdr:to>
    <xdr:sp>
      <xdr:nvSpPr>
        <xdr:cNvPr id="314" name="直線コネクタ 313"/>
        <xdr:cNvSpPr/>
      </xdr:nvSpPr>
      <xdr:spPr>
        <a:xfrm>
          <a:off x="14782800" y="6248400"/>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78</xdr:col>
      <xdr:colOff>19050</xdr:colOff>
      <xdr:row>36</xdr:row>
      <xdr:rowOff>71628</xdr:rowOff>
    </xdr:from>
    <xdr:to>
      <xdr:col>78</xdr:col>
      <xdr:colOff>120650</xdr:colOff>
      <xdr:row>37</xdr:row>
      <xdr:rowOff>1778</xdr:rowOff>
    </xdr:to>
    <xdr:sp fLocksText="0">
      <xdr:nvSpPr>
        <xdr:cNvPr id="315" name="フローチャート: 判断 314"/>
        <xdr:cNvSpPr/>
      </xdr:nvSpPr>
      <xdr:spPr>
        <a:xfrm>
          <a:off x="15621000" y="59055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76</xdr:col>
      <xdr:colOff>85725</xdr:colOff>
      <xdr:row>35</xdr:row>
      <xdr:rowOff>9525</xdr:rowOff>
    </xdr:from>
    <xdr:ext cx="733425" cy="257175"/>
    <xdr:sp>
      <xdr:nvSpPr>
        <xdr:cNvPr id="316" name="テキスト ボックス 315"/>
        <xdr:cNvSpPr txBox="1"/>
      </xdr:nvSpPr>
      <xdr:spPr>
        <a:xfrm>
          <a:off x="15287625" y="56769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94996</xdr:rowOff>
    </xdr:from>
    <xdr:to>
      <xdr:col>73</xdr:col>
      <xdr:colOff>180975</xdr:colOff>
      <xdr:row>38</xdr:row>
      <xdr:rowOff>99568</xdr:rowOff>
    </xdr:to>
    <xdr:sp>
      <xdr:nvSpPr>
        <xdr:cNvPr id="317" name="直線コネクタ 316"/>
        <xdr:cNvSpPr/>
      </xdr:nvSpPr>
      <xdr:spPr>
        <a:xfrm>
          <a:off x="13896975" y="62484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73</xdr:col>
      <xdr:colOff>130175</xdr:colOff>
      <xdr:row>36</xdr:row>
      <xdr:rowOff>67056</xdr:rowOff>
    </xdr:from>
    <xdr:to>
      <xdr:col>74</xdr:col>
      <xdr:colOff>31750</xdr:colOff>
      <xdr:row>36</xdr:row>
      <xdr:rowOff>168656</xdr:rowOff>
    </xdr:to>
    <xdr:sp fLocksText="0">
      <xdr:nvSpPr>
        <xdr:cNvPr id="318" name="フローチャート: 判断 317"/>
        <xdr:cNvSpPr/>
      </xdr:nvSpPr>
      <xdr:spPr>
        <a:xfrm>
          <a:off x="14735175" y="58959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72</xdr:col>
      <xdr:colOff>0</xdr:colOff>
      <xdr:row>35</xdr:row>
      <xdr:rowOff>9525</xdr:rowOff>
    </xdr:from>
    <xdr:ext cx="762000" cy="257175"/>
    <xdr:sp>
      <xdr:nvSpPr>
        <xdr:cNvPr id="319" name="テキスト ボックス 318"/>
        <xdr:cNvSpPr txBox="1"/>
      </xdr:nvSpPr>
      <xdr:spPr>
        <a:xfrm>
          <a:off x="14401800" y="56769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94996</xdr:rowOff>
    </xdr:from>
    <xdr:to>
      <xdr:col>69</xdr:col>
      <xdr:colOff>92075</xdr:colOff>
      <xdr:row>38</xdr:row>
      <xdr:rowOff>145288</xdr:rowOff>
    </xdr:to>
    <xdr:sp>
      <xdr:nvSpPr>
        <xdr:cNvPr id="320" name="直線コネクタ 319"/>
        <xdr:cNvSpPr/>
      </xdr:nvSpPr>
      <xdr:spPr>
        <a:xfrm flipV="1">
          <a:off x="13001625" y="6248400"/>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69</xdr:col>
      <xdr:colOff>41275</xdr:colOff>
      <xdr:row>36</xdr:row>
      <xdr:rowOff>57912</xdr:rowOff>
    </xdr:from>
    <xdr:to>
      <xdr:col>69</xdr:col>
      <xdr:colOff>142875</xdr:colOff>
      <xdr:row>36</xdr:row>
      <xdr:rowOff>159512</xdr:rowOff>
    </xdr:to>
    <xdr:sp fLocksText="0">
      <xdr:nvSpPr>
        <xdr:cNvPr id="321" name="フローチャート: 判断 320"/>
        <xdr:cNvSpPr/>
      </xdr:nvSpPr>
      <xdr:spPr>
        <a:xfrm>
          <a:off x="13839825" y="58864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67</xdr:col>
      <xdr:colOff>104775</xdr:colOff>
      <xdr:row>34</xdr:row>
      <xdr:rowOff>171450</xdr:rowOff>
    </xdr:from>
    <xdr:ext cx="762000" cy="257175"/>
    <xdr:sp>
      <xdr:nvSpPr>
        <xdr:cNvPr id="322" name="テキスト ボックス 321"/>
        <xdr:cNvSpPr txBox="1"/>
      </xdr:nvSpPr>
      <xdr:spPr>
        <a:xfrm>
          <a:off x="13506450" y="56673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103632</xdr:rowOff>
    </xdr:from>
    <xdr:to>
      <xdr:col>65</xdr:col>
      <xdr:colOff>53975</xdr:colOff>
      <xdr:row>37</xdr:row>
      <xdr:rowOff>33782</xdr:rowOff>
    </xdr:to>
    <xdr:sp fLocksText="0">
      <xdr:nvSpPr>
        <xdr:cNvPr id="323" name="フローチャート: 判断 322"/>
        <xdr:cNvSpPr/>
      </xdr:nvSpPr>
      <xdr:spPr>
        <a:xfrm>
          <a:off x="12954000" y="59340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63</xdr:col>
      <xdr:colOff>19050</xdr:colOff>
      <xdr:row>35</xdr:row>
      <xdr:rowOff>47625</xdr:rowOff>
    </xdr:from>
    <xdr:ext cx="762000" cy="257175"/>
    <xdr:sp>
      <xdr:nvSpPr>
        <xdr:cNvPr id="324" name="テキスト ボックス 323"/>
        <xdr:cNvSpPr txBox="1"/>
      </xdr:nvSpPr>
      <xdr:spPr>
        <a:xfrm>
          <a:off x="12620625" y="5715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13.1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85725</xdr:colOff>
      <xdr:row>44</xdr:row>
      <xdr:rowOff>9525</xdr:rowOff>
    </xdr:from>
    <xdr:ext cx="762000" cy="257175"/>
    <xdr:sp>
      <xdr:nvSpPr>
        <xdr:cNvPr id="325" name="テキスト ボックス 324"/>
        <xdr:cNvSpPr txBox="1"/>
      </xdr:nvSpPr>
      <xdr:spPr>
        <a:xfrm>
          <a:off x="16287750"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47625</xdr:colOff>
      <xdr:row>44</xdr:row>
      <xdr:rowOff>9525</xdr:rowOff>
    </xdr:from>
    <xdr:ext cx="762000" cy="257175"/>
    <xdr:sp>
      <xdr:nvSpPr>
        <xdr:cNvPr id="326" name="テキスト ボックス 325"/>
        <xdr:cNvSpPr txBox="1"/>
      </xdr:nvSpPr>
      <xdr:spPr>
        <a:xfrm>
          <a:off x="15449550"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161925</xdr:colOff>
      <xdr:row>44</xdr:row>
      <xdr:rowOff>9525</xdr:rowOff>
    </xdr:from>
    <xdr:ext cx="762000" cy="257175"/>
    <xdr:sp>
      <xdr:nvSpPr>
        <xdr:cNvPr id="327" name="テキスト ボックス 326"/>
        <xdr:cNvSpPr txBox="1"/>
      </xdr:nvSpPr>
      <xdr:spPr>
        <a:xfrm>
          <a:off x="14563725"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9525</xdr:rowOff>
    </xdr:from>
    <xdr:ext cx="762000" cy="257175"/>
    <xdr:sp>
      <xdr:nvSpPr>
        <xdr:cNvPr id="328" name="テキスト ボックス 327"/>
        <xdr:cNvSpPr txBox="1"/>
      </xdr:nvSpPr>
      <xdr:spPr>
        <a:xfrm>
          <a:off x="13677900"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180975</xdr:colOff>
      <xdr:row>44</xdr:row>
      <xdr:rowOff>9525</xdr:rowOff>
    </xdr:from>
    <xdr:ext cx="762000" cy="257175"/>
    <xdr:sp>
      <xdr:nvSpPr>
        <xdr:cNvPr id="329" name="テキスト ボックス 328"/>
        <xdr:cNvSpPr txBox="1"/>
      </xdr:nvSpPr>
      <xdr:spPr>
        <a:xfrm>
          <a:off x="12782550" y="713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156210</xdr:rowOff>
    </xdr:from>
    <xdr:to>
      <xdr:col>82</xdr:col>
      <xdr:colOff>158750</xdr:colOff>
      <xdr:row>38</xdr:row>
      <xdr:rowOff>86360</xdr:rowOff>
    </xdr:to>
    <xdr:sp fLocksText="0">
      <xdr:nvSpPr>
        <xdr:cNvPr id="330" name="楕円 329"/>
        <xdr:cNvSpPr/>
      </xdr:nvSpPr>
      <xdr:spPr>
        <a:xfrm>
          <a:off x="16459200" y="61436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82</xdr:col>
      <xdr:colOff>190500</xdr:colOff>
      <xdr:row>37</xdr:row>
      <xdr:rowOff>123825</xdr:rowOff>
    </xdr:from>
    <xdr:ext cx="762000" cy="257175"/>
    <xdr:sp>
      <xdr:nvSpPr>
        <xdr:cNvPr id="331" name="補助費等該当値テキスト"/>
        <xdr:cNvSpPr txBox="1"/>
      </xdr:nvSpPr>
      <xdr:spPr>
        <a:xfrm>
          <a:off x="16592550" y="61150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18.0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67056</xdr:rowOff>
    </xdr:from>
    <xdr:to>
      <xdr:col>78</xdr:col>
      <xdr:colOff>120650</xdr:colOff>
      <xdr:row>38</xdr:row>
      <xdr:rowOff>168656</xdr:rowOff>
    </xdr:to>
    <xdr:sp fLocksText="0">
      <xdr:nvSpPr>
        <xdr:cNvPr id="332" name="楕円 331"/>
        <xdr:cNvSpPr/>
      </xdr:nvSpPr>
      <xdr:spPr>
        <a:xfrm>
          <a:off x="15621000" y="62198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76</xdr:col>
      <xdr:colOff>85725</xdr:colOff>
      <xdr:row>38</xdr:row>
      <xdr:rowOff>152400</xdr:rowOff>
    </xdr:from>
    <xdr:ext cx="733425" cy="257175"/>
    <xdr:sp>
      <xdr:nvSpPr>
        <xdr:cNvPr id="333" name="テキスト ボックス 332"/>
        <xdr:cNvSpPr txBox="1"/>
      </xdr:nvSpPr>
      <xdr:spPr>
        <a:xfrm>
          <a:off x="15287625" y="630555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19.8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48768</xdr:rowOff>
    </xdr:from>
    <xdr:to>
      <xdr:col>74</xdr:col>
      <xdr:colOff>31750</xdr:colOff>
      <xdr:row>38</xdr:row>
      <xdr:rowOff>150368</xdr:rowOff>
    </xdr:to>
    <xdr:sp fLocksText="0">
      <xdr:nvSpPr>
        <xdr:cNvPr id="334" name="楕円 333"/>
        <xdr:cNvSpPr/>
      </xdr:nvSpPr>
      <xdr:spPr>
        <a:xfrm>
          <a:off x="14735175" y="6200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72</xdr:col>
      <xdr:colOff>0</xdr:colOff>
      <xdr:row>38</xdr:row>
      <xdr:rowOff>133350</xdr:rowOff>
    </xdr:from>
    <xdr:ext cx="762000" cy="257175"/>
    <xdr:sp>
      <xdr:nvSpPr>
        <xdr:cNvPr id="335" name="テキスト ボックス 334"/>
        <xdr:cNvSpPr txBox="1"/>
      </xdr:nvSpPr>
      <xdr:spPr>
        <a:xfrm>
          <a:off x="14401800" y="62865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19.4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44196</xdr:rowOff>
    </xdr:from>
    <xdr:to>
      <xdr:col>69</xdr:col>
      <xdr:colOff>142875</xdr:colOff>
      <xdr:row>38</xdr:row>
      <xdr:rowOff>145796</xdr:rowOff>
    </xdr:to>
    <xdr:sp fLocksText="0">
      <xdr:nvSpPr>
        <xdr:cNvPr id="336" name="楕円 335"/>
        <xdr:cNvSpPr/>
      </xdr:nvSpPr>
      <xdr:spPr>
        <a:xfrm>
          <a:off x="13839825" y="6200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67</xdr:col>
      <xdr:colOff>104775</xdr:colOff>
      <xdr:row>38</xdr:row>
      <xdr:rowOff>133350</xdr:rowOff>
    </xdr:from>
    <xdr:ext cx="762000" cy="257175"/>
    <xdr:sp>
      <xdr:nvSpPr>
        <xdr:cNvPr id="337" name="テキスト ボックス 336"/>
        <xdr:cNvSpPr txBox="1"/>
      </xdr:nvSpPr>
      <xdr:spPr>
        <a:xfrm>
          <a:off x="13506450" y="62865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19.3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94488</xdr:rowOff>
    </xdr:from>
    <xdr:to>
      <xdr:col>65</xdr:col>
      <xdr:colOff>53975</xdr:colOff>
      <xdr:row>39</xdr:row>
      <xdr:rowOff>24638</xdr:rowOff>
    </xdr:to>
    <xdr:sp fLocksText="0">
      <xdr:nvSpPr>
        <xdr:cNvPr id="338" name="楕円 337"/>
        <xdr:cNvSpPr/>
      </xdr:nvSpPr>
      <xdr:spPr>
        <a:xfrm>
          <a:off x="12954000" y="62484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63</xdr:col>
      <xdr:colOff>19050</xdr:colOff>
      <xdr:row>39</xdr:row>
      <xdr:rowOff>9525</xdr:rowOff>
    </xdr:from>
    <xdr:ext cx="762000" cy="257175"/>
    <xdr:sp>
      <xdr:nvSpPr>
        <xdr:cNvPr id="339" name="テキスト ボックス 338"/>
        <xdr:cNvSpPr txBox="1"/>
      </xdr:nvSpPr>
      <xdr:spPr>
        <a:xfrm>
          <a:off x="12620625" y="63246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20.4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fLocksText="0">
      <xdr:nvSpPr>
        <xdr:cNvPr id="340" name="正方形/長方形 339"/>
        <xdr:cNvSpPr/>
      </xdr:nvSpPr>
      <xdr:spPr>
        <a:xfrm>
          <a:off x="762000" y="10915650"/>
          <a:ext cx="46196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fLocksText="0">
      <xdr:nvSpPr>
        <xdr:cNvPr id="341" name="正方形/長方形 340"/>
        <xdr:cNvSpPr/>
      </xdr:nvSpPr>
      <xdr:spPr>
        <a:xfrm>
          <a:off x="5400675" y="109823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fLocksText="0">
      <xdr:nvSpPr>
        <xdr:cNvPr id="342" name="正方形/長方形 341"/>
        <xdr:cNvSpPr/>
      </xdr:nvSpPr>
      <xdr:spPr>
        <a:xfrm>
          <a:off x="5400675" y="11163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14/108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fLocksText="0">
      <xdr:nvSpPr>
        <xdr:cNvPr id="343" name="正方形/長方形 342"/>
        <xdr:cNvSpPr/>
      </xdr:nvSpPr>
      <xdr:spPr>
        <a:xfrm>
          <a:off x="7086600" y="10982325"/>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fLocksText="0">
      <xdr:nvSpPr>
        <xdr:cNvPr id="344" name="正方形/長方形 343"/>
        <xdr:cNvSpPr/>
      </xdr:nvSpPr>
      <xdr:spPr>
        <a:xfrm>
          <a:off x="7086600" y="11163300"/>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15.0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fLocksText="0">
      <xdr:nvSpPr>
        <xdr:cNvPr id="345" name="正方形/長方形 344"/>
        <xdr:cNvSpPr/>
      </xdr:nvSpPr>
      <xdr:spPr>
        <a:xfrm>
          <a:off x="8696325" y="109823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68</xdr:row>
      <xdr:rowOff>152400</xdr:rowOff>
    </xdr:from>
    <xdr:to>
      <xdr:col>51</xdr:col>
      <xdr:colOff>22225</xdr:colOff>
      <xdr:row>70</xdr:row>
      <xdr:rowOff>63500</xdr:rowOff>
    </xdr:to>
    <xdr:sp fLocksText="0">
      <xdr:nvSpPr>
        <xdr:cNvPr id="346" name="正方形/長方形 345"/>
        <xdr:cNvSpPr/>
      </xdr:nvSpPr>
      <xdr:spPr>
        <a:xfrm>
          <a:off x="8696325" y="11163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12.2</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fLocksText="0">
      <xdr:nvSpPr>
        <xdr:cNvPr id="347" name="正方形/長方形 346"/>
        <xdr:cNvSpPr/>
      </xdr:nvSpPr>
      <xdr:spPr>
        <a:xfrm>
          <a:off x="762000" y="11458575"/>
          <a:ext cx="4619625" cy="2152650"/>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fLocksText="0">
      <xdr:nvSpPr>
        <xdr:cNvPr id="348" name="正方形/長方形 347"/>
        <xdr:cNvSpPr/>
      </xdr:nvSpPr>
      <xdr:spPr>
        <a:xfrm>
          <a:off x="5715000" y="11458575"/>
          <a:ext cx="5334000" cy="21526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fLocksText="0">
      <xdr:nvSpPr>
        <xdr:cNvPr id="349" name="正方形/長方形 348"/>
        <xdr:cNvSpPr/>
      </xdr:nvSpPr>
      <xdr:spPr>
        <a:xfrm>
          <a:off x="5781675" y="11458575"/>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fLocksText="0">
      <xdr:nvSpPr>
        <xdr:cNvPr id="350" name="テキスト ボックス 349"/>
        <xdr:cNvSpPr txBox="1"/>
      </xdr:nvSpPr>
      <xdr:spPr>
        <a:xfrm>
          <a:off x="5819775" y="11763375"/>
          <a:ext cx="5076825" cy="18002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1.5</a:t>
          </a:r>
          <a:r>
            <a:rPr altLang="en-US" lang="ja-JP" sz="1300">
              <a:latin typeface="ＭＳ Ｐゴシック" panose="020B0600070205080204" pitchFamily="50" charset="-128"/>
              <a:ea typeface="ＭＳ Ｐゴシック" panose="020B0600070205080204" pitchFamily="50" charset="-128"/>
            </a:rPr>
            <a:t>ポイント下落して</a:t>
          </a:r>
          <a:r>
            <a:rPr altLang="ja-JP" lang="en-US" sz="1300">
              <a:latin typeface="ＭＳ Ｐゴシック" panose="020B0600070205080204" pitchFamily="50" charset="-128"/>
              <a:ea typeface="ＭＳ Ｐゴシック" panose="020B0600070205080204" pitchFamily="50" charset="-128"/>
            </a:rPr>
            <a:t>9.2%</a:t>
          </a:r>
          <a:r>
            <a:rPr altLang="en-US" lang="ja-JP" sz="1300">
              <a:latin typeface="ＭＳ Ｐゴシック" panose="020B0600070205080204" pitchFamily="50" charset="-128"/>
              <a:ea typeface="ＭＳ Ｐゴシック" panose="020B0600070205080204" pitchFamily="50" charset="-128"/>
            </a:rPr>
            <a:t>となった。下落の要因としては、過去に借入した市債の一部の償還が終了したことが挙げられる。</a:t>
          </a:r>
        </a:p>
        <a:p>
          <a:r>
            <a:rPr altLang="en-US" lang="ja-JP" sz="1300">
              <a:latin typeface="ＭＳ Ｐゴシック" panose="020B0600070205080204" pitchFamily="50" charset="-128"/>
              <a:ea typeface="ＭＳ Ｐゴシック" panose="020B0600070205080204" pitchFamily="50" charset="-128"/>
            </a:rPr>
            <a:t>　類似団体内平均値を下回っているが、今後も公共施設等の改修事業が予想されており、指標の動向に注視したうえ、慎重に内容の精査等を行い、新発債発行の抑制に努めていく。</a:t>
          </a:r>
        </a:p>
      </xdr:txBody>
    </xdr:sp>
    <xdr:clientData/>
  </xdr:twoCellAnchor>
  <xdr:oneCellAnchor>
    <xdr:from>
      <xdr:col>3</xdr:col>
      <xdr:colOff>123825</xdr:colOff>
      <xdr:row>69</xdr:row>
      <xdr:rowOff>104775</xdr:rowOff>
    </xdr:from>
    <xdr:ext cx="295275" cy="228600"/>
    <xdr:sp>
      <xdr:nvSpPr>
        <xdr:cNvPr id="351" name="テキスト ボックス 350"/>
        <xdr:cNvSpPr txBox="1"/>
      </xdr:nvSpPr>
      <xdr:spPr>
        <a:xfrm>
          <a:off x="723900" y="11277600"/>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sp>
      <xdr:nvSpPr>
        <xdr:cNvPr id="352" name="直線コネクタ 351"/>
        <xdr:cNvSpPr/>
      </xdr:nvSpPr>
      <xdr:spPr>
        <a:xfrm>
          <a:off x="762000" y="136112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83</xdr:row>
      <xdr:rowOff>38100</xdr:rowOff>
    </xdr:from>
    <xdr:ext cx="504825" cy="257175"/>
    <xdr:sp>
      <xdr:nvSpPr>
        <xdr:cNvPr id="353" name="テキスト ボックス 352"/>
        <xdr:cNvSpPr txBox="1"/>
      </xdr:nvSpPr>
      <xdr:spPr>
        <a:xfrm>
          <a:off x="247650" y="134778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30.0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sp>
      <xdr:nvSpPr>
        <xdr:cNvPr id="354" name="直線コネクタ 353"/>
        <xdr:cNvSpPr/>
      </xdr:nvSpPr>
      <xdr:spPr>
        <a:xfrm>
          <a:off x="762000" y="132588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81</xdr:row>
      <xdr:rowOff>0</xdr:rowOff>
    </xdr:from>
    <xdr:ext cx="504825" cy="257175"/>
    <xdr:sp>
      <xdr:nvSpPr>
        <xdr:cNvPr id="355" name="テキスト ボックス 354"/>
        <xdr:cNvSpPr txBox="1"/>
      </xdr:nvSpPr>
      <xdr:spPr>
        <a:xfrm>
          <a:off x="247650" y="131159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sp>
      <xdr:nvSpPr>
        <xdr:cNvPr id="356" name="直線コネクタ 355"/>
        <xdr:cNvSpPr/>
      </xdr:nvSpPr>
      <xdr:spPr>
        <a:xfrm>
          <a:off x="762000" y="1289685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78</xdr:row>
      <xdr:rowOff>133350</xdr:rowOff>
    </xdr:from>
    <xdr:ext cx="504825" cy="257175"/>
    <xdr:sp>
      <xdr:nvSpPr>
        <xdr:cNvPr id="357" name="テキスト ボックス 356"/>
        <xdr:cNvSpPr txBox="1"/>
      </xdr:nvSpPr>
      <xdr:spPr>
        <a:xfrm>
          <a:off x="247650" y="1276350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sp>
      <xdr:nvSpPr>
        <xdr:cNvPr id="358" name="直線コネクタ 357"/>
        <xdr:cNvSpPr/>
      </xdr:nvSpPr>
      <xdr:spPr>
        <a:xfrm>
          <a:off x="762000" y="125349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76</xdr:row>
      <xdr:rowOff>95250</xdr:rowOff>
    </xdr:from>
    <xdr:ext cx="504825" cy="257175"/>
    <xdr:sp>
      <xdr:nvSpPr>
        <xdr:cNvPr id="359" name="テキスト ボックス 358"/>
        <xdr:cNvSpPr txBox="1"/>
      </xdr:nvSpPr>
      <xdr:spPr>
        <a:xfrm>
          <a:off x="247650" y="124015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sp>
      <xdr:nvSpPr>
        <xdr:cNvPr id="360" name="直線コネクタ 359"/>
        <xdr:cNvSpPr/>
      </xdr:nvSpPr>
      <xdr:spPr>
        <a:xfrm>
          <a:off x="762000" y="1217295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74</xdr:row>
      <xdr:rowOff>57150</xdr:rowOff>
    </xdr:from>
    <xdr:ext cx="504825" cy="257175"/>
    <xdr:sp>
      <xdr:nvSpPr>
        <xdr:cNvPr id="361" name="テキスト ボックス 360"/>
        <xdr:cNvSpPr txBox="1"/>
      </xdr:nvSpPr>
      <xdr:spPr>
        <a:xfrm>
          <a:off x="247650" y="1203960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sp>
      <xdr:nvSpPr>
        <xdr:cNvPr id="362" name="直線コネクタ 361"/>
        <xdr:cNvSpPr/>
      </xdr:nvSpPr>
      <xdr:spPr>
        <a:xfrm>
          <a:off x="762000" y="118205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72</xdr:row>
      <xdr:rowOff>19050</xdr:rowOff>
    </xdr:from>
    <xdr:ext cx="504825" cy="257175"/>
    <xdr:sp>
      <xdr:nvSpPr>
        <xdr:cNvPr id="363" name="テキスト ボックス 362"/>
        <xdr:cNvSpPr txBox="1"/>
      </xdr:nvSpPr>
      <xdr:spPr>
        <a:xfrm>
          <a:off x="247650" y="116776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5.0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sp>
      <xdr:nvSpPr>
        <xdr:cNvPr id="364" name="直線コネクタ 363"/>
        <xdr:cNvSpPr/>
      </xdr:nvSpPr>
      <xdr:spPr>
        <a:xfrm>
          <a:off x="762000" y="114585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47625</xdr:colOff>
      <xdr:row>69</xdr:row>
      <xdr:rowOff>152400</xdr:rowOff>
    </xdr:from>
    <xdr:ext cx="504825" cy="257175"/>
    <xdr:sp>
      <xdr:nvSpPr>
        <xdr:cNvPr id="365" name="テキスト ボックス 364"/>
        <xdr:cNvSpPr txBox="1"/>
      </xdr:nvSpPr>
      <xdr:spPr>
        <a:xfrm>
          <a:off x="247650" y="113252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fLocksText="0">
      <xdr:nvSpPr>
        <xdr:cNvPr id="366" name="公債費グラフ枠"/>
        <xdr:cNvSpPr/>
      </xdr:nvSpPr>
      <xdr:spPr>
        <a:xfrm>
          <a:off x="762000" y="11458575"/>
          <a:ext cx="4619625" cy="2152650"/>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25400</xdr:colOff>
      <xdr:row>72</xdr:row>
      <xdr:rowOff>127000</xdr:rowOff>
    </xdr:from>
    <xdr:to>
      <xdr:col>24</xdr:col>
      <xdr:colOff>25400</xdr:colOff>
      <xdr:row>80</xdr:row>
      <xdr:rowOff>104139</xdr:rowOff>
    </xdr:to>
    <xdr:sp>
      <xdr:nvSpPr>
        <xdr:cNvPr id="367" name="直線コネクタ 366"/>
        <xdr:cNvSpPr/>
      </xdr:nvSpPr>
      <xdr:spPr>
        <a:xfrm flipV="1">
          <a:off x="4829175" y="11782425"/>
          <a:ext cx="0" cy="1276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80</xdr:row>
      <xdr:rowOff>76200</xdr:rowOff>
    </xdr:from>
    <xdr:ext cx="762000" cy="257175"/>
    <xdr:sp>
      <xdr:nvSpPr>
        <xdr:cNvPr id="368" name="公債費最小値テキスト"/>
        <xdr:cNvSpPr txBox="1"/>
      </xdr:nvSpPr>
      <xdr:spPr>
        <a:xfrm>
          <a:off x="4914900" y="13030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22.2</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104139</xdr:rowOff>
    </xdr:from>
    <xdr:to>
      <xdr:col>24</xdr:col>
      <xdr:colOff>114300</xdr:colOff>
      <xdr:row>80</xdr:row>
      <xdr:rowOff>104139</xdr:rowOff>
    </xdr:to>
    <xdr:sp>
      <xdr:nvSpPr>
        <xdr:cNvPr id="369" name="直線コネクタ 368"/>
        <xdr:cNvSpPr/>
      </xdr:nvSpPr>
      <xdr:spPr>
        <a:xfrm>
          <a:off x="4733925" y="130587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71</xdr:row>
      <xdr:rowOff>38100</xdr:rowOff>
    </xdr:from>
    <xdr:ext cx="762000" cy="257175"/>
    <xdr:sp>
      <xdr:nvSpPr>
        <xdr:cNvPr id="370" name="公債費最大値テキスト"/>
        <xdr:cNvSpPr txBox="1"/>
      </xdr:nvSpPr>
      <xdr:spPr>
        <a:xfrm>
          <a:off x="4914900" y="115347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4.5</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127000</xdr:rowOff>
    </xdr:from>
    <xdr:to>
      <xdr:col>24</xdr:col>
      <xdr:colOff>114300</xdr:colOff>
      <xdr:row>72</xdr:row>
      <xdr:rowOff>127000</xdr:rowOff>
    </xdr:to>
    <xdr:sp>
      <xdr:nvSpPr>
        <xdr:cNvPr id="371" name="直線コネクタ 370"/>
        <xdr:cNvSpPr/>
      </xdr:nvSpPr>
      <xdr:spPr>
        <a:xfrm>
          <a:off x="4733925" y="117824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187325</xdr:colOff>
      <xdr:row>74</xdr:row>
      <xdr:rowOff>142240</xdr:rowOff>
    </xdr:from>
    <xdr:to>
      <xdr:col>24</xdr:col>
      <xdr:colOff>25400</xdr:colOff>
      <xdr:row>75</xdr:row>
      <xdr:rowOff>85090</xdr:rowOff>
    </xdr:to>
    <xdr:sp>
      <xdr:nvSpPr>
        <xdr:cNvPr id="372" name="直線コネクタ 371"/>
        <xdr:cNvSpPr/>
      </xdr:nvSpPr>
      <xdr:spPr>
        <a:xfrm flipV="1">
          <a:off x="3990975" y="12125325"/>
          <a:ext cx="838200" cy="1047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76</xdr:row>
      <xdr:rowOff>28575</xdr:rowOff>
    </xdr:from>
    <xdr:ext cx="762000" cy="257175"/>
    <xdr:sp>
      <xdr:nvSpPr>
        <xdr:cNvPr id="373" name="公債費平均値テキスト"/>
        <xdr:cNvSpPr txBox="1"/>
      </xdr:nvSpPr>
      <xdr:spPr>
        <a:xfrm>
          <a:off x="4914900" y="1233487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13.2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53339</xdr:rowOff>
    </xdr:from>
    <xdr:to>
      <xdr:col>24</xdr:col>
      <xdr:colOff>76200</xdr:colOff>
      <xdr:row>76</xdr:row>
      <xdr:rowOff>154939</xdr:rowOff>
    </xdr:to>
    <xdr:sp fLocksText="0">
      <xdr:nvSpPr>
        <xdr:cNvPr id="374" name="フローチャート: 判断 373"/>
        <xdr:cNvSpPr/>
      </xdr:nvSpPr>
      <xdr:spPr>
        <a:xfrm>
          <a:off x="4772025" y="123634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98425</xdr:colOff>
      <xdr:row>75</xdr:row>
      <xdr:rowOff>85090</xdr:rowOff>
    </xdr:from>
    <xdr:to>
      <xdr:col>19</xdr:col>
      <xdr:colOff>187325</xdr:colOff>
      <xdr:row>75</xdr:row>
      <xdr:rowOff>123190</xdr:rowOff>
    </xdr:to>
    <xdr:sp>
      <xdr:nvSpPr>
        <xdr:cNvPr id="375" name="直線コネクタ 374"/>
        <xdr:cNvSpPr/>
      </xdr:nvSpPr>
      <xdr:spPr>
        <a:xfrm flipV="1">
          <a:off x="3095625" y="12230100"/>
          <a:ext cx="885825"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136525</xdr:colOff>
      <xdr:row>76</xdr:row>
      <xdr:rowOff>114300</xdr:rowOff>
    </xdr:from>
    <xdr:to>
      <xdr:col>20</xdr:col>
      <xdr:colOff>38100</xdr:colOff>
      <xdr:row>77</xdr:row>
      <xdr:rowOff>44450</xdr:rowOff>
    </xdr:to>
    <xdr:sp fLocksText="0">
      <xdr:nvSpPr>
        <xdr:cNvPr id="376" name="フローチャート: 判断 375"/>
        <xdr:cNvSpPr/>
      </xdr:nvSpPr>
      <xdr:spPr>
        <a:xfrm>
          <a:off x="3933825" y="124206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0</xdr:colOff>
      <xdr:row>77</xdr:row>
      <xdr:rowOff>28575</xdr:rowOff>
    </xdr:from>
    <xdr:ext cx="733425" cy="257175"/>
    <xdr:sp>
      <xdr:nvSpPr>
        <xdr:cNvPr id="377" name="テキスト ボックス 376"/>
        <xdr:cNvSpPr txBox="1"/>
      </xdr:nvSpPr>
      <xdr:spPr>
        <a:xfrm>
          <a:off x="3600450" y="124968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14.0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69850</xdr:rowOff>
    </xdr:from>
    <xdr:to>
      <xdr:col>15</xdr:col>
      <xdr:colOff>98425</xdr:colOff>
      <xdr:row>75</xdr:row>
      <xdr:rowOff>123190</xdr:rowOff>
    </xdr:to>
    <xdr:sp>
      <xdr:nvSpPr>
        <xdr:cNvPr id="378" name="直線コネクタ 377"/>
        <xdr:cNvSpPr/>
      </xdr:nvSpPr>
      <xdr:spPr>
        <a:xfrm>
          <a:off x="2209800" y="12211050"/>
          <a:ext cx="885825"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47625</xdr:colOff>
      <xdr:row>76</xdr:row>
      <xdr:rowOff>137161</xdr:rowOff>
    </xdr:from>
    <xdr:to>
      <xdr:col>15</xdr:col>
      <xdr:colOff>149225</xdr:colOff>
      <xdr:row>77</xdr:row>
      <xdr:rowOff>67311</xdr:rowOff>
    </xdr:to>
    <xdr:sp fLocksText="0">
      <xdr:nvSpPr>
        <xdr:cNvPr id="379" name="フローチャート: 判断 378"/>
        <xdr:cNvSpPr/>
      </xdr:nvSpPr>
      <xdr:spPr>
        <a:xfrm>
          <a:off x="3048000" y="124396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77</xdr:row>
      <xdr:rowOff>47625</xdr:rowOff>
    </xdr:from>
    <xdr:ext cx="762000" cy="257175"/>
    <xdr:sp>
      <xdr:nvSpPr>
        <xdr:cNvPr id="380" name="テキスト ボックス 379"/>
        <xdr:cNvSpPr txBox="1"/>
      </xdr:nvSpPr>
      <xdr:spPr>
        <a:xfrm>
          <a:off x="2714625" y="125158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14.3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8890</xdr:rowOff>
    </xdr:from>
    <xdr:to>
      <xdr:col>11</xdr:col>
      <xdr:colOff>9525</xdr:colOff>
      <xdr:row>75</xdr:row>
      <xdr:rowOff>69850</xdr:rowOff>
    </xdr:to>
    <xdr:sp>
      <xdr:nvSpPr>
        <xdr:cNvPr id="381" name="直線コネクタ 380"/>
        <xdr:cNvSpPr/>
      </xdr:nvSpPr>
      <xdr:spPr>
        <a:xfrm>
          <a:off x="1323975" y="12153900"/>
          <a:ext cx="885825"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158750</xdr:colOff>
      <xdr:row>76</xdr:row>
      <xdr:rowOff>106680</xdr:rowOff>
    </xdr:from>
    <xdr:to>
      <xdr:col>11</xdr:col>
      <xdr:colOff>60325</xdr:colOff>
      <xdr:row>77</xdr:row>
      <xdr:rowOff>36830</xdr:rowOff>
    </xdr:to>
    <xdr:sp fLocksText="0">
      <xdr:nvSpPr>
        <xdr:cNvPr id="382" name="フローチャート: 判断 381"/>
        <xdr:cNvSpPr/>
      </xdr:nvSpPr>
      <xdr:spPr>
        <a:xfrm>
          <a:off x="2162175" y="124110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77</xdr:row>
      <xdr:rowOff>19050</xdr:rowOff>
    </xdr:from>
    <xdr:ext cx="762000" cy="257175"/>
    <xdr:sp>
      <xdr:nvSpPr>
        <xdr:cNvPr id="383" name="テキスト ボックス 382"/>
        <xdr:cNvSpPr txBox="1"/>
      </xdr:nvSpPr>
      <xdr:spPr>
        <a:xfrm>
          <a:off x="1828800" y="124872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13.9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26670</xdr:rowOff>
    </xdr:from>
    <xdr:to>
      <xdr:col>6</xdr:col>
      <xdr:colOff>171450</xdr:colOff>
      <xdr:row>77</xdr:row>
      <xdr:rowOff>128270</xdr:rowOff>
    </xdr:to>
    <xdr:sp fLocksText="0">
      <xdr:nvSpPr>
        <xdr:cNvPr id="384" name="フローチャート: 判断 383"/>
        <xdr:cNvSpPr/>
      </xdr:nvSpPr>
      <xdr:spPr>
        <a:xfrm>
          <a:off x="1266825" y="124968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77</xdr:row>
      <xdr:rowOff>114300</xdr:rowOff>
    </xdr:from>
    <xdr:ext cx="762000" cy="257175"/>
    <xdr:sp>
      <xdr:nvSpPr>
        <xdr:cNvPr id="385" name="テキスト ボックス 384"/>
        <xdr:cNvSpPr txBox="1"/>
      </xdr:nvSpPr>
      <xdr:spPr>
        <a:xfrm>
          <a:off x="933450" y="125825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15.1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9525</xdr:rowOff>
    </xdr:from>
    <xdr:ext cx="762000" cy="257175"/>
    <xdr:sp>
      <xdr:nvSpPr>
        <xdr:cNvPr id="386" name="テキスト ボックス 385"/>
        <xdr:cNvSpPr txBox="1"/>
      </xdr:nvSpPr>
      <xdr:spPr>
        <a:xfrm>
          <a:off x="4610100"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9525</xdr:rowOff>
    </xdr:from>
    <xdr:ext cx="762000" cy="257175"/>
    <xdr:sp>
      <xdr:nvSpPr>
        <xdr:cNvPr id="387" name="テキスト ボックス 386"/>
        <xdr:cNvSpPr txBox="1"/>
      </xdr:nvSpPr>
      <xdr:spPr>
        <a:xfrm>
          <a:off x="3771900"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84</xdr:row>
      <xdr:rowOff>9525</xdr:rowOff>
    </xdr:from>
    <xdr:ext cx="762000" cy="257175"/>
    <xdr:sp>
      <xdr:nvSpPr>
        <xdr:cNvPr id="388" name="テキスト ボックス 387"/>
        <xdr:cNvSpPr txBox="1"/>
      </xdr:nvSpPr>
      <xdr:spPr>
        <a:xfrm>
          <a:off x="2876550"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190500</xdr:colOff>
      <xdr:row>84</xdr:row>
      <xdr:rowOff>9525</xdr:rowOff>
    </xdr:from>
    <xdr:ext cx="762000" cy="257175"/>
    <xdr:sp>
      <xdr:nvSpPr>
        <xdr:cNvPr id="389" name="テキスト ボックス 388"/>
        <xdr:cNvSpPr txBox="1"/>
      </xdr:nvSpPr>
      <xdr:spPr>
        <a:xfrm>
          <a:off x="1990725"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9525</xdr:rowOff>
    </xdr:from>
    <xdr:ext cx="762000" cy="257175"/>
    <xdr:sp>
      <xdr:nvSpPr>
        <xdr:cNvPr id="390" name="テキスト ボックス 389"/>
        <xdr:cNvSpPr txBox="1"/>
      </xdr:nvSpPr>
      <xdr:spPr>
        <a:xfrm>
          <a:off x="1104900"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91440</xdr:rowOff>
    </xdr:from>
    <xdr:to>
      <xdr:col>24</xdr:col>
      <xdr:colOff>76200</xdr:colOff>
      <xdr:row>75</xdr:row>
      <xdr:rowOff>21590</xdr:rowOff>
    </xdr:to>
    <xdr:sp fLocksText="0">
      <xdr:nvSpPr>
        <xdr:cNvPr id="391" name="楕円 390"/>
        <xdr:cNvSpPr/>
      </xdr:nvSpPr>
      <xdr:spPr>
        <a:xfrm>
          <a:off x="4772025" y="120777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73</xdr:row>
      <xdr:rowOff>104775</xdr:rowOff>
    </xdr:from>
    <xdr:ext cx="762000" cy="257175"/>
    <xdr:sp>
      <xdr:nvSpPr>
        <xdr:cNvPr id="392" name="公債費該当値テキスト"/>
        <xdr:cNvSpPr txBox="1"/>
      </xdr:nvSpPr>
      <xdr:spPr>
        <a:xfrm>
          <a:off x="4914900" y="119253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9.2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34290</xdr:rowOff>
    </xdr:from>
    <xdr:to>
      <xdr:col>20</xdr:col>
      <xdr:colOff>38100</xdr:colOff>
      <xdr:row>75</xdr:row>
      <xdr:rowOff>135890</xdr:rowOff>
    </xdr:to>
    <xdr:sp fLocksText="0">
      <xdr:nvSpPr>
        <xdr:cNvPr id="393" name="楕円 392"/>
        <xdr:cNvSpPr/>
      </xdr:nvSpPr>
      <xdr:spPr>
        <a:xfrm>
          <a:off x="3933825" y="121824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0</xdr:colOff>
      <xdr:row>73</xdr:row>
      <xdr:rowOff>142875</xdr:rowOff>
    </xdr:from>
    <xdr:ext cx="733425" cy="257175"/>
    <xdr:sp>
      <xdr:nvSpPr>
        <xdr:cNvPr id="394" name="テキスト ボックス 393"/>
        <xdr:cNvSpPr txBox="1"/>
      </xdr:nvSpPr>
      <xdr:spPr>
        <a:xfrm>
          <a:off x="3600450" y="119634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10.7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72390</xdr:rowOff>
    </xdr:from>
    <xdr:to>
      <xdr:col>15</xdr:col>
      <xdr:colOff>149225</xdr:colOff>
      <xdr:row>76</xdr:row>
      <xdr:rowOff>2539</xdr:rowOff>
    </xdr:to>
    <xdr:sp fLocksText="0">
      <xdr:nvSpPr>
        <xdr:cNvPr id="395" name="楕円 394"/>
        <xdr:cNvSpPr/>
      </xdr:nvSpPr>
      <xdr:spPr>
        <a:xfrm>
          <a:off x="3048000" y="122205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114300</xdr:colOff>
      <xdr:row>74</xdr:row>
      <xdr:rowOff>9525</xdr:rowOff>
    </xdr:from>
    <xdr:ext cx="762000" cy="257175"/>
    <xdr:sp>
      <xdr:nvSpPr>
        <xdr:cNvPr id="396" name="テキスト ボックス 395"/>
        <xdr:cNvSpPr txBox="1"/>
      </xdr:nvSpPr>
      <xdr:spPr>
        <a:xfrm>
          <a:off x="2714625" y="119919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11.2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19050</xdr:rowOff>
    </xdr:from>
    <xdr:to>
      <xdr:col>11</xdr:col>
      <xdr:colOff>60325</xdr:colOff>
      <xdr:row>75</xdr:row>
      <xdr:rowOff>120650</xdr:rowOff>
    </xdr:to>
    <xdr:sp fLocksText="0">
      <xdr:nvSpPr>
        <xdr:cNvPr id="397" name="楕円 396"/>
        <xdr:cNvSpPr/>
      </xdr:nvSpPr>
      <xdr:spPr>
        <a:xfrm>
          <a:off x="2162175" y="121634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73</xdr:row>
      <xdr:rowOff>133350</xdr:rowOff>
    </xdr:from>
    <xdr:ext cx="762000" cy="257175"/>
    <xdr:sp>
      <xdr:nvSpPr>
        <xdr:cNvPr id="398" name="テキスト ボックス 397"/>
        <xdr:cNvSpPr txBox="1"/>
      </xdr:nvSpPr>
      <xdr:spPr>
        <a:xfrm>
          <a:off x="1828800" y="119538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10.5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129540</xdr:rowOff>
    </xdr:from>
    <xdr:to>
      <xdr:col>6</xdr:col>
      <xdr:colOff>171450</xdr:colOff>
      <xdr:row>75</xdr:row>
      <xdr:rowOff>59690</xdr:rowOff>
    </xdr:to>
    <xdr:sp fLocksText="0">
      <xdr:nvSpPr>
        <xdr:cNvPr id="399" name="楕円 398"/>
        <xdr:cNvSpPr/>
      </xdr:nvSpPr>
      <xdr:spPr>
        <a:xfrm>
          <a:off x="1266825" y="121158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73</xdr:row>
      <xdr:rowOff>66675</xdr:rowOff>
    </xdr:from>
    <xdr:ext cx="762000" cy="257175"/>
    <xdr:sp>
      <xdr:nvSpPr>
        <xdr:cNvPr id="400" name="テキスト ボックス 399"/>
        <xdr:cNvSpPr txBox="1"/>
      </xdr:nvSpPr>
      <xdr:spPr>
        <a:xfrm>
          <a:off x="933450" y="11887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9.7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fLocksText="0">
      <xdr:nvSpPr>
        <xdr:cNvPr id="401" name="正方形/長方形 400"/>
        <xdr:cNvSpPr/>
      </xdr:nvSpPr>
      <xdr:spPr>
        <a:xfrm>
          <a:off x="12449175" y="10915650"/>
          <a:ext cx="4619625"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fLocksText="0">
      <xdr:nvSpPr>
        <xdr:cNvPr id="402" name="正方形/長方形 401"/>
        <xdr:cNvSpPr/>
      </xdr:nvSpPr>
      <xdr:spPr>
        <a:xfrm>
          <a:off x="17078325" y="109823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fLocksText="0">
      <xdr:nvSpPr>
        <xdr:cNvPr id="403" name="正方形/長方形 402"/>
        <xdr:cNvSpPr/>
      </xdr:nvSpPr>
      <xdr:spPr>
        <a:xfrm>
          <a:off x="17078325" y="11163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97/108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fLocksText="0">
      <xdr:nvSpPr>
        <xdr:cNvPr id="404" name="正方形/長方形 403"/>
        <xdr:cNvSpPr/>
      </xdr:nvSpPr>
      <xdr:spPr>
        <a:xfrm>
          <a:off x="18773775" y="10982325"/>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fLocksText="0">
      <xdr:nvSpPr>
        <xdr:cNvPr id="405" name="正方形/長方形 404"/>
        <xdr:cNvSpPr/>
      </xdr:nvSpPr>
      <xdr:spPr>
        <a:xfrm>
          <a:off x="18773775" y="11163300"/>
          <a:ext cx="140017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78.8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fLocksText="0">
      <xdr:nvSpPr>
        <xdr:cNvPr id="406" name="正方形/長方形 405"/>
        <xdr:cNvSpPr/>
      </xdr:nvSpPr>
      <xdr:spPr>
        <a:xfrm>
          <a:off x="20383500" y="10982325"/>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68</xdr:row>
      <xdr:rowOff>152400</xdr:rowOff>
    </xdr:from>
    <xdr:to>
      <xdr:col>109</xdr:col>
      <xdr:colOff>104775</xdr:colOff>
      <xdr:row>70</xdr:row>
      <xdr:rowOff>63500</xdr:rowOff>
    </xdr:to>
    <xdr:sp fLocksText="0">
      <xdr:nvSpPr>
        <xdr:cNvPr id="407" name="正方形/長方形 406"/>
        <xdr:cNvSpPr/>
      </xdr:nvSpPr>
      <xdr:spPr>
        <a:xfrm>
          <a:off x="20383500" y="11163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82.0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fLocksText="0">
      <xdr:nvSpPr>
        <xdr:cNvPr id="408" name="正方形/長方形 407"/>
        <xdr:cNvSpPr/>
      </xdr:nvSpPr>
      <xdr:spPr>
        <a:xfrm>
          <a:off x="12449175" y="11458575"/>
          <a:ext cx="4619625" cy="2152650"/>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fLocksText="0">
      <xdr:nvSpPr>
        <xdr:cNvPr id="409" name="正方形/長方形 408"/>
        <xdr:cNvSpPr/>
      </xdr:nvSpPr>
      <xdr:spPr>
        <a:xfrm>
          <a:off x="17402175" y="11458575"/>
          <a:ext cx="5334000" cy="21526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fLocksText="0">
      <xdr:nvSpPr>
        <xdr:cNvPr id="410" name="正方形/長方形 409"/>
        <xdr:cNvSpPr/>
      </xdr:nvSpPr>
      <xdr:spPr>
        <a:xfrm>
          <a:off x="17459325" y="11458575"/>
          <a:ext cx="3810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fLocksText="0">
      <xdr:nvSpPr>
        <xdr:cNvPr id="411" name="テキスト ボックス 410"/>
        <xdr:cNvSpPr txBox="1"/>
      </xdr:nvSpPr>
      <xdr:spPr>
        <a:xfrm>
          <a:off x="17497425" y="11763375"/>
          <a:ext cx="5076825" cy="1800225"/>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令和５年度から</a:t>
          </a:r>
          <a:r>
            <a:rPr altLang="ja-JP" lang="en-US" sz="1300">
              <a:latin typeface="ＭＳ Ｐゴシック" panose="020B0600070205080204" pitchFamily="50" charset="-128"/>
              <a:ea typeface="ＭＳ Ｐゴシック" panose="020B0600070205080204" pitchFamily="50" charset="-128"/>
            </a:rPr>
            <a:t>1.9</a:t>
          </a:r>
          <a:r>
            <a:rPr altLang="en-US" lang="ja-JP" sz="1300">
              <a:latin typeface="ＭＳ Ｐゴシック" panose="020B0600070205080204" pitchFamily="50" charset="-128"/>
              <a:ea typeface="ＭＳ Ｐゴシック" panose="020B0600070205080204" pitchFamily="50" charset="-128"/>
            </a:rPr>
            <a:t>ポイント下落して</a:t>
          </a:r>
          <a:r>
            <a:rPr altLang="ja-JP" lang="en-US" sz="1300">
              <a:latin typeface="ＭＳ Ｐゴシック" panose="020B0600070205080204" pitchFamily="50" charset="-128"/>
              <a:ea typeface="ＭＳ Ｐゴシック" panose="020B0600070205080204" pitchFamily="50" charset="-128"/>
            </a:rPr>
            <a:t>87.6%</a:t>
          </a:r>
          <a:r>
            <a:rPr altLang="en-US" lang="ja-JP" sz="1300">
              <a:latin typeface="ＭＳ Ｐゴシック" panose="020B0600070205080204" pitchFamily="50" charset="-128"/>
              <a:ea typeface="ＭＳ Ｐゴシック" panose="020B0600070205080204" pitchFamily="50" charset="-128"/>
            </a:rPr>
            <a:t>となった。</a:t>
          </a:r>
        </a:p>
        <a:p>
          <a:r>
            <a:rPr altLang="en-US" lang="ja-JP" sz="1300">
              <a:latin typeface="ＭＳ Ｐゴシック" panose="020B0600070205080204" pitchFamily="50" charset="-128"/>
              <a:ea typeface="ＭＳ Ｐゴシック" panose="020B0600070205080204" pitchFamily="50" charset="-128"/>
            </a:rPr>
            <a:t>　類似団体内順位が低く、物件費以外で類似団体を大きく上回っていることが大きく影響している。</a:t>
          </a:r>
        </a:p>
        <a:p>
          <a:r>
            <a:rPr altLang="en-US" lang="ja-JP" sz="1300">
              <a:latin typeface="ＭＳ Ｐゴシック" panose="020B0600070205080204" pitchFamily="50" charset="-128"/>
              <a:ea typeface="ＭＳ Ｐゴシック" panose="020B0600070205080204" pitchFamily="50" charset="-128"/>
            </a:rPr>
            <a:t>　今後とも、行財政改革に粘り強く取り組み、経常的経費の全体的な圧縮を進め、安定的な運営が可能な財政構造の構築に取り組んでいく必要がある。</a:t>
          </a:r>
        </a:p>
      </xdr:txBody>
    </xdr:sp>
    <xdr:clientData/>
  </xdr:twoCellAnchor>
  <xdr:oneCellAnchor>
    <xdr:from>
      <xdr:col>62</xdr:col>
      <xdr:colOff>0</xdr:colOff>
      <xdr:row>69</xdr:row>
      <xdr:rowOff>104775</xdr:rowOff>
    </xdr:from>
    <xdr:ext cx="295275" cy="228600"/>
    <xdr:sp>
      <xdr:nvSpPr>
        <xdr:cNvPr id="412" name="テキスト ボックス 411"/>
        <xdr:cNvSpPr txBox="1"/>
      </xdr:nvSpPr>
      <xdr:spPr>
        <a:xfrm>
          <a:off x="12401550" y="11277600"/>
          <a:ext cx="29527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sp>
      <xdr:nvSpPr>
        <xdr:cNvPr id="413" name="直線コネクタ 412"/>
        <xdr:cNvSpPr/>
      </xdr:nvSpPr>
      <xdr:spPr>
        <a:xfrm>
          <a:off x="12449175" y="136112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83</xdr:row>
      <xdr:rowOff>38100</xdr:rowOff>
    </xdr:from>
    <xdr:ext cx="504825" cy="257175"/>
    <xdr:sp>
      <xdr:nvSpPr>
        <xdr:cNvPr id="414" name="テキスト ボックス 413"/>
        <xdr:cNvSpPr txBox="1"/>
      </xdr:nvSpPr>
      <xdr:spPr>
        <a:xfrm>
          <a:off x="11934825" y="134778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110.0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sp>
      <xdr:nvSpPr>
        <xdr:cNvPr id="415" name="直線コネクタ 414"/>
        <xdr:cNvSpPr/>
      </xdr:nvSpPr>
      <xdr:spPr>
        <a:xfrm>
          <a:off x="12449175" y="131826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80</xdr:row>
      <xdr:rowOff>95250</xdr:rowOff>
    </xdr:from>
    <xdr:ext cx="504825" cy="257175"/>
    <xdr:sp>
      <xdr:nvSpPr>
        <xdr:cNvPr id="416" name="テキスト ボックス 415"/>
        <xdr:cNvSpPr txBox="1"/>
      </xdr:nvSpPr>
      <xdr:spPr>
        <a:xfrm>
          <a:off x="11934825" y="130492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sp>
      <xdr:nvSpPr>
        <xdr:cNvPr id="417" name="直線コネクタ 416"/>
        <xdr:cNvSpPr/>
      </xdr:nvSpPr>
      <xdr:spPr>
        <a:xfrm>
          <a:off x="12449175" y="127539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77</xdr:row>
      <xdr:rowOff>152400</xdr:rowOff>
    </xdr:from>
    <xdr:ext cx="504825" cy="257175"/>
    <xdr:sp>
      <xdr:nvSpPr>
        <xdr:cNvPr id="418" name="テキスト ボックス 417"/>
        <xdr:cNvSpPr txBox="1"/>
      </xdr:nvSpPr>
      <xdr:spPr>
        <a:xfrm>
          <a:off x="11934825" y="126206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sp>
      <xdr:nvSpPr>
        <xdr:cNvPr id="419" name="直線コネクタ 418"/>
        <xdr:cNvSpPr/>
      </xdr:nvSpPr>
      <xdr:spPr>
        <a:xfrm>
          <a:off x="12449175" y="123158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75</xdr:row>
      <xdr:rowOff>38100</xdr:rowOff>
    </xdr:from>
    <xdr:ext cx="504825" cy="257175"/>
    <xdr:sp>
      <xdr:nvSpPr>
        <xdr:cNvPr id="420" name="テキスト ボックス 419"/>
        <xdr:cNvSpPr txBox="1"/>
      </xdr:nvSpPr>
      <xdr:spPr>
        <a:xfrm>
          <a:off x="11934825" y="1218247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80.0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sp>
      <xdr:nvSpPr>
        <xdr:cNvPr id="421" name="直線コネクタ 420"/>
        <xdr:cNvSpPr/>
      </xdr:nvSpPr>
      <xdr:spPr>
        <a:xfrm>
          <a:off x="12449175" y="118872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72</xdr:row>
      <xdr:rowOff>95250</xdr:rowOff>
    </xdr:from>
    <xdr:ext cx="504825" cy="257175"/>
    <xdr:sp>
      <xdr:nvSpPr>
        <xdr:cNvPr id="422" name="テキスト ボックス 421"/>
        <xdr:cNvSpPr txBox="1"/>
      </xdr:nvSpPr>
      <xdr:spPr>
        <a:xfrm>
          <a:off x="11934825" y="11753850"/>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70.0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sp>
      <xdr:nvSpPr>
        <xdr:cNvPr id="423" name="直線コネクタ 422"/>
        <xdr:cNvSpPr/>
      </xdr:nvSpPr>
      <xdr:spPr>
        <a:xfrm>
          <a:off x="12449175" y="114585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59</xdr:col>
      <xdr:colOff>133350</xdr:colOff>
      <xdr:row>69</xdr:row>
      <xdr:rowOff>152400</xdr:rowOff>
    </xdr:from>
    <xdr:ext cx="504825" cy="257175"/>
    <xdr:sp>
      <xdr:nvSpPr>
        <xdr:cNvPr id="424" name="テキスト ボックス 423"/>
        <xdr:cNvSpPr txBox="1"/>
      </xdr:nvSpPr>
      <xdr:spPr>
        <a:xfrm>
          <a:off x="11934825" y="11325225"/>
          <a:ext cx="5048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60.0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fLocksText="0">
      <xdr:nvSpPr>
        <xdr:cNvPr id="425" name="公債費以外グラフ枠"/>
        <xdr:cNvSpPr/>
      </xdr:nvSpPr>
      <xdr:spPr>
        <a:xfrm>
          <a:off x="12449175" y="11458575"/>
          <a:ext cx="4619625" cy="2152650"/>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82</xdr:col>
      <xdr:colOff>107950</xdr:colOff>
      <xdr:row>73</xdr:row>
      <xdr:rowOff>83566</xdr:rowOff>
    </xdr:from>
    <xdr:to>
      <xdr:col>82</xdr:col>
      <xdr:colOff>107950</xdr:colOff>
      <xdr:row>79</xdr:row>
      <xdr:rowOff>97282</xdr:rowOff>
    </xdr:to>
    <xdr:sp>
      <xdr:nvSpPr>
        <xdr:cNvPr id="426" name="直線コネクタ 425"/>
        <xdr:cNvSpPr/>
      </xdr:nvSpPr>
      <xdr:spPr>
        <a:xfrm flipV="1">
          <a:off x="16506825" y="11906250"/>
          <a:ext cx="0" cy="9810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79</xdr:row>
      <xdr:rowOff>66675</xdr:rowOff>
    </xdr:from>
    <xdr:ext cx="762000" cy="257175"/>
    <xdr:sp>
      <xdr:nvSpPr>
        <xdr:cNvPr id="427" name="公債費以外最小値テキスト"/>
        <xdr:cNvSpPr txBox="1"/>
      </xdr:nvSpPr>
      <xdr:spPr>
        <a:xfrm>
          <a:off x="16592550" y="12858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93.1</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97282</xdr:rowOff>
    </xdr:from>
    <xdr:to>
      <xdr:col>82</xdr:col>
      <xdr:colOff>196850</xdr:colOff>
      <xdr:row>79</xdr:row>
      <xdr:rowOff>97282</xdr:rowOff>
    </xdr:to>
    <xdr:sp>
      <xdr:nvSpPr>
        <xdr:cNvPr id="428" name="直線コネクタ 427"/>
        <xdr:cNvSpPr/>
      </xdr:nvSpPr>
      <xdr:spPr>
        <a:xfrm>
          <a:off x="16421100" y="128873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71</xdr:row>
      <xdr:rowOff>171450</xdr:rowOff>
    </xdr:from>
    <xdr:ext cx="762000" cy="257175"/>
    <xdr:sp>
      <xdr:nvSpPr>
        <xdr:cNvPr id="429" name="公債費以外最大値テキスト"/>
        <xdr:cNvSpPr txBox="1"/>
      </xdr:nvSpPr>
      <xdr:spPr>
        <a:xfrm>
          <a:off x="16592550" y="116586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70.3</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83566</xdr:rowOff>
    </xdr:from>
    <xdr:to>
      <xdr:col>82</xdr:col>
      <xdr:colOff>196850</xdr:colOff>
      <xdr:row>73</xdr:row>
      <xdr:rowOff>83566</xdr:rowOff>
    </xdr:to>
    <xdr:sp>
      <xdr:nvSpPr>
        <xdr:cNvPr id="430" name="直線コネクタ 429"/>
        <xdr:cNvSpPr/>
      </xdr:nvSpPr>
      <xdr:spPr>
        <a:xfrm>
          <a:off x="16421100" y="119062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78</xdr:col>
      <xdr:colOff>69850</xdr:colOff>
      <xdr:row>78</xdr:row>
      <xdr:rowOff>17272</xdr:rowOff>
    </xdr:from>
    <xdr:to>
      <xdr:col>82</xdr:col>
      <xdr:colOff>107950</xdr:colOff>
      <xdr:row>78</xdr:row>
      <xdr:rowOff>104139</xdr:rowOff>
    </xdr:to>
    <xdr:sp>
      <xdr:nvSpPr>
        <xdr:cNvPr id="431" name="直線コネクタ 430"/>
        <xdr:cNvSpPr/>
      </xdr:nvSpPr>
      <xdr:spPr>
        <a:xfrm flipV="1">
          <a:off x="15668625" y="12649200"/>
          <a:ext cx="838200" cy="857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82</xdr:col>
      <xdr:colOff>190500</xdr:colOff>
      <xdr:row>75</xdr:row>
      <xdr:rowOff>19050</xdr:rowOff>
    </xdr:from>
    <xdr:ext cx="762000" cy="257175"/>
    <xdr:sp>
      <xdr:nvSpPr>
        <xdr:cNvPr id="432" name="公債費以外平均値テキスト"/>
        <xdr:cNvSpPr txBox="1"/>
      </xdr:nvSpPr>
      <xdr:spPr>
        <a:xfrm>
          <a:off x="16592550" y="121634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80.9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xdr:rowOff>
    </xdr:from>
    <xdr:to>
      <xdr:col>82</xdr:col>
      <xdr:colOff>158750</xdr:colOff>
      <xdr:row>76</xdr:row>
      <xdr:rowOff>104648</xdr:rowOff>
    </xdr:to>
    <xdr:sp fLocksText="0">
      <xdr:nvSpPr>
        <xdr:cNvPr id="433" name="フローチャート: 判断 432"/>
        <xdr:cNvSpPr/>
      </xdr:nvSpPr>
      <xdr:spPr>
        <a:xfrm>
          <a:off x="16459200" y="123063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73</xdr:col>
      <xdr:colOff>180975</xdr:colOff>
      <xdr:row>77</xdr:row>
      <xdr:rowOff>88137</xdr:rowOff>
    </xdr:from>
    <xdr:to>
      <xdr:col>78</xdr:col>
      <xdr:colOff>69850</xdr:colOff>
      <xdr:row>78</xdr:row>
      <xdr:rowOff>104139</xdr:rowOff>
    </xdr:to>
    <xdr:sp>
      <xdr:nvSpPr>
        <xdr:cNvPr id="434" name="直線コネクタ 433"/>
        <xdr:cNvSpPr/>
      </xdr:nvSpPr>
      <xdr:spPr>
        <a:xfrm>
          <a:off x="14782800" y="12553950"/>
          <a:ext cx="885825" cy="1809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78</xdr:col>
      <xdr:colOff>19050</xdr:colOff>
      <xdr:row>75</xdr:row>
      <xdr:rowOff>115062</xdr:rowOff>
    </xdr:from>
    <xdr:to>
      <xdr:col>78</xdr:col>
      <xdr:colOff>120650</xdr:colOff>
      <xdr:row>76</xdr:row>
      <xdr:rowOff>45213</xdr:rowOff>
    </xdr:to>
    <xdr:sp fLocksText="0">
      <xdr:nvSpPr>
        <xdr:cNvPr id="435" name="フローチャート: 判断 434"/>
        <xdr:cNvSpPr/>
      </xdr:nvSpPr>
      <xdr:spPr>
        <a:xfrm>
          <a:off x="15621000" y="122586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76</xdr:col>
      <xdr:colOff>85725</xdr:colOff>
      <xdr:row>74</xdr:row>
      <xdr:rowOff>57150</xdr:rowOff>
    </xdr:from>
    <xdr:ext cx="733425" cy="257175"/>
    <xdr:sp>
      <xdr:nvSpPr>
        <xdr:cNvPr id="436" name="テキスト ボックス 435"/>
        <xdr:cNvSpPr txBox="1"/>
      </xdr:nvSpPr>
      <xdr:spPr>
        <a:xfrm>
          <a:off x="15287625" y="120396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79.6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5842</xdr:rowOff>
    </xdr:from>
    <xdr:to>
      <xdr:col>73</xdr:col>
      <xdr:colOff>180975</xdr:colOff>
      <xdr:row>77</xdr:row>
      <xdr:rowOff>88137</xdr:rowOff>
    </xdr:to>
    <xdr:sp>
      <xdr:nvSpPr>
        <xdr:cNvPr id="437" name="直線コネクタ 436"/>
        <xdr:cNvSpPr/>
      </xdr:nvSpPr>
      <xdr:spPr>
        <a:xfrm>
          <a:off x="13896975" y="12477750"/>
          <a:ext cx="885825" cy="857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73</xdr:col>
      <xdr:colOff>130175</xdr:colOff>
      <xdr:row>75</xdr:row>
      <xdr:rowOff>32766</xdr:rowOff>
    </xdr:from>
    <xdr:to>
      <xdr:col>74</xdr:col>
      <xdr:colOff>31750</xdr:colOff>
      <xdr:row>75</xdr:row>
      <xdr:rowOff>134366</xdr:rowOff>
    </xdr:to>
    <xdr:sp fLocksText="0">
      <xdr:nvSpPr>
        <xdr:cNvPr id="438" name="フローチャート: 判断 437"/>
        <xdr:cNvSpPr/>
      </xdr:nvSpPr>
      <xdr:spPr>
        <a:xfrm>
          <a:off x="14735175" y="121729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72</xdr:col>
      <xdr:colOff>0</xdr:colOff>
      <xdr:row>73</xdr:row>
      <xdr:rowOff>142875</xdr:rowOff>
    </xdr:from>
    <xdr:ext cx="762000" cy="257175"/>
    <xdr:sp>
      <xdr:nvSpPr>
        <xdr:cNvPr id="439" name="テキスト ボックス 438"/>
        <xdr:cNvSpPr txBox="1"/>
      </xdr:nvSpPr>
      <xdr:spPr>
        <a:xfrm>
          <a:off x="14401800" y="11963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77.8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5842</xdr:rowOff>
    </xdr:from>
    <xdr:to>
      <xdr:col>69</xdr:col>
      <xdr:colOff>92075</xdr:colOff>
      <xdr:row>78</xdr:row>
      <xdr:rowOff>67563</xdr:rowOff>
    </xdr:to>
    <xdr:sp>
      <xdr:nvSpPr>
        <xdr:cNvPr id="440" name="直線コネクタ 439"/>
        <xdr:cNvSpPr/>
      </xdr:nvSpPr>
      <xdr:spPr>
        <a:xfrm flipV="1">
          <a:off x="13001625" y="12477750"/>
          <a:ext cx="885825" cy="2190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69</xdr:col>
      <xdr:colOff>41275</xdr:colOff>
      <xdr:row>74</xdr:row>
      <xdr:rowOff>57912</xdr:rowOff>
    </xdr:from>
    <xdr:to>
      <xdr:col>69</xdr:col>
      <xdr:colOff>142875</xdr:colOff>
      <xdr:row>74</xdr:row>
      <xdr:rowOff>159512</xdr:rowOff>
    </xdr:to>
    <xdr:sp fLocksText="0">
      <xdr:nvSpPr>
        <xdr:cNvPr id="441" name="フローチャート: 判断 440"/>
        <xdr:cNvSpPr/>
      </xdr:nvSpPr>
      <xdr:spPr>
        <a:xfrm>
          <a:off x="13839825" y="120396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67</xdr:col>
      <xdr:colOff>104775</xdr:colOff>
      <xdr:row>72</xdr:row>
      <xdr:rowOff>171450</xdr:rowOff>
    </xdr:from>
    <xdr:ext cx="762000" cy="257175"/>
    <xdr:sp>
      <xdr:nvSpPr>
        <xdr:cNvPr id="442" name="テキスト ボックス 441"/>
        <xdr:cNvSpPr txBox="1"/>
      </xdr:nvSpPr>
      <xdr:spPr>
        <a:xfrm>
          <a:off x="13506450" y="118205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74.6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60198</xdr:rowOff>
    </xdr:from>
    <xdr:to>
      <xdr:col>65</xdr:col>
      <xdr:colOff>53975</xdr:colOff>
      <xdr:row>75</xdr:row>
      <xdr:rowOff>161798</xdr:rowOff>
    </xdr:to>
    <xdr:sp fLocksText="0">
      <xdr:nvSpPr>
        <xdr:cNvPr id="443" name="フローチャート: 判断 442"/>
        <xdr:cNvSpPr/>
      </xdr:nvSpPr>
      <xdr:spPr>
        <a:xfrm>
          <a:off x="12954000" y="122015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63</xdr:col>
      <xdr:colOff>19050</xdr:colOff>
      <xdr:row>74</xdr:row>
      <xdr:rowOff>0</xdr:rowOff>
    </xdr:from>
    <xdr:ext cx="762000" cy="257175"/>
    <xdr:sp>
      <xdr:nvSpPr>
        <xdr:cNvPr id="444" name="テキスト ボックス 443"/>
        <xdr:cNvSpPr txBox="1"/>
      </xdr:nvSpPr>
      <xdr:spPr>
        <a:xfrm>
          <a:off x="12620625" y="119824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78.4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85725</xdr:colOff>
      <xdr:row>84</xdr:row>
      <xdr:rowOff>9525</xdr:rowOff>
    </xdr:from>
    <xdr:ext cx="762000" cy="257175"/>
    <xdr:sp>
      <xdr:nvSpPr>
        <xdr:cNvPr id="445" name="テキスト ボックス 444"/>
        <xdr:cNvSpPr txBox="1"/>
      </xdr:nvSpPr>
      <xdr:spPr>
        <a:xfrm>
          <a:off x="16287750"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47625</xdr:colOff>
      <xdr:row>84</xdr:row>
      <xdr:rowOff>9525</xdr:rowOff>
    </xdr:from>
    <xdr:ext cx="762000" cy="257175"/>
    <xdr:sp>
      <xdr:nvSpPr>
        <xdr:cNvPr id="446" name="テキスト ボックス 445"/>
        <xdr:cNvSpPr txBox="1"/>
      </xdr:nvSpPr>
      <xdr:spPr>
        <a:xfrm>
          <a:off x="15449550"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161925</xdr:colOff>
      <xdr:row>84</xdr:row>
      <xdr:rowOff>9525</xdr:rowOff>
    </xdr:from>
    <xdr:ext cx="762000" cy="257175"/>
    <xdr:sp>
      <xdr:nvSpPr>
        <xdr:cNvPr id="447" name="テキスト ボックス 446"/>
        <xdr:cNvSpPr txBox="1"/>
      </xdr:nvSpPr>
      <xdr:spPr>
        <a:xfrm>
          <a:off x="14563725"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9525</xdr:rowOff>
    </xdr:from>
    <xdr:ext cx="762000" cy="257175"/>
    <xdr:sp>
      <xdr:nvSpPr>
        <xdr:cNvPr id="448" name="テキスト ボックス 447"/>
        <xdr:cNvSpPr txBox="1"/>
      </xdr:nvSpPr>
      <xdr:spPr>
        <a:xfrm>
          <a:off x="13677900"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180975</xdr:colOff>
      <xdr:row>84</xdr:row>
      <xdr:rowOff>9525</xdr:rowOff>
    </xdr:from>
    <xdr:ext cx="762000" cy="257175"/>
    <xdr:sp>
      <xdr:nvSpPr>
        <xdr:cNvPr id="449" name="テキスト ボックス 448"/>
        <xdr:cNvSpPr txBox="1"/>
      </xdr:nvSpPr>
      <xdr:spPr>
        <a:xfrm>
          <a:off x="12782550" y="1361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137922</xdr:rowOff>
    </xdr:from>
    <xdr:to>
      <xdr:col>82</xdr:col>
      <xdr:colOff>158750</xdr:colOff>
      <xdr:row>78</xdr:row>
      <xdr:rowOff>68072</xdr:rowOff>
    </xdr:to>
    <xdr:sp fLocksText="0">
      <xdr:nvSpPr>
        <xdr:cNvPr id="450" name="楕円 449"/>
        <xdr:cNvSpPr/>
      </xdr:nvSpPr>
      <xdr:spPr>
        <a:xfrm>
          <a:off x="16459200" y="126015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82</xdr:col>
      <xdr:colOff>190500</xdr:colOff>
      <xdr:row>77</xdr:row>
      <xdr:rowOff>114300</xdr:rowOff>
    </xdr:from>
    <xdr:ext cx="762000" cy="257175"/>
    <xdr:sp>
      <xdr:nvSpPr>
        <xdr:cNvPr id="451" name="公債費以外該当値テキスト"/>
        <xdr:cNvSpPr txBox="1"/>
      </xdr:nvSpPr>
      <xdr:spPr>
        <a:xfrm>
          <a:off x="16592550" y="125825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87.6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53339</xdr:rowOff>
    </xdr:from>
    <xdr:to>
      <xdr:col>78</xdr:col>
      <xdr:colOff>120650</xdr:colOff>
      <xdr:row>78</xdr:row>
      <xdr:rowOff>154939</xdr:rowOff>
    </xdr:to>
    <xdr:sp fLocksText="0">
      <xdr:nvSpPr>
        <xdr:cNvPr id="452" name="楕円 451"/>
        <xdr:cNvSpPr/>
      </xdr:nvSpPr>
      <xdr:spPr>
        <a:xfrm>
          <a:off x="15621000" y="126873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76</xdr:col>
      <xdr:colOff>85725</xdr:colOff>
      <xdr:row>78</xdr:row>
      <xdr:rowOff>142875</xdr:rowOff>
    </xdr:from>
    <xdr:ext cx="733425" cy="257175"/>
    <xdr:sp>
      <xdr:nvSpPr>
        <xdr:cNvPr id="453" name="テキスト ボックス 452"/>
        <xdr:cNvSpPr txBox="1"/>
      </xdr:nvSpPr>
      <xdr:spPr>
        <a:xfrm>
          <a:off x="15287625" y="1277302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89.5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37337</xdr:rowOff>
    </xdr:from>
    <xdr:to>
      <xdr:col>74</xdr:col>
      <xdr:colOff>31750</xdr:colOff>
      <xdr:row>77</xdr:row>
      <xdr:rowOff>138937</xdr:rowOff>
    </xdr:to>
    <xdr:sp fLocksText="0">
      <xdr:nvSpPr>
        <xdr:cNvPr id="454" name="楕円 453"/>
        <xdr:cNvSpPr/>
      </xdr:nvSpPr>
      <xdr:spPr>
        <a:xfrm>
          <a:off x="14735175" y="125063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72</xdr:col>
      <xdr:colOff>0</xdr:colOff>
      <xdr:row>77</xdr:row>
      <xdr:rowOff>123825</xdr:rowOff>
    </xdr:from>
    <xdr:ext cx="762000" cy="257175"/>
    <xdr:sp>
      <xdr:nvSpPr>
        <xdr:cNvPr id="455" name="テキスト ボックス 454"/>
        <xdr:cNvSpPr txBox="1"/>
      </xdr:nvSpPr>
      <xdr:spPr>
        <a:xfrm>
          <a:off x="14401800" y="125920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85.4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126492</xdr:rowOff>
    </xdr:from>
    <xdr:to>
      <xdr:col>69</xdr:col>
      <xdr:colOff>142875</xdr:colOff>
      <xdr:row>77</xdr:row>
      <xdr:rowOff>56642</xdr:rowOff>
    </xdr:to>
    <xdr:sp fLocksText="0">
      <xdr:nvSpPr>
        <xdr:cNvPr id="456" name="楕円 455"/>
        <xdr:cNvSpPr/>
      </xdr:nvSpPr>
      <xdr:spPr>
        <a:xfrm>
          <a:off x="13839825" y="124301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67</xdr:col>
      <xdr:colOff>104775</xdr:colOff>
      <xdr:row>77</xdr:row>
      <xdr:rowOff>38100</xdr:rowOff>
    </xdr:from>
    <xdr:ext cx="762000" cy="257175"/>
    <xdr:sp>
      <xdr:nvSpPr>
        <xdr:cNvPr id="457" name="テキスト ボックス 456"/>
        <xdr:cNvSpPr txBox="1"/>
      </xdr:nvSpPr>
      <xdr:spPr>
        <a:xfrm>
          <a:off x="13506450" y="125063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83.6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16763</xdr:rowOff>
    </xdr:from>
    <xdr:to>
      <xdr:col>65</xdr:col>
      <xdr:colOff>53975</xdr:colOff>
      <xdr:row>78</xdr:row>
      <xdr:rowOff>118363</xdr:rowOff>
    </xdr:to>
    <xdr:sp fLocksText="0">
      <xdr:nvSpPr>
        <xdr:cNvPr id="458" name="楕円 457"/>
        <xdr:cNvSpPr/>
      </xdr:nvSpPr>
      <xdr:spPr>
        <a:xfrm>
          <a:off x="12954000" y="126492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63</xdr:col>
      <xdr:colOff>19050</xdr:colOff>
      <xdr:row>78</xdr:row>
      <xdr:rowOff>104775</xdr:rowOff>
    </xdr:from>
    <xdr:ext cx="762000" cy="257175"/>
    <xdr:sp>
      <xdr:nvSpPr>
        <xdr:cNvPr id="459" name="テキスト ボックス 458"/>
        <xdr:cNvSpPr txBox="1"/>
      </xdr:nvSpPr>
      <xdr:spPr>
        <a:xfrm>
          <a:off x="12620625" y="127349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88.7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0</xdr:colOff>
      <xdr:row>0</xdr:row>
      <xdr:rowOff>88900</xdr:rowOff>
    </xdr:from>
    <xdr:to>
      <xdr:col>40</xdr:col>
      <xdr:colOff>279400</xdr:colOff>
      <xdr:row>3</xdr:row>
      <xdr:rowOff>19050</xdr:rowOff>
    </xdr:to>
    <xdr:sp fLocksText="0">
      <xdr:nvSpPr>
        <xdr:cNvPr id="3" name="表題ボックス"/>
        <xdr:cNvSpPr/>
      </xdr:nvSpPr>
      <xdr:spPr>
        <a:xfrm>
          <a:off x="0" y="85725"/>
          <a:ext cx="12315825" cy="419100"/>
        </a:xfrm>
        <a:prstGeom prst="rect"/>
        <a:noFill/>
        <a:ln w="9525" cap="flat" cmpd="sng" algn="ctr">
          <a:noFill/>
          <a:prstDash val="solid"/>
          <a:round/>
          <a:headEnd type="none" len="med" w="med"/>
          <a:tailEnd type="none" len="med" w="med"/>
        </a:ln>
        <a:effectLst/>
      </xdr:spPr>
      <xdr:txBody>
        <a:bodyPr lIns="18288" tIns="0" rIns="0" bIns="0" vertOverflow="clip" horzOverflow="clip" wrap="square" anchor="ctr" upright="1"/>
        <a:p>
          <a:pPr algn="l"/>
          <a:r>
            <a:rPr altLang="en-US" lang="ja-JP" sz="2500" b="1">
              <a:latin typeface="ＭＳ Ｐゴシック" panose="020B0600070205080204" pitchFamily="50" charset="-128"/>
              <a:ea typeface="ＭＳ Ｐゴシック" panose="020B0600070205080204" pitchFamily="50" charset="-128"/>
            </a:rPr>
            <a:t>（</a:t>
          </a:r>
          <a:r>
            <a:rPr altLang="ja-JP" lang="en-US" sz="2500" b="1">
              <a:latin typeface="ＭＳ Ｐゴシック" panose="020B0600070205080204" pitchFamily="50" charset="-128"/>
              <a:ea typeface="ＭＳ Ｐゴシック" panose="020B0600070205080204" pitchFamily="50" charset="-128"/>
            </a:rPr>
            <a:t>4</a:t>
          </a:r>
          <a:r>
            <a:rPr altLang="en-US" lang="ja-JP" sz="2500" b="1">
              <a:latin typeface="ＭＳ Ｐゴシック" panose="020B0600070205080204" pitchFamily="50" charset="-128"/>
              <a:ea typeface="ＭＳ Ｐゴシック" panose="020B0600070205080204" pitchFamily="50" charset="-128"/>
            </a:rPr>
            <a:t>）</a:t>
          </a:r>
          <a:r>
            <a:rPr altLang="ja-JP" lang="en-US" sz="2500" b="1">
              <a:latin typeface="ＭＳ Ｐゴシック" panose="020B0600070205080204" pitchFamily="50" charset="-128"/>
              <a:ea typeface="ＭＳ Ｐゴシック" panose="020B0600070205080204" pitchFamily="50" charset="-128"/>
            </a:rPr>
            <a:t>-2 </a:t>
          </a:r>
          <a:r>
            <a:rPr altLang="en-US" lang="ja-JP" sz="2500" b="1">
              <a:latin typeface="ＭＳ Ｐゴシック" panose="020B0600070205080204" pitchFamily="50" charset="-128"/>
              <a:ea typeface="ＭＳ Ｐゴシック" panose="020B0600070205080204" pitchFamily="50" charset="-128"/>
            </a:rPr>
            <a:t>市町村経常経費分析表</a:t>
          </a:r>
          <a:r>
            <a:rPr altLang="ja-JP" lang="en-US" sz="2500" b="1">
              <a:latin typeface="ＭＳ Ｐゴシック" panose="020B0600070205080204" pitchFamily="50" charset="-128"/>
              <a:ea typeface="ＭＳ Ｐゴシック" panose="020B0600070205080204" pitchFamily="50" charset="-128"/>
            </a:rPr>
            <a:t>(</a:t>
          </a:r>
          <a:r>
            <a:rPr altLang="en-US" lang="ja-JP" sz="2500" b="1">
              <a:latin typeface="ＭＳ Ｐゴシック" panose="020B0600070205080204" pitchFamily="50" charset="-128"/>
              <a:ea typeface="ＭＳ Ｐゴシック" panose="020B0600070205080204" pitchFamily="50" charset="-128"/>
            </a:rPr>
            <a:t>普通会計決算</a:t>
          </a:r>
          <a:r>
            <a:rPr altLang="ja-JP" lang="en-US" sz="2500" b="1">
              <a:latin typeface="ＭＳ Ｐゴシック" panose="020B0600070205080204" pitchFamily="50" charset="-128"/>
              <a:ea typeface="ＭＳ Ｐゴシック" panose="020B0600070205080204" pitchFamily="50" charset="-128"/>
            </a:rPr>
            <a:t>)</a:t>
          </a:r>
          <a:endParaRPr altLang="en-US" lang="ja-JP"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fLocksText="0">
      <xdr:nvSpPr>
        <xdr:cNvPr id="4" name="団体名称ボックス1"/>
        <xdr:cNvSpPr/>
      </xdr:nvSpPr>
      <xdr:spPr>
        <a:xfrm>
          <a:off x="14030325" y="0"/>
          <a:ext cx="2981325" cy="361950"/>
        </a:xfrm>
        <a:prstGeom prst="rect"/>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41</xdr:col>
      <xdr:colOff>708025</xdr:colOff>
      <xdr:row>0</xdr:row>
      <xdr:rowOff>12700</xdr:rowOff>
    </xdr:from>
    <xdr:to>
      <xdr:col>43</xdr:col>
      <xdr:colOff>1076325</xdr:colOff>
      <xdr:row>2</xdr:row>
      <xdr:rowOff>25400</xdr:rowOff>
    </xdr:to>
    <xdr:sp fLocksText="0">
      <xdr:nvSpPr>
        <xdr:cNvPr id="5" name="団体名称ボックス2"/>
        <xdr:cNvSpPr/>
      </xdr:nvSpPr>
      <xdr:spPr>
        <a:xfrm>
          <a:off x="14039850" y="9525"/>
          <a:ext cx="2962275" cy="333375"/>
        </a:xfrm>
        <a:prstGeom prst="rect"/>
        <a:solidFill>
          <a:srgbClr val="FF0000"/>
        </a:solidFill>
        <a:ln w="9525" cap="flat" cmpd="sng" algn="ctr">
          <a:solidFill>
            <a:srgbClr val="FFFFFF"/>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41</xdr:col>
      <xdr:colOff>720725</xdr:colOff>
      <xdr:row>0</xdr:row>
      <xdr:rowOff>31750</xdr:rowOff>
    </xdr:from>
    <xdr:to>
      <xdr:col>43</xdr:col>
      <xdr:colOff>1056639</xdr:colOff>
      <xdr:row>2</xdr:row>
      <xdr:rowOff>12700</xdr:rowOff>
    </xdr:to>
    <xdr:sp fLocksText="0">
      <xdr:nvSpPr>
        <xdr:cNvPr id="6" name="団体名称ボックス3"/>
        <xdr:cNvSpPr/>
      </xdr:nvSpPr>
      <xdr:spPr>
        <a:xfrm>
          <a:off x="14058900" y="28575"/>
          <a:ext cx="2924175" cy="304800"/>
        </a:xfrm>
        <a:prstGeom prst="rect"/>
        <a:solidFill>
          <a:srgbClr val="FF0000"/>
        </a:solidFill>
        <a:ln w="9525" cap="flat" cmpd="sng" algn="ctr">
          <a:solidFill>
            <a:srgbClr val="FFFFFF"/>
          </a:solidFill>
          <a:prstDash val="solid"/>
          <a:round/>
          <a:headEnd type="none" len="med" w="med"/>
          <a:tailEnd type="none" len="med" w="med"/>
        </a:ln>
        <a:effectLst/>
      </xdr:spPr>
      <xdr:txBody>
        <a:bodyPr lIns="18288" tIns="0" rIns="0" bIns="0" vertOverflow="clip" horzOverflow="clip" wrap="square" anchor="ctr" upright="1"/>
        <a:p>
          <a:pPr algn="ctr"/>
          <a:r>
            <a:rPr altLang="en-US" lang="ja-JP" sz="125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39</xdr:col>
      <xdr:colOff>1066800</xdr:colOff>
      <xdr:row>0</xdr:row>
      <xdr:rowOff>0</xdr:rowOff>
    </xdr:from>
    <xdr:to>
      <xdr:col>41</xdr:col>
      <xdr:colOff>501650</xdr:colOff>
      <xdr:row>2</xdr:row>
      <xdr:rowOff>38100</xdr:rowOff>
    </xdr:to>
    <xdr:sp fLocksText="0">
      <xdr:nvSpPr>
        <xdr:cNvPr id="7" name="正方形/長方形 6"/>
        <xdr:cNvSpPr/>
      </xdr:nvSpPr>
      <xdr:spPr>
        <a:xfrm>
          <a:off x="11811000" y="0"/>
          <a:ext cx="2028825" cy="361950"/>
        </a:xfrm>
        <a:prstGeom prst="rect"/>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39</xdr:col>
      <xdr:colOff>1092200</xdr:colOff>
      <xdr:row>0</xdr:row>
      <xdr:rowOff>12700</xdr:rowOff>
    </xdr:from>
    <xdr:to>
      <xdr:col>41</xdr:col>
      <xdr:colOff>482600</xdr:colOff>
      <xdr:row>2</xdr:row>
      <xdr:rowOff>25400</xdr:rowOff>
    </xdr:to>
    <xdr:sp fLocksText="0">
      <xdr:nvSpPr>
        <xdr:cNvPr id="8" name="正方形/長方形 7"/>
        <xdr:cNvSpPr/>
      </xdr:nvSpPr>
      <xdr:spPr>
        <a:xfrm>
          <a:off x="11839575" y="9525"/>
          <a:ext cx="1981200" cy="333375"/>
        </a:xfrm>
        <a:prstGeom prst="rect"/>
        <a:solidFill>
          <a:srgbClr val="FF0000"/>
        </a:solidFill>
        <a:ln w="9525" cap="flat" cmpd="sng" algn="ctr">
          <a:solidFill>
            <a:srgbClr val="FFFFFF"/>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39</xdr:col>
      <xdr:colOff>1117600</xdr:colOff>
      <xdr:row>0</xdr:row>
      <xdr:rowOff>31750</xdr:rowOff>
    </xdr:from>
    <xdr:to>
      <xdr:col>41</xdr:col>
      <xdr:colOff>450850</xdr:colOff>
      <xdr:row>2</xdr:row>
      <xdr:rowOff>12700</xdr:rowOff>
    </xdr:to>
    <xdr:sp fLocksText="0">
      <xdr:nvSpPr>
        <xdr:cNvPr id="9" name="正方形/長方形 8"/>
        <xdr:cNvSpPr/>
      </xdr:nvSpPr>
      <xdr:spPr>
        <a:xfrm>
          <a:off x="11858625" y="28575"/>
          <a:ext cx="1924050" cy="304800"/>
        </a:xfrm>
        <a:prstGeom prst="rect"/>
        <a:solidFill>
          <a:srgbClr val="FF0000"/>
        </a:solidFill>
        <a:ln w="3175" cap="flat" cmpd="sng" algn="ctr">
          <a:solidFill>
            <a:srgbClr val="FFFFFF"/>
          </a:solidFill>
          <a:prstDash val="solid"/>
          <a:round/>
          <a:headEnd type="none" len="med" w="med"/>
          <a:tailEnd type="none" len="med" w="med"/>
        </a:ln>
        <a:effectLst/>
      </xdr:spPr>
      <xdr:txBody>
        <a:bodyPr lIns="18288" tIns="0" rIns="0" bIns="0" vertOverflow="clip" horzOverflow="clip" wrap="square" anchor="ctr" upright="1"/>
        <a:p>
          <a:pPr algn="ctr"/>
          <a:r>
            <a:rPr altLang="en-US" lang="ja-JP" sz="1250" b="1">
              <a:solidFill>
                <a:srgbClr val="FFFFFF"/>
              </a:solidFill>
              <a:latin typeface="ＭＳ ゴシック" panose="020B0609070205080204" pitchFamily="49" charset="-128"/>
              <a:ea typeface="ＭＳ ゴシック" panose="020B0609070205080204" pitchFamily="49" charset="-128"/>
            </a:rPr>
            <a:t>令和</a:t>
          </a:r>
          <a:r>
            <a:rPr altLang="ja-JP" lang="en-US" sz="1250" b="1">
              <a:solidFill>
                <a:srgbClr val="FFFFFF"/>
              </a:solidFill>
              <a:latin typeface="ＭＳ ゴシック" panose="020B0609070205080204" pitchFamily="49" charset="-128"/>
              <a:ea typeface="ＭＳ ゴシック" panose="020B0609070205080204" pitchFamily="49" charset="-128"/>
            </a:rPr>
            <a:t>6</a:t>
          </a:r>
          <a:r>
            <a:rPr altLang="en-US" lang="ja-JP"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fLocksText="0">
      <xdr:nvSpPr>
        <xdr:cNvPr id="10" name="角丸四角形 9"/>
        <xdr:cNvSpPr/>
      </xdr:nvSpPr>
      <xdr:spPr>
        <a:xfrm>
          <a:off x="2162175" y="11553825"/>
          <a:ext cx="4238625" cy="247650"/>
        </a:xfrm>
        <a:prstGeom prst="roundRect">
          <a:avLst>
            <a:gd name="adj" fmla="val 0"/>
          </a:avLst>
        </a:prstGeom>
        <a:solidFill>
          <a:srgbClr val="FFFFFF"/>
        </a:solidFill>
        <a:ln w="9525" cap="flat" cmpd="sng" algn="ctr">
          <a:solidFill>
            <a:srgbClr val="000000"/>
          </a:solidFill>
          <a:prstDash val="solid"/>
          <a:round/>
          <a:headEnd type="none" len="med" w="med"/>
          <a:tailEnd type="none" len="med" w="med"/>
        </a:ln>
        <a:effectLst>
          <a:outerShdw dist="37357" dir="2700000" rotWithShape="0">
            <a:scrgbClr r="0" g="0" b="0"/>
          </a:outerShdw>
        </a:effectLst>
      </xdr:spPr>
      <xdr:txBody>
        <a:bodyPr lIns="18288" tIns="0" rIns="0" bIns="0" vertOverflow="clip" horzOverflow="clip" wrap="square" anchor="t" upright="1"/>
        <a:p>
          <a:pPr algn="l"/>
          <a:endParaRPr altLang="en-US" lang="ja-JP" sz="1100"/>
        </a:p>
      </xdr:txBody>
    </xdr:sp>
    <xdr:clientData/>
  </xdr:twoCellAnchor>
  <xdr:twoCellAnchor>
    <xdr:from>
      <xdr:col>14</xdr:col>
      <xdr:colOff>63500</xdr:colOff>
      <xdr:row>63</xdr:row>
      <xdr:rowOff>66675</xdr:rowOff>
    </xdr:from>
    <xdr:to>
      <xdr:col>21</xdr:col>
      <xdr:colOff>0</xdr:colOff>
      <xdr:row>64</xdr:row>
      <xdr:rowOff>149225</xdr:rowOff>
    </xdr:to>
    <xdr:sp fLocksText="0">
      <xdr:nvSpPr>
        <xdr:cNvPr id="11" name="正方形/長方形 10"/>
        <xdr:cNvSpPr/>
      </xdr:nvSpPr>
      <xdr:spPr>
        <a:xfrm>
          <a:off x="2733675" y="11591925"/>
          <a:ext cx="1266825" cy="247650"/>
        </a:xfrm>
        <a:prstGeom prst="rect"/>
        <a:noFill/>
        <a:ln w="9525" cap="flat" cmpd="sng" algn="ctr">
          <a:noFill/>
          <a:prstDash val="solid"/>
          <a:round/>
          <a:headEnd type="none" len="med" w="med"/>
          <a:tailEnd type="none" len="med" w="med"/>
        </a:ln>
        <a:effectLst/>
      </xdr:spPr>
      <xdr:txBody>
        <a:bodyPr lIns="18288" tIns="0" rIns="0" bIns="0" vertOverflow="clip" horzOverflow="clip" wrap="square" anchor="t" upright="1"/>
        <a:p>
          <a:pPr algn="l"/>
          <a:r>
            <a:rPr altLang="en-US" lang="ja-JP"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sp>
      <xdr:nvSpPr>
        <xdr:cNvPr id="12" name="直線コネクタ 11"/>
        <xdr:cNvSpPr/>
      </xdr:nvSpPr>
      <xdr:spPr>
        <a:xfrm>
          <a:off x="2409825" y="11677650"/>
          <a:ext cx="295275" cy="0"/>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twoCellAnchor>
    <xdr:from>
      <xdr:col>13</xdr:col>
      <xdr:colOff>38100</xdr:colOff>
      <xdr:row>63</xdr:row>
      <xdr:rowOff>104775</xdr:rowOff>
    </xdr:from>
    <xdr:to>
      <xdr:col>13</xdr:col>
      <xdr:colOff>139700</xdr:colOff>
      <xdr:row>64</xdr:row>
      <xdr:rowOff>34925</xdr:rowOff>
    </xdr:to>
    <xdr:sp fLocksText="0">
      <xdr:nvSpPr>
        <xdr:cNvPr id="13" name="楕円 12"/>
        <xdr:cNvSpPr/>
      </xdr:nvSpPr>
      <xdr:spPr>
        <a:xfrm>
          <a:off x="2514600" y="11630025"/>
          <a:ext cx="104775"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23</xdr:col>
      <xdr:colOff>101600</xdr:colOff>
      <xdr:row>63</xdr:row>
      <xdr:rowOff>104775</xdr:rowOff>
    </xdr:from>
    <xdr:to>
      <xdr:col>24</xdr:col>
      <xdr:colOff>12700</xdr:colOff>
      <xdr:row>64</xdr:row>
      <xdr:rowOff>34925</xdr:rowOff>
    </xdr:to>
    <xdr:sp fLocksText="0">
      <xdr:nvSpPr>
        <xdr:cNvPr id="14" name="フローチャート: 判断 13"/>
        <xdr:cNvSpPr/>
      </xdr:nvSpPr>
      <xdr:spPr>
        <a:xfrm>
          <a:off x="4486275" y="11630025"/>
          <a:ext cx="104775" cy="95250"/>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24</xdr:col>
      <xdr:colOff>139700</xdr:colOff>
      <xdr:row>63</xdr:row>
      <xdr:rowOff>66675</xdr:rowOff>
    </xdr:from>
    <xdr:to>
      <xdr:col>31</xdr:col>
      <xdr:colOff>76200</xdr:colOff>
      <xdr:row>64</xdr:row>
      <xdr:rowOff>149225</xdr:rowOff>
    </xdr:to>
    <xdr:sp fLocksText="0">
      <xdr:nvSpPr>
        <xdr:cNvPr id="15" name="正方形/長方形 14"/>
        <xdr:cNvSpPr/>
      </xdr:nvSpPr>
      <xdr:spPr>
        <a:xfrm>
          <a:off x="4714875" y="11591925"/>
          <a:ext cx="1266825" cy="247650"/>
        </a:xfrm>
        <a:prstGeom prst="rect"/>
        <a:noFill/>
        <a:ln w="9525" cap="flat" cmpd="sng" algn="ctr">
          <a:noFill/>
          <a:prstDash val="solid"/>
          <a:round/>
          <a:headEnd type="none" len="med" w="med"/>
          <a:tailEnd type="none" len="med" w="med"/>
        </a:ln>
        <a:effectLst/>
      </xdr:spPr>
      <xdr:txBody>
        <a:bodyPr lIns="18288" tIns="0" rIns="0" bIns="0" vertOverflow="clip" horzOverflow="clip" wrap="square" anchor="t" upright="1"/>
        <a:p>
          <a:pPr algn="l"/>
          <a:r>
            <a:rPr altLang="en-US" lang="ja-JP"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fLocksText="0">
      <xdr:nvSpPr>
        <xdr:cNvPr id="16" name="正方形/長方形 15"/>
        <xdr:cNvSpPr/>
      </xdr:nvSpPr>
      <xdr:spPr>
        <a:xfrm>
          <a:off x="2162175" y="1009650"/>
          <a:ext cx="4238625" cy="257175"/>
        </a:xfrm>
        <a:prstGeom prst="rect"/>
        <a:solidFill>
          <a:srgbClr val="FFFFFF"/>
        </a:solidFill>
        <a:ln w="9525" cap="flat" cmpd="sng" algn="ctr">
          <a:solidFill>
            <a:srgbClr val="000000"/>
          </a:solidFill>
          <a:prstDash val="solid"/>
          <a:round/>
          <a:headEnd type="none" len="med" w="med"/>
          <a:tailEnd type="none" len="med" w="med"/>
        </a:ln>
        <a:effectLst/>
      </xdr:spPr>
      <xdr:txBody>
        <a:bodyPr lIns="18288" tIns="0" rIns="0" bIns="0" vertOverflow="clip" horzOverflow="clip" wrap="square" anchor="ctr" upright="1"/>
        <a:p>
          <a:pPr algn="ctr"/>
          <a:r>
            <a:rPr altLang="en-US" lang="ja-JP" sz="1100">
              <a:latin typeface="ＭＳ Ｐゴシック" panose="020B0600070205080204" pitchFamily="50" charset="-128"/>
              <a:ea typeface="ＭＳ Ｐゴシック" panose="020B0600070205080204" pitchFamily="50" charset="-128"/>
            </a:rPr>
            <a:t>人口</a:t>
          </a:r>
          <a:r>
            <a:rPr altLang="ja-JP" lang="en-US" sz="1100">
              <a:latin typeface="ＭＳ Ｐゴシック" panose="020B0600070205080204" pitchFamily="50" charset="-128"/>
              <a:ea typeface="ＭＳ Ｐゴシック" panose="020B0600070205080204" pitchFamily="50" charset="-128"/>
            </a:rPr>
            <a:t>1</a:t>
          </a:r>
          <a:r>
            <a:rPr altLang="en-US" lang="ja-JP"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fLocksText="0">
      <xdr:nvSpPr>
        <xdr:cNvPr id="17" name="角丸四角形 16"/>
        <xdr:cNvSpPr/>
      </xdr:nvSpPr>
      <xdr:spPr>
        <a:xfrm>
          <a:off x="123825" y="1009650"/>
          <a:ext cx="1333500" cy="1123950"/>
        </a:xfrm>
        <a:prstGeom prst="roundRect">
          <a:avLst>
            <a:gd name="adj" fmla="val 0"/>
          </a:avLst>
        </a:prstGeom>
        <a:solidFill>
          <a:srgbClr val="FFFFFF"/>
        </a:solidFill>
        <a:ln w="9525" cap="flat" cmpd="sng" algn="ctr">
          <a:solidFill>
            <a:srgbClr val="000000"/>
          </a:solidFill>
          <a:prstDash val="solid"/>
          <a:round/>
          <a:headEnd type="none" len="med" w="med"/>
          <a:tailEnd type="none" len="med" w="med"/>
        </a:ln>
        <a:effectLst>
          <a:outerShdw dist="37357" dir="2700000" rotWithShape="0">
            <a:scrgbClr r="0" g="0" b="0"/>
          </a:outerShdw>
        </a:effectLst>
      </xdr:spPr>
      <xdr:txBody>
        <a:bodyPr lIns="18288" tIns="0" rIns="0" bIns="0" vertOverflow="clip" horzOverflow="clip" wrap="square" anchor="t" upright="1"/>
        <a:p>
          <a:pPr algn="l"/>
          <a:endParaRPr altLang="en-US" lang="ja-JP" sz="1100"/>
        </a:p>
      </xdr:txBody>
    </xdr:sp>
    <xdr:clientData/>
  </xdr:twoCellAnchor>
  <xdr:twoCellAnchor>
    <xdr:from>
      <xdr:col>2</xdr:col>
      <xdr:colOff>76200</xdr:colOff>
      <xdr:row>6</xdr:row>
      <xdr:rowOff>117475</xdr:rowOff>
    </xdr:from>
    <xdr:to>
      <xdr:col>9</xdr:col>
      <xdr:colOff>12700</xdr:colOff>
      <xdr:row>8</xdr:row>
      <xdr:rowOff>28575</xdr:rowOff>
    </xdr:to>
    <xdr:sp fLocksText="0">
      <xdr:nvSpPr>
        <xdr:cNvPr id="18" name="正方形/長方形 17"/>
        <xdr:cNvSpPr/>
      </xdr:nvSpPr>
      <xdr:spPr>
        <a:xfrm>
          <a:off x="457200" y="1123950"/>
          <a:ext cx="1266825" cy="247650"/>
        </a:xfrm>
        <a:prstGeom prst="rect"/>
        <a:noFill/>
        <a:ln w="9525" cap="flat" cmpd="sng" algn="ctr">
          <a:noFill/>
          <a:prstDash val="solid"/>
          <a:round/>
          <a:headEnd type="none" len="med" w="med"/>
          <a:tailEnd type="none" len="med" w="med"/>
        </a:ln>
        <a:effectLst/>
      </xdr:spPr>
      <xdr:txBody>
        <a:bodyPr lIns="18288" tIns="0" rIns="0" bIns="0" vertOverflow="clip" horzOverflow="clip" wrap="square" anchor="t" upright="1"/>
        <a:p>
          <a:pPr algn="l"/>
          <a:r>
            <a:rPr altLang="en-US" lang="ja-JP"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fLocksText="0">
      <xdr:nvSpPr>
        <xdr:cNvPr id="19" name="正方形/長方形 18"/>
        <xdr:cNvSpPr/>
      </xdr:nvSpPr>
      <xdr:spPr>
        <a:xfrm>
          <a:off x="457200" y="1381125"/>
          <a:ext cx="1266825" cy="247650"/>
        </a:xfrm>
        <a:prstGeom prst="rect"/>
        <a:noFill/>
        <a:ln w="9525" cap="flat" cmpd="sng" algn="ctr">
          <a:noFill/>
          <a:prstDash val="solid"/>
          <a:round/>
          <a:headEnd type="none" len="med" w="med"/>
          <a:tailEnd type="none" len="med" w="med"/>
        </a:ln>
        <a:effectLst/>
      </xdr:spPr>
      <xdr:txBody>
        <a:bodyPr lIns="18288" tIns="0" rIns="0" bIns="0" vertOverflow="clip" horzOverflow="clip" wrap="square" anchor="t" upright="1"/>
        <a:p>
          <a:pPr algn="l"/>
          <a:r>
            <a:rPr altLang="en-US" lang="ja-JP"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fLocksText="0">
      <xdr:nvSpPr>
        <xdr:cNvPr id="20" name="正方形/長方形 19"/>
        <xdr:cNvSpPr/>
      </xdr:nvSpPr>
      <xdr:spPr>
        <a:xfrm>
          <a:off x="457200" y="1676400"/>
          <a:ext cx="1266825" cy="638175"/>
        </a:xfrm>
        <a:prstGeom prst="rect"/>
        <a:noFill/>
        <a:ln w="9525" cap="flat" cmpd="sng" algn="ctr">
          <a:noFill/>
          <a:prstDash val="solid"/>
          <a:round/>
          <a:headEnd type="none" len="med" w="med"/>
          <a:tailEnd type="none" len="med" w="med"/>
        </a:ln>
        <a:effectLst/>
      </xdr:spPr>
      <xdr:txBody>
        <a:bodyPr lIns="18288" tIns="0" rIns="0" bIns="0" vertOverflow="clip" horzOverflow="clip" wrap="square" anchor="t" upright="1"/>
        <a:p>
          <a:pPr algn="l"/>
          <a:r>
            <a:rPr altLang="en-US" lang="ja-JP"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sp>
      <xdr:nvSpPr>
        <xdr:cNvPr id="21" name="直線コネクタ 20"/>
        <xdr:cNvSpPr/>
      </xdr:nvSpPr>
      <xdr:spPr>
        <a:xfrm flipH="1">
          <a:off x="200025" y="1190625"/>
          <a:ext cx="171450" cy="0"/>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twoCellAnchor>
    <xdr:from>
      <xdr:col>1</xdr:col>
      <xdr:colOff>92075</xdr:colOff>
      <xdr:row>9</xdr:row>
      <xdr:rowOff>123825</xdr:rowOff>
    </xdr:from>
    <xdr:to>
      <xdr:col>1</xdr:col>
      <xdr:colOff>92075</xdr:colOff>
      <xdr:row>10</xdr:row>
      <xdr:rowOff>92075</xdr:rowOff>
    </xdr:to>
    <xdr:sp>
      <xdr:nvSpPr>
        <xdr:cNvPr id="22" name="直線コネクタ 21"/>
        <xdr:cNvSpPr/>
      </xdr:nvSpPr>
      <xdr:spPr>
        <a:xfrm>
          <a:off x="285750" y="1628775"/>
          <a:ext cx="0" cy="142875"/>
        </a:xfrm>
        <a:prstGeom prst="line"/>
        <a:solidFill>
          <a:srgbClr val="FFFFFF"/>
        </a:solidFill>
        <a:ln w="31750" cap="flat" cmpd="sng" algn="ctr">
          <a:solidFill>
            <a:srgbClr val="808080"/>
          </a:solidFill>
          <a:prstDash val="solid"/>
          <a:round/>
          <a:headEnd type="none" len="med" w="med"/>
          <a:tailEnd type="none" len="med" w="med"/>
        </a:ln>
        <a:effectLst/>
      </xdr:spPr>
    </xdr:sp>
    <xdr:clientData/>
  </xdr:twoCellAnchor>
  <xdr:twoCellAnchor>
    <xdr:from>
      <xdr:col>1</xdr:col>
      <xdr:colOff>6350</xdr:colOff>
      <xdr:row>9</xdr:row>
      <xdr:rowOff>123825</xdr:rowOff>
    </xdr:from>
    <xdr:to>
      <xdr:col>1</xdr:col>
      <xdr:colOff>177800</xdr:colOff>
      <xdr:row>9</xdr:row>
      <xdr:rowOff>123825</xdr:rowOff>
    </xdr:to>
    <xdr:sp>
      <xdr:nvSpPr>
        <xdr:cNvPr id="23" name="直線コネクタ 22"/>
        <xdr:cNvSpPr/>
      </xdr:nvSpPr>
      <xdr:spPr>
        <a:xfrm flipH="1">
          <a:off x="200025" y="1628775"/>
          <a:ext cx="171450" cy="0"/>
        </a:xfrm>
        <a:prstGeom prst="line"/>
        <a:solidFill>
          <a:srgbClr val="FFFFFF"/>
        </a:solidFill>
        <a:ln w="15875" cap="flat" cmpd="sng" algn="ctr">
          <a:solidFill>
            <a:srgbClr val="000000"/>
          </a:solidFill>
          <a:prstDash val="solid"/>
          <a:round/>
          <a:headEnd type="none" len="med" w="med"/>
          <a:tailEnd type="none" len="med" w="med"/>
        </a:ln>
        <a:effectLst/>
      </xdr:spPr>
    </xdr:sp>
    <xdr:clientData/>
  </xdr:twoCellAnchor>
  <xdr:twoCellAnchor>
    <xdr:from>
      <xdr:col>1</xdr:col>
      <xdr:colOff>92075</xdr:colOff>
      <xdr:row>11</xdr:row>
      <xdr:rowOff>19050</xdr:rowOff>
    </xdr:from>
    <xdr:to>
      <xdr:col>1</xdr:col>
      <xdr:colOff>92075</xdr:colOff>
      <xdr:row>11</xdr:row>
      <xdr:rowOff>158750</xdr:rowOff>
    </xdr:to>
    <xdr:sp>
      <xdr:nvSpPr>
        <xdr:cNvPr id="24" name="直線コネクタ 23"/>
        <xdr:cNvSpPr/>
      </xdr:nvSpPr>
      <xdr:spPr>
        <a:xfrm flipV="1">
          <a:off x="285750" y="1866900"/>
          <a:ext cx="0" cy="142875"/>
        </a:xfrm>
        <a:prstGeom prst="line"/>
        <a:solidFill>
          <a:srgbClr val="FFFFFF"/>
        </a:solidFill>
        <a:ln w="31750" cap="flat" cmpd="sng" algn="ctr">
          <a:solidFill>
            <a:srgbClr val="808080"/>
          </a:solidFill>
          <a:prstDash val="solid"/>
          <a:round/>
          <a:headEnd type="none" len="med" w="med"/>
          <a:tailEnd type="none" len="med" w="med"/>
        </a:ln>
        <a:effectLst/>
      </xdr:spPr>
    </xdr:sp>
    <xdr:clientData/>
  </xdr:twoCellAnchor>
  <xdr:twoCellAnchor>
    <xdr:from>
      <xdr:col>1</xdr:col>
      <xdr:colOff>6350</xdr:colOff>
      <xdr:row>11</xdr:row>
      <xdr:rowOff>161925</xdr:rowOff>
    </xdr:from>
    <xdr:to>
      <xdr:col>1</xdr:col>
      <xdr:colOff>177800</xdr:colOff>
      <xdr:row>11</xdr:row>
      <xdr:rowOff>161925</xdr:rowOff>
    </xdr:to>
    <xdr:sp>
      <xdr:nvSpPr>
        <xdr:cNvPr id="25" name="直線コネクタ 24"/>
        <xdr:cNvSpPr/>
      </xdr:nvSpPr>
      <xdr:spPr>
        <a:xfrm flipH="1">
          <a:off x="200025" y="2009775"/>
          <a:ext cx="171450" cy="0"/>
        </a:xfrm>
        <a:prstGeom prst="line"/>
        <a:solidFill>
          <a:srgbClr val="FFFFFF"/>
        </a:solidFill>
        <a:ln w="15875" cap="flat" cmpd="sng" algn="ctr">
          <a:solidFill>
            <a:srgbClr val="000000"/>
          </a:solidFill>
          <a:prstDash val="solid"/>
          <a:round/>
          <a:headEnd type="none" len="med" w="med"/>
          <a:tailEnd type="none" len="med" w="med"/>
        </a:ln>
        <a:effectLst/>
      </xdr:spPr>
    </xdr:sp>
    <xdr:clientData/>
  </xdr:twoCellAnchor>
  <xdr:twoCellAnchor>
    <xdr:from>
      <xdr:col>1</xdr:col>
      <xdr:colOff>41275</xdr:colOff>
      <xdr:row>6</xdr:row>
      <xdr:rowOff>130175</xdr:rowOff>
    </xdr:from>
    <xdr:to>
      <xdr:col>1</xdr:col>
      <xdr:colOff>142875</xdr:colOff>
      <xdr:row>7</xdr:row>
      <xdr:rowOff>60325</xdr:rowOff>
    </xdr:to>
    <xdr:sp fLocksText="0">
      <xdr:nvSpPr>
        <xdr:cNvPr id="26" name="楕円 25"/>
        <xdr:cNvSpPr/>
      </xdr:nvSpPr>
      <xdr:spPr>
        <a:xfrm>
          <a:off x="228600" y="1143000"/>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xdr:col>
      <xdr:colOff>41275</xdr:colOff>
      <xdr:row>8</xdr:row>
      <xdr:rowOff>53975</xdr:rowOff>
    </xdr:from>
    <xdr:to>
      <xdr:col>1</xdr:col>
      <xdr:colOff>142875</xdr:colOff>
      <xdr:row>8</xdr:row>
      <xdr:rowOff>155575</xdr:rowOff>
    </xdr:to>
    <xdr:sp fLocksText="0">
      <xdr:nvSpPr>
        <xdr:cNvPr id="27" name="フローチャート: 判断 26"/>
        <xdr:cNvSpPr/>
      </xdr:nvSpPr>
      <xdr:spPr>
        <a:xfrm>
          <a:off x="228600" y="1400175"/>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11</xdr:col>
      <xdr:colOff>63500</xdr:colOff>
      <xdr:row>9</xdr:row>
      <xdr:rowOff>60325</xdr:rowOff>
    </xdr:from>
    <xdr:to>
      <xdr:col>33</xdr:col>
      <xdr:colOff>114300</xdr:colOff>
      <xdr:row>22</xdr:row>
      <xdr:rowOff>117475</xdr:rowOff>
    </xdr:to>
    <xdr:sp fLocksText="0">
      <xdr:nvSpPr>
        <xdr:cNvPr id="28" name="正方形/長方形 27"/>
        <xdr:cNvSpPr/>
      </xdr:nvSpPr>
      <xdr:spPr>
        <a:xfrm>
          <a:off x="2162175" y="1562100"/>
          <a:ext cx="4238625" cy="2219325"/>
        </a:xfrm>
        <a:prstGeom prst="rect"/>
        <a:solidFill>
          <a:srgbClr val="E6FFD5"/>
        </a:solidFill>
        <a:ln w="9525" cap="flat" cmpd="sng" algn="ctr">
          <a:no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8</xdr:col>
      <xdr:colOff>152400</xdr:colOff>
      <xdr:row>7</xdr:row>
      <xdr:rowOff>19050</xdr:rowOff>
    </xdr:from>
    <xdr:ext cx="409575" cy="276225"/>
    <xdr:sp>
      <xdr:nvSpPr>
        <xdr:cNvPr id="29" name="テキスト ボックス 28"/>
        <xdr:cNvSpPr txBox="1"/>
      </xdr:nvSpPr>
      <xdr:spPr>
        <a:xfrm>
          <a:off x="1676400" y="1200150"/>
          <a:ext cx="409575" cy="27622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1100">
              <a:latin typeface="ＭＳ Ｐゴシック" panose="020B0600070205080204" pitchFamily="50" charset="-128"/>
              <a:ea typeface="ＭＳ Ｐゴシック" panose="020B0600070205080204" pitchFamily="50" charset="-128"/>
            </a:rPr>
            <a:t>(</a:t>
          </a:r>
          <a:r>
            <a:rPr altLang="en-US" lang="ja-JP" sz="1100">
              <a:latin typeface="ＭＳ Ｐゴシック" panose="020B0600070205080204" pitchFamily="50" charset="-128"/>
              <a:ea typeface="ＭＳ Ｐゴシック" panose="020B0600070205080204" pitchFamily="50" charset="-128"/>
            </a:rPr>
            <a:t>円</a:t>
          </a:r>
          <a:r>
            <a:rPr altLang="ja-JP" lang="en-US" sz="1100">
              <a:latin typeface="ＭＳ Ｐゴシック" panose="020B0600070205080204" pitchFamily="50" charset="-128"/>
              <a:ea typeface="ＭＳ Ｐゴシック" panose="020B0600070205080204" pitchFamily="50" charset="-128"/>
            </a:rPr>
            <a:t>)</a:t>
          </a:r>
          <a:endParaRPr altLang="en-US" lang="ja-JP"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sp>
      <xdr:nvSpPr>
        <xdr:cNvPr id="30" name="直線コネクタ 29"/>
        <xdr:cNvSpPr/>
      </xdr:nvSpPr>
      <xdr:spPr>
        <a:xfrm>
          <a:off x="2162175" y="3781425"/>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21</xdr:row>
      <xdr:rowOff>142875</xdr:rowOff>
    </xdr:from>
    <xdr:ext cx="762000" cy="257175"/>
    <xdr:sp>
      <xdr:nvSpPr>
        <xdr:cNvPr id="31" name="テキスト ボックス 30"/>
        <xdr:cNvSpPr txBox="1"/>
      </xdr:nvSpPr>
      <xdr:spPr>
        <a:xfrm>
          <a:off x="1381125" y="36480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sp>
      <xdr:nvSpPr>
        <xdr:cNvPr id="32" name="直線コネクタ 31"/>
        <xdr:cNvSpPr/>
      </xdr:nvSpPr>
      <xdr:spPr>
        <a:xfrm>
          <a:off x="2162175" y="3419475"/>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19</xdr:row>
      <xdr:rowOff>104775</xdr:rowOff>
    </xdr:from>
    <xdr:ext cx="762000" cy="257175"/>
    <xdr:sp>
      <xdr:nvSpPr>
        <xdr:cNvPr id="33" name="テキスト ボックス 32"/>
        <xdr:cNvSpPr txBox="1"/>
      </xdr:nvSpPr>
      <xdr:spPr>
        <a:xfrm>
          <a:off x="1381125" y="32861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sp>
      <xdr:nvSpPr>
        <xdr:cNvPr id="34" name="直線コネクタ 33"/>
        <xdr:cNvSpPr/>
      </xdr:nvSpPr>
      <xdr:spPr>
        <a:xfrm>
          <a:off x="2162175" y="3057525"/>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17</xdr:row>
      <xdr:rowOff>66675</xdr:rowOff>
    </xdr:from>
    <xdr:ext cx="762000" cy="257175"/>
    <xdr:sp>
      <xdr:nvSpPr>
        <xdr:cNvPr id="35" name="テキスト ボックス 34"/>
        <xdr:cNvSpPr txBox="1"/>
      </xdr:nvSpPr>
      <xdr:spPr>
        <a:xfrm>
          <a:off x="1381125" y="29241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90,000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sp>
      <xdr:nvSpPr>
        <xdr:cNvPr id="36" name="直線コネクタ 35"/>
        <xdr:cNvSpPr/>
      </xdr:nvSpPr>
      <xdr:spPr>
        <a:xfrm>
          <a:off x="2162175" y="2695575"/>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15</xdr:row>
      <xdr:rowOff>28575</xdr:rowOff>
    </xdr:from>
    <xdr:ext cx="762000" cy="257175"/>
    <xdr:sp>
      <xdr:nvSpPr>
        <xdr:cNvPr id="37" name="テキスト ボックス 36"/>
        <xdr:cNvSpPr txBox="1"/>
      </xdr:nvSpPr>
      <xdr:spPr>
        <a:xfrm>
          <a:off x="1381125" y="2562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sp>
      <xdr:nvSpPr>
        <xdr:cNvPr id="38" name="直線コネクタ 37"/>
        <xdr:cNvSpPr/>
      </xdr:nvSpPr>
      <xdr:spPr>
        <a:xfrm>
          <a:off x="2162175" y="2324100"/>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12</xdr:row>
      <xdr:rowOff>161925</xdr:rowOff>
    </xdr:from>
    <xdr:ext cx="762000" cy="257175"/>
    <xdr:sp>
      <xdr:nvSpPr>
        <xdr:cNvPr id="39" name="テキスト ボックス 38"/>
        <xdr:cNvSpPr txBox="1"/>
      </xdr:nvSpPr>
      <xdr:spPr>
        <a:xfrm>
          <a:off x="1381125" y="2181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sp>
      <xdr:nvSpPr>
        <xdr:cNvPr id="40" name="直線コネクタ 39"/>
        <xdr:cNvSpPr/>
      </xdr:nvSpPr>
      <xdr:spPr>
        <a:xfrm>
          <a:off x="2162175" y="1943100"/>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10</xdr:row>
      <xdr:rowOff>123825</xdr:rowOff>
    </xdr:from>
    <xdr:ext cx="762000" cy="257175"/>
    <xdr:sp>
      <xdr:nvSpPr>
        <xdr:cNvPr id="41" name="テキスト ボックス 40"/>
        <xdr:cNvSpPr txBox="1"/>
      </xdr:nvSpPr>
      <xdr:spPr>
        <a:xfrm>
          <a:off x="1381125" y="1800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sp>
      <xdr:nvSpPr>
        <xdr:cNvPr id="42" name="直線コネクタ 41"/>
        <xdr:cNvSpPr/>
      </xdr:nvSpPr>
      <xdr:spPr>
        <a:xfrm>
          <a:off x="2162175" y="1562100"/>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8</xdr:row>
      <xdr:rowOff>85725</xdr:rowOff>
    </xdr:from>
    <xdr:ext cx="762000" cy="257175"/>
    <xdr:sp>
      <xdr:nvSpPr>
        <xdr:cNvPr id="43" name="テキスト ボックス 42"/>
        <xdr:cNvSpPr txBox="1"/>
      </xdr:nvSpPr>
      <xdr:spPr>
        <a:xfrm>
          <a:off x="1381125" y="1428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210,000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fLocksText="0">
      <xdr:nvSpPr>
        <xdr:cNvPr id="44" name="人口1人当たり決算額の推移グラフ枠130"/>
        <xdr:cNvSpPr/>
      </xdr:nvSpPr>
      <xdr:spPr>
        <a:xfrm>
          <a:off x="2162175" y="1562100"/>
          <a:ext cx="4238625" cy="2219325"/>
        </a:xfrm>
        <a:prstGeom prst="rect"/>
        <a:noFill/>
        <a:ln w="190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29</xdr:col>
      <xdr:colOff>127000</xdr:colOff>
      <xdr:row>12</xdr:row>
      <xdr:rowOff>27432</xdr:rowOff>
    </xdr:from>
    <xdr:to>
      <xdr:col>29</xdr:col>
      <xdr:colOff>127000</xdr:colOff>
      <xdr:row>20</xdr:row>
      <xdr:rowOff>109982</xdr:rowOff>
    </xdr:to>
    <xdr:sp>
      <xdr:nvSpPr>
        <xdr:cNvPr id="45" name="直線コネクタ 44"/>
        <xdr:cNvSpPr/>
      </xdr:nvSpPr>
      <xdr:spPr>
        <a:xfrm flipV="1">
          <a:off x="5648325" y="2047875"/>
          <a:ext cx="0" cy="1409700"/>
        </a:xfrm>
        <a:prstGeom prst="line"/>
        <a:solidFill>
          <a:srgbClr val="FFFFFF"/>
        </a:solidFill>
        <a:ln w="31750" cap="flat" cmpd="sng" algn="ctr">
          <a:solidFill>
            <a:srgbClr val="808080"/>
          </a:solidFill>
          <a:prstDash val="solid"/>
          <a:round/>
          <a:headEnd type="none" len="med" w="med"/>
          <a:tailEnd type="none" len="med" w="med"/>
        </a:ln>
        <a:effectLst/>
      </xdr:spPr>
    </xdr:sp>
    <xdr:clientData/>
  </xdr:twoCellAnchor>
  <xdr:oneCellAnchor>
    <xdr:from>
      <xdr:col>30</xdr:col>
      <xdr:colOff>19050</xdr:colOff>
      <xdr:row>20</xdr:row>
      <xdr:rowOff>85725</xdr:rowOff>
    </xdr:from>
    <xdr:ext cx="762000" cy="257175"/>
    <xdr:sp>
      <xdr:nvSpPr>
        <xdr:cNvPr id="46" name="人口1人当たり決算額の推移最小値テキスト130"/>
        <xdr:cNvSpPr txBox="1"/>
      </xdr:nvSpPr>
      <xdr:spPr>
        <a:xfrm>
          <a:off x="5734050" y="3429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57,590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109982</xdr:rowOff>
    </xdr:from>
    <xdr:to>
      <xdr:col>30</xdr:col>
      <xdr:colOff>25400</xdr:colOff>
      <xdr:row>20</xdr:row>
      <xdr:rowOff>109982</xdr:rowOff>
    </xdr:to>
    <xdr:sp>
      <xdr:nvSpPr>
        <xdr:cNvPr id="47" name="直線コネクタ 46"/>
        <xdr:cNvSpPr/>
      </xdr:nvSpPr>
      <xdr:spPr>
        <a:xfrm>
          <a:off x="5562600" y="3457575"/>
          <a:ext cx="180975" cy="0"/>
        </a:xfrm>
        <a:prstGeom prst="line"/>
        <a:solidFill>
          <a:srgbClr val="FFFFFF"/>
        </a:solidFill>
        <a:ln w="19050" cap="flat" cmpd="sng" algn="ctr">
          <a:solidFill>
            <a:srgbClr val="000000"/>
          </a:solidFill>
          <a:prstDash val="solid"/>
          <a:round/>
          <a:headEnd type="none" len="med" w="med"/>
          <a:tailEnd type="none" len="med" w="med"/>
        </a:ln>
        <a:effectLst/>
      </xdr:spPr>
    </xdr:sp>
    <xdr:clientData/>
  </xdr:twoCellAnchor>
  <xdr:oneCellAnchor>
    <xdr:from>
      <xdr:col>30</xdr:col>
      <xdr:colOff>19050</xdr:colOff>
      <xdr:row>10</xdr:row>
      <xdr:rowOff>114300</xdr:rowOff>
    </xdr:from>
    <xdr:ext cx="762000" cy="257175"/>
    <xdr:sp>
      <xdr:nvSpPr>
        <xdr:cNvPr id="48" name="人口1人当たり決算額の推移最大値テキスト130"/>
        <xdr:cNvSpPr txBox="1"/>
      </xdr:nvSpPr>
      <xdr:spPr>
        <a:xfrm>
          <a:off x="5734050" y="17907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172,090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27432</xdr:rowOff>
    </xdr:from>
    <xdr:to>
      <xdr:col>30</xdr:col>
      <xdr:colOff>25400</xdr:colOff>
      <xdr:row>12</xdr:row>
      <xdr:rowOff>27432</xdr:rowOff>
    </xdr:to>
    <xdr:sp>
      <xdr:nvSpPr>
        <xdr:cNvPr id="49" name="直線コネクタ 48"/>
        <xdr:cNvSpPr/>
      </xdr:nvSpPr>
      <xdr:spPr>
        <a:xfrm>
          <a:off x="5562600" y="2047875"/>
          <a:ext cx="180975" cy="0"/>
        </a:xfrm>
        <a:prstGeom prst="line"/>
        <a:solidFill>
          <a:srgbClr val="FFFFFF"/>
        </a:solidFill>
        <a:ln w="19050" cap="flat" cmpd="sng" algn="ctr">
          <a:solidFill>
            <a:srgbClr val="000000"/>
          </a:solidFill>
          <a:prstDash val="solid"/>
          <a:round/>
          <a:headEnd type="none" len="med" w="med"/>
          <a:tailEnd type="none" len="med" w="med"/>
        </a:ln>
        <a:effectLst/>
      </xdr:spPr>
    </xdr:sp>
    <xdr:clientData/>
  </xdr:twoCellAnchor>
  <xdr:twoCellAnchor>
    <xdr:from>
      <xdr:col>26</xdr:col>
      <xdr:colOff>50800</xdr:colOff>
      <xdr:row>17</xdr:row>
      <xdr:rowOff>70714</xdr:rowOff>
    </xdr:from>
    <xdr:to>
      <xdr:col>29</xdr:col>
      <xdr:colOff>127000</xdr:colOff>
      <xdr:row>17</xdr:row>
      <xdr:rowOff>171018</xdr:rowOff>
    </xdr:to>
    <xdr:sp>
      <xdr:nvSpPr>
        <xdr:cNvPr id="50" name="直線コネクタ 49"/>
        <xdr:cNvSpPr/>
      </xdr:nvSpPr>
      <xdr:spPr>
        <a:xfrm flipV="1">
          <a:off x="5000625" y="2924175"/>
          <a:ext cx="647700" cy="95250"/>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oneCellAnchor>
    <xdr:from>
      <xdr:col>30</xdr:col>
      <xdr:colOff>19050</xdr:colOff>
      <xdr:row>18</xdr:row>
      <xdr:rowOff>76200</xdr:rowOff>
    </xdr:from>
    <xdr:ext cx="762000" cy="257175"/>
    <xdr:sp>
      <xdr:nvSpPr>
        <xdr:cNvPr id="51" name="人口1人当たり決算額の推移平均値テキスト130"/>
        <xdr:cNvSpPr txBox="1"/>
      </xdr:nvSpPr>
      <xdr:spPr>
        <a:xfrm>
          <a:off x="5734050" y="30956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80,912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105893</xdr:rowOff>
    </xdr:from>
    <xdr:to>
      <xdr:col>29</xdr:col>
      <xdr:colOff>177800</xdr:colOff>
      <xdr:row>19</xdr:row>
      <xdr:rowOff>36043</xdr:rowOff>
    </xdr:to>
    <xdr:sp fLocksText="0">
      <xdr:nvSpPr>
        <xdr:cNvPr id="52" name="フローチャート: 判断 51"/>
        <xdr:cNvSpPr/>
      </xdr:nvSpPr>
      <xdr:spPr>
        <a:xfrm>
          <a:off x="5600700" y="3124200"/>
          <a:ext cx="104775" cy="95250"/>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22</xdr:col>
      <xdr:colOff>114300</xdr:colOff>
      <xdr:row>17</xdr:row>
      <xdr:rowOff>171018</xdr:rowOff>
    </xdr:from>
    <xdr:to>
      <xdr:col>26</xdr:col>
      <xdr:colOff>50800</xdr:colOff>
      <xdr:row>18</xdr:row>
      <xdr:rowOff>47117</xdr:rowOff>
    </xdr:to>
    <xdr:sp>
      <xdr:nvSpPr>
        <xdr:cNvPr id="53" name="直線コネクタ 52"/>
        <xdr:cNvSpPr/>
      </xdr:nvSpPr>
      <xdr:spPr>
        <a:xfrm flipV="1">
          <a:off x="4305300" y="3019425"/>
          <a:ext cx="695325" cy="47625"/>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twoCellAnchor>
    <xdr:from>
      <xdr:col>26</xdr:col>
      <xdr:colOff>0</xdr:colOff>
      <xdr:row>19</xdr:row>
      <xdr:rowOff>7658</xdr:rowOff>
    </xdr:from>
    <xdr:to>
      <xdr:col>26</xdr:col>
      <xdr:colOff>101600</xdr:colOff>
      <xdr:row>19</xdr:row>
      <xdr:rowOff>109258</xdr:rowOff>
    </xdr:to>
    <xdr:sp fLocksText="0">
      <xdr:nvSpPr>
        <xdr:cNvPr id="54" name="フローチャート: 判断 53"/>
        <xdr:cNvSpPr/>
      </xdr:nvSpPr>
      <xdr:spPr>
        <a:xfrm>
          <a:off x="4953000" y="3190875"/>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24</xdr:col>
      <xdr:colOff>47625</xdr:colOff>
      <xdr:row>19</xdr:row>
      <xdr:rowOff>95250</xdr:rowOff>
    </xdr:from>
    <xdr:ext cx="733425" cy="257175"/>
    <xdr:sp>
      <xdr:nvSpPr>
        <xdr:cNvPr id="55" name="テキスト ボックス 54"/>
        <xdr:cNvSpPr txBox="1"/>
      </xdr:nvSpPr>
      <xdr:spPr>
        <a:xfrm>
          <a:off x="4619625" y="32766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75,147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42075</xdr:rowOff>
    </xdr:from>
    <xdr:to>
      <xdr:col>22</xdr:col>
      <xdr:colOff>114300</xdr:colOff>
      <xdr:row>18</xdr:row>
      <xdr:rowOff>47117</xdr:rowOff>
    </xdr:to>
    <xdr:sp>
      <xdr:nvSpPr>
        <xdr:cNvPr id="56" name="直線コネクタ 55"/>
        <xdr:cNvSpPr/>
      </xdr:nvSpPr>
      <xdr:spPr>
        <a:xfrm>
          <a:off x="3609975" y="3057525"/>
          <a:ext cx="695325" cy="9525"/>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twoCellAnchor>
    <xdr:from>
      <xdr:col>22</xdr:col>
      <xdr:colOff>63500</xdr:colOff>
      <xdr:row>19</xdr:row>
      <xdr:rowOff>37592</xdr:rowOff>
    </xdr:from>
    <xdr:to>
      <xdr:col>22</xdr:col>
      <xdr:colOff>165100</xdr:colOff>
      <xdr:row>19</xdr:row>
      <xdr:rowOff>139192</xdr:rowOff>
    </xdr:to>
    <xdr:sp fLocksText="0">
      <xdr:nvSpPr>
        <xdr:cNvPr id="57" name="フローチャート: 判断 56"/>
        <xdr:cNvSpPr/>
      </xdr:nvSpPr>
      <xdr:spPr>
        <a:xfrm>
          <a:off x="4257675" y="3219450"/>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20</xdr:col>
      <xdr:colOff>114300</xdr:colOff>
      <xdr:row>19</xdr:row>
      <xdr:rowOff>123825</xdr:rowOff>
    </xdr:from>
    <xdr:ext cx="762000" cy="257175"/>
    <xdr:sp>
      <xdr:nvSpPr>
        <xdr:cNvPr id="58" name="テキスト ボックス 57"/>
        <xdr:cNvSpPr txBox="1"/>
      </xdr:nvSpPr>
      <xdr:spPr>
        <a:xfrm>
          <a:off x="3924300" y="33051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72,790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42075</xdr:rowOff>
    </xdr:from>
    <xdr:to>
      <xdr:col>18</xdr:col>
      <xdr:colOff>177800</xdr:colOff>
      <xdr:row>18</xdr:row>
      <xdr:rowOff>50876</xdr:rowOff>
    </xdr:to>
    <xdr:sp>
      <xdr:nvSpPr>
        <xdr:cNvPr id="59" name="直線コネクタ 58"/>
        <xdr:cNvSpPr/>
      </xdr:nvSpPr>
      <xdr:spPr>
        <a:xfrm flipV="1">
          <a:off x="2905125" y="3057525"/>
          <a:ext cx="695325" cy="9525"/>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twoCellAnchor>
    <xdr:from>
      <xdr:col>18</xdr:col>
      <xdr:colOff>127000</xdr:colOff>
      <xdr:row>19</xdr:row>
      <xdr:rowOff>39815</xdr:rowOff>
    </xdr:from>
    <xdr:to>
      <xdr:col>19</xdr:col>
      <xdr:colOff>38100</xdr:colOff>
      <xdr:row>19</xdr:row>
      <xdr:rowOff>141415</xdr:rowOff>
    </xdr:to>
    <xdr:sp fLocksText="0">
      <xdr:nvSpPr>
        <xdr:cNvPr id="60" name="フローチャート: 判断 59"/>
        <xdr:cNvSpPr/>
      </xdr:nvSpPr>
      <xdr:spPr>
        <a:xfrm>
          <a:off x="3552825" y="3219450"/>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16</xdr:col>
      <xdr:colOff>171450</xdr:colOff>
      <xdr:row>19</xdr:row>
      <xdr:rowOff>123825</xdr:rowOff>
    </xdr:from>
    <xdr:ext cx="762000" cy="257175"/>
    <xdr:sp>
      <xdr:nvSpPr>
        <xdr:cNvPr id="61" name="テキスト ボックス 60"/>
        <xdr:cNvSpPr txBox="1"/>
      </xdr:nvSpPr>
      <xdr:spPr>
        <a:xfrm>
          <a:off x="3219450" y="33051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72,615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58445</xdr:rowOff>
    </xdr:from>
    <xdr:to>
      <xdr:col>15</xdr:col>
      <xdr:colOff>101600</xdr:colOff>
      <xdr:row>19</xdr:row>
      <xdr:rowOff>160045</xdr:rowOff>
    </xdr:to>
    <xdr:sp fLocksText="0">
      <xdr:nvSpPr>
        <xdr:cNvPr id="62" name="フローチャート: 判断 61"/>
        <xdr:cNvSpPr/>
      </xdr:nvSpPr>
      <xdr:spPr>
        <a:xfrm>
          <a:off x="2857500" y="3238500"/>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13</xdr:col>
      <xdr:colOff>47625</xdr:colOff>
      <xdr:row>19</xdr:row>
      <xdr:rowOff>142875</xdr:rowOff>
    </xdr:from>
    <xdr:ext cx="762000" cy="257175"/>
    <xdr:sp>
      <xdr:nvSpPr>
        <xdr:cNvPr id="63" name="テキスト ボックス 62"/>
        <xdr:cNvSpPr txBox="1"/>
      </xdr:nvSpPr>
      <xdr:spPr>
        <a:xfrm>
          <a:off x="2524125" y="3324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71,148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133350</xdr:colOff>
      <xdr:row>22</xdr:row>
      <xdr:rowOff>142875</xdr:rowOff>
    </xdr:from>
    <xdr:ext cx="762000" cy="257175"/>
    <xdr:sp>
      <xdr:nvSpPr>
        <xdr:cNvPr id="64" name="テキスト ボックス 63"/>
        <xdr:cNvSpPr txBox="1"/>
      </xdr:nvSpPr>
      <xdr:spPr>
        <a:xfrm>
          <a:off x="5467350" y="3810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57150</xdr:colOff>
      <xdr:row>22</xdr:row>
      <xdr:rowOff>142875</xdr:rowOff>
    </xdr:from>
    <xdr:ext cx="762000" cy="257175"/>
    <xdr:sp>
      <xdr:nvSpPr>
        <xdr:cNvPr id="65" name="テキスト ボックス 64"/>
        <xdr:cNvSpPr txBox="1"/>
      </xdr:nvSpPr>
      <xdr:spPr>
        <a:xfrm>
          <a:off x="4819650" y="3810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123825</xdr:colOff>
      <xdr:row>22</xdr:row>
      <xdr:rowOff>142875</xdr:rowOff>
    </xdr:from>
    <xdr:ext cx="762000" cy="257175"/>
    <xdr:sp>
      <xdr:nvSpPr>
        <xdr:cNvPr id="66" name="テキスト ボックス 65"/>
        <xdr:cNvSpPr txBox="1"/>
      </xdr:nvSpPr>
      <xdr:spPr>
        <a:xfrm>
          <a:off x="4124325" y="3810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142875</xdr:rowOff>
    </xdr:from>
    <xdr:ext cx="762000" cy="257175"/>
    <xdr:sp>
      <xdr:nvSpPr>
        <xdr:cNvPr id="67" name="テキスト ボックス 66"/>
        <xdr:cNvSpPr txBox="1"/>
      </xdr:nvSpPr>
      <xdr:spPr>
        <a:xfrm>
          <a:off x="3429000" y="3810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57150</xdr:colOff>
      <xdr:row>22</xdr:row>
      <xdr:rowOff>142875</xdr:rowOff>
    </xdr:from>
    <xdr:ext cx="762000" cy="257175"/>
    <xdr:sp>
      <xdr:nvSpPr>
        <xdr:cNvPr id="68" name="テキスト ボックス 67"/>
        <xdr:cNvSpPr txBox="1"/>
      </xdr:nvSpPr>
      <xdr:spPr>
        <a:xfrm>
          <a:off x="2724150" y="38100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19914</xdr:rowOff>
    </xdr:from>
    <xdr:to>
      <xdr:col>29</xdr:col>
      <xdr:colOff>177800</xdr:colOff>
      <xdr:row>17</xdr:row>
      <xdr:rowOff>121514</xdr:rowOff>
    </xdr:to>
    <xdr:sp fLocksText="0">
      <xdr:nvSpPr>
        <xdr:cNvPr id="69" name="楕円 68"/>
        <xdr:cNvSpPr/>
      </xdr:nvSpPr>
      <xdr:spPr>
        <a:xfrm>
          <a:off x="5600700" y="2876550"/>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30</xdr:col>
      <xdr:colOff>19050</xdr:colOff>
      <xdr:row>16</xdr:row>
      <xdr:rowOff>38100</xdr:rowOff>
    </xdr:from>
    <xdr:ext cx="762000" cy="257175"/>
    <xdr:sp>
      <xdr:nvSpPr>
        <xdr:cNvPr id="70" name="人口1人当たり決算額の推移該当値テキスト130"/>
        <xdr:cNvSpPr txBox="1"/>
      </xdr:nvSpPr>
      <xdr:spPr>
        <a:xfrm>
          <a:off x="5734050" y="27336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101,182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120218</xdr:rowOff>
    </xdr:from>
    <xdr:to>
      <xdr:col>26</xdr:col>
      <xdr:colOff>101600</xdr:colOff>
      <xdr:row>18</xdr:row>
      <xdr:rowOff>50368</xdr:rowOff>
    </xdr:to>
    <xdr:sp fLocksText="0">
      <xdr:nvSpPr>
        <xdr:cNvPr id="71" name="楕円 70"/>
        <xdr:cNvSpPr/>
      </xdr:nvSpPr>
      <xdr:spPr>
        <a:xfrm>
          <a:off x="4953000" y="2981325"/>
          <a:ext cx="104775"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24</xdr:col>
      <xdr:colOff>47625</xdr:colOff>
      <xdr:row>16</xdr:row>
      <xdr:rowOff>57150</xdr:rowOff>
    </xdr:from>
    <xdr:ext cx="733425" cy="257175"/>
    <xdr:sp>
      <xdr:nvSpPr>
        <xdr:cNvPr id="72" name="テキスト ボックス 71"/>
        <xdr:cNvSpPr txBox="1"/>
      </xdr:nvSpPr>
      <xdr:spPr>
        <a:xfrm>
          <a:off x="4619625" y="2752725"/>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93,284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167767</xdr:rowOff>
    </xdr:from>
    <xdr:to>
      <xdr:col>22</xdr:col>
      <xdr:colOff>165100</xdr:colOff>
      <xdr:row>18</xdr:row>
      <xdr:rowOff>97917</xdr:rowOff>
    </xdr:to>
    <xdr:sp fLocksText="0">
      <xdr:nvSpPr>
        <xdr:cNvPr id="73" name="楕円 72"/>
        <xdr:cNvSpPr/>
      </xdr:nvSpPr>
      <xdr:spPr>
        <a:xfrm>
          <a:off x="4257675" y="3019425"/>
          <a:ext cx="104775"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20</xdr:col>
      <xdr:colOff>114300</xdr:colOff>
      <xdr:row>16</xdr:row>
      <xdr:rowOff>104775</xdr:rowOff>
    </xdr:from>
    <xdr:ext cx="762000" cy="257175"/>
    <xdr:sp>
      <xdr:nvSpPr>
        <xdr:cNvPr id="74" name="テキスト ボックス 73"/>
        <xdr:cNvSpPr txBox="1"/>
      </xdr:nvSpPr>
      <xdr:spPr>
        <a:xfrm>
          <a:off x="3924300" y="28003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89,540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162725</xdr:rowOff>
    </xdr:from>
    <xdr:to>
      <xdr:col>19</xdr:col>
      <xdr:colOff>38100</xdr:colOff>
      <xdr:row>18</xdr:row>
      <xdr:rowOff>92875</xdr:rowOff>
    </xdr:to>
    <xdr:sp fLocksText="0">
      <xdr:nvSpPr>
        <xdr:cNvPr id="75" name="楕円 74"/>
        <xdr:cNvSpPr/>
      </xdr:nvSpPr>
      <xdr:spPr>
        <a:xfrm>
          <a:off x="3552825" y="3019425"/>
          <a:ext cx="104775"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16</xdr:col>
      <xdr:colOff>171450</xdr:colOff>
      <xdr:row>16</xdr:row>
      <xdr:rowOff>104775</xdr:rowOff>
    </xdr:from>
    <xdr:ext cx="762000" cy="257175"/>
    <xdr:sp>
      <xdr:nvSpPr>
        <xdr:cNvPr id="76" name="テキスト ボックス 75"/>
        <xdr:cNvSpPr txBox="1"/>
      </xdr:nvSpPr>
      <xdr:spPr>
        <a:xfrm>
          <a:off x="3219450" y="28003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89,937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76</xdr:rowOff>
    </xdr:from>
    <xdr:to>
      <xdr:col>15</xdr:col>
      <xdr:colOff>101600</xdr:colOff>
      <xdr:row>18</xdr:row>
      <xdr:rowOff>101676</xdr:rowOff>
    </xdr:to>
    <xdr:sp fLocksText="0">
      <xdr:nvSpPr>
        <xdr:cNvPr id="77" name="楕円 76"/>
        <xdr:cNvSpPr/>
      </xdr:nvSpPr>
      <xdr:spPr>
        <a:xfrm>
          <a:off x="2857500" y="3019425"/>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13</xdr:col>
      <xdr:colOff>47625</xdr:colOff>
      <xdr:row>16</xdr:row>
      <xdr:rowOff>114300</xdr:rowOff>
    </xdr:from>
    <xdr:ext cx="762000" cy="257175"/>
    <xdr:sp>
      <xdr:nvSpPr>
        <xdr:cNvPr id="78" name="テキスト ボックス 77"/>
        <xdr:cNvSpPr txBox="1"/>
      </xdr:nvSpPr>
      <xdr:spPr>
        <a:xfrm>
          <a:off x="2524125" y="28098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89,244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fLocksText="0">
      <xdr:nvSpPr>
        <xdr:cNvPr id="79" name="正方形/長方形 78"/>
        <xdr:cNvSpPr/>
      </xdr:nvSpPr>
      <xdr:spPr>
        <a:xfrm>
          <a:off x="2162175" y="4848225"/>
          <a:ext cx="4238625" cy="257175"/>
        </a:xfrm>
        <a:prstGeom prst="rect"/>
        <a:solidFill>
          <a:srgbClr val="FFFFFF"/>
        </a:solidFill>
        <a:ln w="9525" cap="flat" cmpd="sng" algn="ctr">
          <a:solidFill>
            <a:srgbClr val="000000"/>
          </a:solidFill>
          <a:prstDash val="solid"/>
          <a:round/>
          <a:headEnd type="none" len="med" w="med"/>
          <a:tailEnd type="none" len="med" w="med"/>
        </a:ln>
        <a:effectLst/>
      </xdr:spPr>
      <xdr:txBody>
        <a:bodyPr lIns="18288" tIns="0" rIns="0" bIns="0" vertOverflow="clip" horzOverflow="clip" wrap="square" anchor="ctr" upright="1"/>
        <a:p>
          <a:pPr algn="ctr"/>
          <a:r>
            <a:rPr altLang="en-US" lang="ja-JP" sz="1100">
              <a:latin typeface="ＭＳ Ｐゴシック" panose="020B0600070205080204" pitchFamily="50" charset="-128"/>
              <a:ea typeface="ＭＳ Ｐゴシック" panose="020B0600070205080204" pitchFamily="50" charset="-128"/>
            </a:rPr>
            <a:t>人口</a:t>
          </a:r>
          <a:r>
            <a:rPr altLang="ja-JP" lang="en-US" sz="1100">
              <a:latin typeface="ＭＳ Ｐゴシック" panose="020B0600070205080204" pitchFamily="50" charset="-128"/>
              <a:ea typeface="ＭＳ Ｐゴシック" panose="020B0600070205080204" pitchFamily="50" charset="-128"/>
            </a:rPr>
            <a:t>1</a:t>
          </a:r>
          <a:r>
            <a:rPr altLang="en-US" lang="ja-JP"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fLocksText="0">
      <xdr:nvSpPr>
        <xdr:cNvPr id="80" name="角丸四角形 79"/>
        <xdr:cNvSpPr/>
      </xdr:nvSpPr>
      <xdr:spPr>
        <a:xfrm>
          <a:off x="123825" y="4848225"/>
          <a:ext cx="1333500" cy="1133475"/>
        </a:xfrm>
        <a:prstGeom prst="roundRect">
          <a:avLst>
            <a:gd name="adj" fmla="val 0"/>
          </a:avLst>
        </a:prstGeom>
        <a:solidFill>
          <a:srgbClr val="FFFFFF"/>
        </a:solidFill>
        <a:ln w="9525" cap="flat" cmpd="sng" algn="ctr">
          <a:solidFill>
            <a:srgbClr val="000000"/>
          </a:solidFill>
          <a:prstDash val="solid"/>
          <a:round/>
          <a:headEnd type="none" len="med" w="med"/>
          <a:tailEnd type="none" len="med" w="med"/>
        </a:ln>
        <a:effectLst>
          <a:outerShdw dist="37357" dir="2700000" rotWithShape="0">
            <a:scrgbClr r="0" g="0" b="0"/>
          </a:outerShdw>
        </a:effectLst>
      </xdr:spPr>
      <xdr:txBody>
        <a:bodyPr lIns="18288" tIns="0" rIns="0" bIns="0" vertOverflow="clip" horzOverflow="clip" wrap="square" anchor="t" upright="1"/>
        <a:p>
          <a:pPr algn="l"/>
          <a:endParaRPr altLang="en-US" lang="ja-JP" sz="1100"/>
        </a:p>
      </xdr:txBody>
    </xdr:sp>
    <xdr:clientData/>
  </xdr:twoCellAnchor>
  <xdr:twoCellAnchor>
    <xdr:from>
      <xdr:col>2</xdr:col>
      <xdr:colOff>76200</xdr:colOff>
      <xdr:row>29</xdr:row>
      <xdr:rowOff>127000</xdr:rowOff>
    </xdr:from>
    <xdr:to>
      <xdr:col>9</xdr:col>
      <xdr:colOff>12700</xdr:colOff>
      <xdr:row>31</xdr:row>
      <xdr:rowOff>38100</xdr:rowOff>
    </xdr:to>
    <xdr:sp fLocksText="0">
      <xdr:nvSpPr>
        <xdr:cNvPr id="81" name="正方形/長方形 80"/>
        <xdr:cNvSpPr/>
      </xdr:nvSpPr>
      <xdr:spPr>
        <a:xfrm>
          <a:off x="457200" y="4962525"/>
          <a:ext cx="1266825" cy="247650"/>
        </a:xfrm>
        <a:prstGeom prst="rect"/>
        <a:noFill/>
        <a:ln w="9525" cap="flat" cmpd="sng" algn="ctr">
          <a:noFill/>
          <a:prstDash val="solid"/>
          <a:round/>
          <a:headEnd type="none" len="med" w="med"/>
          <a:tailEnd type="none" len="med" w="med"/>
        </a:ln>
        <a:effectLst/>
      </xdr:spPr>
      <xdr:txBody>
        <a:bodyPr lIns="18288" tIns="0" rIns="0" bIns="0" vertOverflow="clip" horzOverflow="clip" wrap="square" anchor="t" upright="1"/>
        <a:p>
          <a:pPr algn="l"/>
          <a:r>
            <a:rPr altLang="en-US" lang="ja-JP"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fLocksText="0">
      <xdr:nvSpPr>
        <xdr:cNvPr id="82" name="正方形/長方形 81"/>
        <xdr:cNvSpPr/>
      </xdr:nvSpPr>
      <xdr:spPr>
        <a:xfrm>
          <a:off x="457200" y="5219700"/>
          <a:ext cx="1266825" cy="257175"/>
        </a:xfrm>
        <a:prstGeom prst="rect"/>
        <a:noFill/>
        <a:ln w="9525" cap="flat" cmpd="sng" algn="ctr">
          <a:noFill/>
          <a:prstDash val="solid"/>
          <a:round/>
          <a:headEnd type="none" len="med" w="med"/>
          <a:tailEnd type="none" len="med" w="med"/>
        </a:ln>
        <a:effectLst/>
      </xdr:spPr>
      <xdr:txBody>
        <a:bodyPr lIns="18288" tIns="0" rIns="0" bIns="0" vertOverflow="clip" horzOverflow="clip" wrap="square" anchor="t" upright="1"/>
        <a:p>
          <a:pPr algn="l"/>
          <a:r>
            <a:rPr altLang="en-US" lang="ja-JP"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fLocksText="0">
      <xdr:nvSpPr>
        <xdr:cNvPr id="83" name="正方形/長方形 82"/>
        <xdr:cNvSpPr/>
      </xdr:nvSpPr>
      <xdr:spPr>
        <a:xfrm>
          <a:off x="457200" y="5524500"/>
          <a:ext cx="1266825" cy="638175"/>
        </a:xfrm>
        <a:prstGeom prst="rect"/>
        <a:noFill/>
        <a:ln w="9525" cap="flat" cmpd="sng" algn="ctr">
          <a:noFill/>
          <a:prstDash val="solid"/>
          <a:round/>
          <a:headEnd type="none" len="med" w="med"/>
          <a:tailEnd type="none" len="med" w="med"/>
        </a:ln>
        <a:effectLst/>
      </xdr:spPr>
      <xdr:txBody>
        <a:bodyPr lIns="18288" tIns="0" rIns="0" bIns="0" vertOverflow="clip" horzOverflow="clip" wrap="square" anchor="t" upright="1"/>
        <a:p>
          <a:pPr algn="l"/>
          <a:r>
            <a:rPr altLang="en-US" lang="ja-JP"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sp>
      <xdr:nvSpPr>
        <xdr:cNvPr id="84" name="直線コネクタ 83"/>
        <xdr:cNvSpPr/>
      </xdr:nvSpPr>
      <xdr:spPr>
        <a:xfrm flipH="1">
          <a:off x="200025" y="5029200"/>
          <a:ext cx="171450" cy="0"/>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twoCellAnchor>
    <xdr:from>
      <xdr:col>1</xdr:col>
      <xdr:colOff>92075</xdr:colOff>
      <xdr:row>31</xdr:row>
      <xdr:rowOff>304800</xdr:rowOff>
    </xdr:from>
    <xdr:to>
      <xdr:col>1</xdr:col>
      <xdr:colOff>92075</xdr:colOff>
      <xdr:row>32</xdr:row>
      <xdr:rowOff>101600</xdr:rowOff>
    </xdr:to>
    <xdr:sp>
      <xdr:nvSpPr>
        <xdr:cNvPr id="85" name="直線コネクタ 84"/>
        <xdr:cNvSpPr/>
      </xdr:nvSpPr>
      <xdr:spPr>
        <a:xfrm>
          <a:off x="285750" y="5476875"/>
          <a:ext cx="0" cy="142875"/>
        </a:xfrm>
        <a:prstGeom prst="line"/>
        <a:solidFill>
          <a:srgbClr val="FFFFFF"/>
        </a:solidFill>
        <a:ln w="31750" cap="flat" cmpd="sng" algn="ctr">
          <a:solidFill>
            <a:srgbClr val="808080"/>
          </a:solidFill>
          <a:prstDash val="solid"/>
          <a:round/>
          <a:headEnd type="none" len="med" w="med"/>
          <a:tailEnd type="none" len="med" w="med"/>
        </a:ln>
        <a:effectLst/>
      </xdr:spPr>
    </xdr:sp>
    <xdr:clientData/>
  </xdr:twoCellAnchor>
  <xdr:twoCellAnchor>
    <xdr:from>
      <xdr:col>1</xdr:col>
      <xdr:colOff>6350</xdr:colOff>
      <xdr:row>31</xdr:row>
      <xdr:rowOff>304800</xdr:rowOff>
    </xdr:from>
    <xdr:to>
      <xdr:col>1</xdr:col>
      <xdr:colOff>177800</xdr:colOff>
      <xdr:row>31</xdr:row>
      <xdr:rowOff>304800</xdr:rowOff>
    </xdr:to>
    <xdr:sp>
      <xdr:nvSpPr>
        <xdr:cNvPr id="86" name="直線コネクタ 85"/>
        <xdr:cNvSpPr/>
      </xdr:nvSpPr>
      <xdr:spPr>
        <a:xfrm flipH="1">
          <a:off x="200025" y="5476875"/>
          <a:ext cx="171450" cy="0"/>
        </a:xfrm>
        <a:prstGeom prst="line"/>
        <a:solidFill>
          <a:srgbClr val="FFFFFF"/>
        </a:solidFill>
        <a:ln w="15875" cap="flat" cmpd="sng" algn="ctr">
          <a:solidFill>
            <a:srgbClr val="000000"/>
          </a:solidFill>
          <a:prstDash val="solid"/>
          <a:round/>
          <a:headEnd type="none" len="med" w="med"/>
          <a:tailEnd type="none" len="med" w="med"/>
        </a:ln>
        <a:effectLst/>
      </xdr:spPr>
    </xdr:sp>
    <xdr:clientData/>
  </xdr:twoCellAnchor>
  <xdr:twoCellAnchor>
    <xdr:from>
      <xdr:col>1</xdr:col>
      <xdr:colOff>92075</xdr:colOff>
      <xdr:row>33</xdr:row>
      <xdr:rowOff>28575</xdr:rowOff>
    </xdr:from>
    <xdr:to>
      <xdr:col>1</xdr:col>
      <xdr:colOff>92075</xdr:colOff>
      <xdr:row>33</xdr:row>
      <xdr:rowOff>168275</xdr:rowOff>
    </xdr:to>
    <xdr:sp>
      <xdr:nvSpPr>
        <xdr:cNvPr id="87" name="直線コネクタ 86"/>
        <xdr:cNvSpPr/>
      </xdr:nvSpPr>
      <xdr:spPr>
        <a:xfrm flipV="1">
          <a:off x="285750" y="5715000"/>
          <a:ext cx="0" cy="142875"/>
        </a:xfrm>
        <a:prstGeom prst="line"/>
        <a:solidFill>
          <a:srgbClr val="FFFFFF"/>
        </a:solidFill>
        <a:ln w="31750" cap="flat" cmpd="sng" algn="ctr">
          <a:solidFill>
            <a:srgbClr val="808080"/>
          </a:solidFill>
          <a:prstDash val="solid"/>
          <a:round/>
          <a:headEnd type="none" len="med" w="med"/>
          <a:tailEnd type="none" len="med" w="med"/>
        </a:ln>
        <a:effectLst/>
      </xdr:spPr>
    </xdr:sp>
    <xdr:clientData/>
  </xdr:twoCellAnchor>
  <xdr:twoCellAnchor>
    <xdr:from>
      <xdr:col>1</xdr:col>
      <xdr:colOff>6350</xdr:colOff>
      <xdr:row>33</xdr:row>
      <xdr:rowOff>171450</xdr:rowOff>
    </xdr:from>
    <xdr:to>
      <xdr:col>1</xdr:col>
      <xdr:colOff>177800</xdr:colOff>
      <xdr:row>33</xdr:row>
      <xdr:rowOff>171450</xdr:rowOff>
    </xdr:to>
    <xdr:sp>
      <xdr:nvSpPr>
        <xdr:cNvPr id="88" name="直線コネクタ 87"/>
        <xdr:cNvSpPr/>
      </xdr:nvSpPr>
      <xdr:spPr>
        <a:xfrm flipH="1">
          <a:off x="200025" y="5857875"/>
          <a:ext cx="171450" cy="0"/>
        </a:xfrm>
        <a:prstGeom prst="line"/>
        <a:solidFill>
          <a:srgbClr val="FFFFFF"/>
        </a:solidFill>
        <a:ln w="15875" cap="flat" cmpd="sng" algn="ctr">
          <a:solidFill>
            <a:srgbClr val="000000"/>
          </a:solidFill>
          <a:prstDash val="solid"/>
          <a:round/>
          <a:headEnd type="none" len="med" w="med"/>
          <a:tailEnd type="none" len="med" w="med"/>
        </a:ln>
        <a:effectLst/>
      </xdr:spPr>
    </xdr:sp>
    <xdr:clientData/>
  </xdr:twoCellAnchor>
  <xdr:twoCellAnchor>
    <xdr:from>
      <xdr:col>1</xdr:col>
      <xdr:colOff>41275</xdr:colOff>
      <xdr:row>29</xdr:row>
      <xdr:rowOff>139700</xdr:rowOff>
    </xdr:from>
    <xdr:to>
      <xdr:col>1</xdr:col>
      <xdr:colOff>142875</xdr:colOff>
      <xdr:row>30</xdr:row>
      <xdr:rowOff>69850</xdr:rowOff>
    </xdr:to>
    <xdr:sp fLocksText="0">
      <xdr:nvSpPr>
        <xdr:cNvPr id="89" name="楕円 88"/>
        <xdr:cNvSpPr/>
      </xdr:nvSpPr>
      <xdr:spPr>
        <a:xfrm>
          <a:off x="228600" y="4981575"/>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xdr:col>
      <xdr:colOff>41275</xdr:colOff>
      <xdr:row>31</xdr:row>
      <xdr:rowOff>63500</xdr:rowOff>
    </xdr:from>
    <xdr:to>
      <xdr:col>1</xdr:col>
      <xdr:colOff>142875</xdr:colOff>
      <xdr:row>31</xdr:row>
      <xdr:rowOff>165100</xdr:rowOff>
    </xdr:to>
    <xdr:sp fLocksText="0">
      <xdr:nvSpPr>
        <xdr:cNvPr id="90" name="フローチャート: 判断 89"/>
        <xdr:cNvSpPr/>
      </xdr:nvSpPr>
      <xdr:spPr>
        <a:xfrm>
          <a:off x="228600" y="5238750"/>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11</xdr:col>
      <xdr:colOff>63500</xdr:colOff>
      <xdr:row>31</xdr:row>
      <xdr:rowOff>241300</xdr:rowOff>
    </xdr:from>
    <xdr:to>
      <xdr:col>33</xdr:col>
      <xdr:colOff>114300</xdr:colOff>
      <xdr:row>39</xdr:row>
      <xdr:rowOff>298450</xdr:rowOff>
    </xdr:to>
    <xdr:sp fLocksText="0">
      <xdr:nvSpPr>
        <xdr:cNvPr id="91" name="正方形/長方形 90"/>
        <xdr:cNvSpPr/>
      </xdr:nvSpPr>
      <xdr:spPr>
        <a:xfrm>
          <a:off x="2162175" y="5410200"/>
          <a:ext cx="4238625" cy="2276475"/>
        </a:xfrm>
        <a:prstGeom prst="rect"/>
        <a:solidFill>
          <a:srgbClr val="E6FFD5"/>
        </a:solidFill>
        <a:ln w="9525" cap="flat" cmpd="sng" algn="ctr">
          <a:no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8</xdr:col>
      <xdr:colOff>152400</xdr:colOff>
      <xdr:row>30</xdr:row>
      <xdr:rowOff>28575</xdr:rowOff>
    </xdr:from>
    <xdr:ext cx="409575" cy="276225"/>
    <xdr:sp>
      <xdr:nvSpPr>
        <xdr:cNvPr id="92" name="テキスト ボックス 91"/>
        <xdr:cNvSpPr txBox="1"/>
      </xdr:nvSpPr>
      <xdr:spPr>
        <a:xfrm>
          <a:off x="1676400" y="5038725"/>
          <a:ext cx="409575" cy="27622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1100">
              <a:latin typeface="ＭＳ Ｐゴシック" panose="020B0600070205080204" pitchFamily="50" charset="-128"/>
              <a:ea typeface="ＭＳ Ｐゴシック" panose="020B0600070205080204" pitchFamily="50" charset="-128"/>
            </a:rPr>
            <a:t>(</a:t>
          </a:r>
          <a:r>
            <a:rPr altLang="en-US" lang="ja-JP" sz="1100">
              <a:latin typeface="ＭＳ Ｐゴシック" panose="020B0600070205080204" pitchFamily="50" charset="-128"/>
              <a:ea typeface="ＭＳ Ｐゴシック" panose="020B0600070205080204" pitchFamily="50" charset="-128"/>
            </a:rPr>
            <a:t>円</a:t>
          </a:r>
          <a:r>
            <a:rPr altLang="ja-JP" lang="en-US" sz="1100">
              <a:latin typeface="ＭＳ Ｐゴシック" panose="020B0600070205080204" pitchFamily="50" charset="-128"/>
              <a:ea typeface="ＭＳ Ｐゴシック" panose="020B0600070205080204" pitchFamily="50" charset="-128"/>
            </a:rPr>
            <a:t>)</a:t>
          </a:r>
          <a:endParaRPr altLang="en-US" lang="ja-JP"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sp>
      <xdr:nvSpPr>
        <xdr:cNvPr id="93" name="直線コネクタ 92"/>
        <xdr:cNvSpPr/>
      </xdr:nvSpPr>
      <xdr:spPr>
        <a:xfrm>
          <a:off x="2162175" y="7686675"/>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twoCellAnchor>
    <xdr:from>
      <xdr:col>11</xdr:col>
      <xdr:colOff>63500</xdr:colOff>
      <xdr:row>38</xdr:row>
      <xdr:rowOff>143328</xdr:rowOff>
    </xdr:from>
    <xdr:to>
      <xdr:col>33</xdr:col>
      <xdr:colOff>114300</xdr:colOff>
      <xdr:row>38</xdr:row>
      <xdr:rowOff>143328</xdr:rowOff>
    </xdr:to>
    <xdr:sp>
      <xdr:nvSpPr>
        <xdr:cNvPr id="94" name="直線コネクタ 93"/>
        <xdr:cNvSpPr/>
      </xdr:nvSpPr>
      <xdr:spPr>
        <a:xfrm>
          <a:off x="2162175" y="7372350"/>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twoCellAnchor>
    <xdr:from>
      <xdr:col>11</xdr:col>
      <xdr:colOff>63500</xdr:colOff>
      <xdr:row>37</xdr:row>
      <xdr:rowOff>159657</xdr:rowOff>
    </xdr:from>
    <xdr:to>
      <xdr:col>33</xdr:col>
      <xdr:colOff>114300</xdr:colOff>
      <xdr:row>37</xdr:row>
      <xdr:rowOff>159657</xdr:rowOff>
    </xdr:to>
    <xdr:sp>
      <xdr:nvSpPr>
        <xdr:cNvPr id="95" name="直線コネクタ 94"/>
        <xdr:cNvSpPr/>
      </xdr:nvSpPr>
      <xdr:spPr>
        <a:xfrm>
          <a:off x="2162175" y="7048500"/>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37</xdr:row>
      <xdr:rowOff>19050</xdr:rowOff>
    </xdr:from>
    <xdr:ext cx="762000" cy="257175"/>
    <xdr:sp>
      <xdr:nvSpPr>
        <xdr:cNvPr id="96" name="テキスト ボックス 95"/>
        <xdr:cNvSpPr txBox="1"/>
      </xdr:nvSpPr>
      <xdr:spPr>
        <a:xfrm>
          <a:off x="1381125" y="69056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sp>
      <xdr:nvSpPr>
        <xdr:cNvPr id="97" name="直線コネクタ 96"/>
        <xdr:cNvSpPr/>
      </xdr:nvSpPr>
      <xdr:spPr>
        <a:xfrm>
          <a:off x="2162175" y="6715125"/>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35</xdr:row>
      <xdr:rowOff>209550</xdr:rowOff>
    </xdr:from>
    <xdr:ext cx="762000" cy="257175"/>
    <xdr:sp>
      <xdr:nvSpPr>
        <xdr:cNvPr id="98" name="テキスト ボックス 97"/>
        <xdr:cNvSpPr txBox="1"/>
      </xdr:nvSpPr>
      <xdr:spPr>
        <a:xfrm>
          <a:off x="1381125" y="65817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10,000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sp>
      <xdr:nvSpPr>
        <xdr:cNvPr id="99" name="直線コネクタ 98"/>
        <xdr:cNvSpPr/>
      </xdr:nvSpPr>
      <xdr:spPr>
        <a:xfrm>
          <a:off x="2162175" y="6391275"/>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34</xdr:row>
      <xdr:rowOff>219075</xdr:rowOff>
    </xdr:from>
    <xdr:ext cx="762000" cy="257175"/>
    <xdr:sp>
      <xdr:nvSpPr>
        <xdr:cNvPr id="100" name="テキスト ボックス 99"/>
        <xdr:cNvSpPr txBox="1"/>
      </xdr:nvSpPr>
      <xdr:spPr>
        <a:xfrm>
          <a:off x="1381125" y="6248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sp>
      <xdr:nvSpPr>
        <xdr:cNvPr id="101" name="直線コネクタ 100"/>
        <xdr:cNvSpPr/>
      </xdr:nvSpPr>
      <xdr:spPr>
        <a:xfrm>
          <a:off x="2162175" y="6067425"/>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33</xdr:row>
      <xdr:rowOff>238125</xdr:rowOff>
    </xdr:from>
    <xdr:ext cx="762000" cy="257175"/>
    <xdr:sp>
      <xdr:nvSpPr>
        <xdr:cNvPr id="102" name="テキスト ボックス 101"/>
        <xdr:cNvSpPr txBox="1"/>
      </xdr:nvSpPr>
      <xdr:spPr>
        <a:xfrm>
          <a:off x="1381125" y="59245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sp>
      <xdr:nvSpPr>
        <xdr:cNvPr id="103" name="直線コネクタ 102"/>
        <xdr:cNvSpPr/>
      </xdr:nvSpPr>
      <xdr:spPr>
        <a:xfrm>
          <a:off x="2162175" y="5743575"/>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32</xdr:row>
      <xdr:rowOff>85725</xdr:rowOff>
    </xdr:from>
    <xdr:ext cx="762000" cy="257175"/>
    <xdr:sp>
      <xdr:nvSpPr>
        <xdr:cNvPr id="104" name="テキスト ボックス 103"/>
        <xdr:cNvSpPr txBox="1"/>
      </xdr:nvSpPr>
      <xdr:spPr>
        <a:xfrm>
          <a:off x="1381125" y="56007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sp>
      <xdr:nvSpPr>
        <xdr:cNvPr id="105" name="直線コネクタ 104"/>
        <xdr:cNvSpPr/>
      </xdr:nvSpPr>
      <xdr:spPr>
        <a:xfrm>
          <a:off x="2162175" y="5410200"/>
          <a:ext cx="4238625" cy="0"/>
        </a:xfrm>
        <a:prstGeom prst="line"/>
        <a:solidFill>
          <a:srgbClr val="FFFFFF"/>
        </a:solidFill>
        <a:ln w="9525" cap="flat" cmpd="sng" algn="ctr">
          <a:solidFill>
            <a:srgbClr val="C0C0C0"/>
          </a:solidFill>
          <a:prstDash val="solid"/>
          <a:round/>
          <a:headEnd type="none" len="med" w="med"/>
          <a:tailEnd type="none" len="med" w="med"/>
        </a:ln>
        <a:effectLst/>
      </xdr:spPr>
    </xdr:sp>
    <xdr:clientData/>
  </xdr:twoCellAnchor>
  <xdr:oneCellAnchor>
    <xdr:from>
      <xdr:col>7</xdr:col>
      <xdr:colOff>47625</xdr:colOff>
      <xdr:row>31</xdr:row>
      <xdr:rowOff>95250</xdr:rowOff>
    </xdr:from>
    <xdr:ext cx="762000" cy="257175"/>
    <xdr:sp>
      <xdr:nvSpPr>
        <xdr:cNvPr id="106" name="テキスト ボックス 105"/>
        <xdr:cNvSpPr txBox="1"/>
      </xdr:nvSpPr>
      <xdr:spPr>
        <a:xfrm>
          <a:off x="1381125" y="52673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r"/>
          <a:r>
            <a:rPr altLang="ja-JP" lang="en-US" sz="1000">
              <a:latin typeface="ＭＳ Ｐゴシック" panose="020B0600070205080204" pitchFamily="50" charset="-128"/>
              <a:ea typeface="ＭＳ Ｐゴシック" panose="020B0600070205080204" pitchFamily="50" charset="-128"/>
            </a:rPr>
            <a:t>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fLocksText="0">
      <xdr:nvSpPr>
        <xdr:cNvPr id="107" name="人口1人当たり決算額の推移グラフ枠445"/>
        <xdr:cNvSpPr/>
      </xdr:nvSpPr>
      <xdr:spPr>
        <a:xfrm>
          <a:off x="2162175" y="5410200"/>
          <a:ext cx="4238625" cy="2276475"/>
        </a:xfrm>
        <a:prstGeom prst="rect"/>
        <a:noFill/>
        <a:ln w="190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29</xdr:col>
      <xdr:colOff>127000</xdr:colOff>
      <xdr:row>33</xdr:row>
      <xdr:rowOff>2119</xdr:rowOff>
    </xdr:from>
    <xdr:to>
      <xdr:col>29</xdr:col>
      <xdr:colOff>127000</xdr:colOff>
      <xdr:row>37</xdr:row>
      <xdr:rowOff>291036</xdr:rowOff>
    </xdr:to>
    <xdr:sp>
      <xdr:nvSpPr>
        <xdr:cNvPr id="108" name="直線コネクタ 107"/>
        <xdr:cNvSpPr/>
      </xdr:nvSpPr>
      <xdr:spPr>
        <a:xfrm flipV="1">
          <a:off x="5648325" y="5686425"/>
          <a:ext cx="0" cy="1485900"/>
        </a:xfrm>
        <a:prstGeom prst="line"/>
        <a:solidFill>
          <a:srgbClr val="FFFFFF"/>
        </a:solidFill>
        <a:ln w="31750" cap="flat" cmpd="sng" algn="ctr">
          <a:solidFill>
            <a:srgbClr val="808080"/>
          </a:solidFill>
          <a:prstDash val="solid"/>
          <a:round/>
          <a:headEnd type="none" len="med" w="med"/>
          <a:tailEnd type="none" len="med" w="med"/>
        </a:ln>
        <a:effectLst/>
      </xdr:spPr>
    </xdr:sp>
    <xdr:clientData/>
  </xdr:twoCellAnchor>
  <xdr:oneCellAnchor>
    <xdr:from>
      <xdr:col>30</xdr:col>
      <xdr:colOff>19050</xdr:colOff>
      <xdr:row>37</xdr:row>
      <xdr:rowOff>266700</xdr:rowOff>
    </xdr:from>
    <xdr:ext cx="762000" cy="257175"/>
    <xdr:sp>
      <xdr:nvSpPr>
        <xdr:cNvPr id="109" name="人口1人当たり決算額の推移最小値テキスト445"/>
        <xdr:cNvSpPr txBox="1"/>
      </xdr:nvSpPr>
      <xdr:spPr>
        <a:xfrm>
          <a:off x="5734050" y="71532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-4,023</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291036</xdr:rowOff>
    </xdr:from>
    <xdr:to>
      <xdr:col>30</xdr:col>
      <xdr:colOff>25400</xdr:colOff>
      <xdr:row>37</xdr:row>
      <xdr:rowOff>291036</xdr:rowOff>
    </xdr:to>
    <xdr:sp>
      <xdr:nvSpPr>
        <xdr:cNvPr id="110" name="直線コネクタ 109"/>
        <xdr:cNvSpPr/>
      </xdr:nvSpPr>
      <xdr:spPr>
        <a:xfrm>
          <a:off x="5562600" y="7181850"/>
          <a:ext cx="180975" cy="0"/>
        </a:xfrm>
        <a:prstGeom prst="line"/>
        <a:solidFill>
          <a:srgbClr val="FFFFFF"/>
        </a:solidFill>
        <a:ln w="19050" cap="flat" cmpd="sng" algn="ctr">
          <a:solidFill>
            <a:srgbClr val="000000"/>
          </a:solidFill>
          <a:prstDash val="solid"/>
          <a:round/>
          <a:headEnd type="none" len="med" w="med"/>
          <a:tailEnd type="none" len="med" w="med"/>
        </a:ln>
        <a:effectLst/>
      </xdr:spPr>
    </xdr:sp>
    <xdr:clientData/>
  </xdr:twoCellAnchor>
  <xdr:oneCellAnchor>
    <xdr:from>
      <xdr:col>30</xdr:col>
      <xdr:colOff>19050</xdr:colOff>
      <xdr:row>31</xdr:row>
      <xdr:rowOff>257175</xdr:rowOff>
    </xdr:from>
    <xdr:ext cx="762000" cy="257175"/>
    <xdr:sp>
      <xdr:nvSpPr>
        <xdr:cNvPr id="111" name="人口1人当たり決算額の推移最大値テキスト445"/>
        <xdr:cNvSpPr txBox="1"/>
      </xdr:nvSpPr>
      <xdr:spPr>
        <a:xfrm>
          <a:off x="5734050" y="54292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latin typeface="ＭＳ Ｐゴシック" panose="020B0600070205080204" pitchFamily="50" charset="-128"/>
              <a:ea typeface="ＭＳ Ｐゴシック" panose="020B0600070205080204" pitchFamily="50" charset="-128"/>
            </a:rPr>
            <a:t>41,574</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2119</xdr:rowOff>
    </xdr:from>
    <xdr:to>
      <xdr:col>30</xdr:col>
      <xdr:colOff>25400</xdr:colOff>
      <xdr:row>33</xdr:row>
      <xdr:rowOff>2119</xdr:rowOff>
    </xdr:to>
    <xdr:sp>
      <xdr:nvSpPr>
        <xdr:cNvPr id="112" name="直線コネクタ 111"/>
        <xdr:cNvSpPr/>
      </xdr:nvSpPr>
      <xdr:spPr>
        <a:xfrm>
          <a:off x="5562600" y="5686425"/>
          <a:ext cx="180975" cy="0"/>
        </a:xfrm>
        <a:prstGeom prst="line"/>
        <a:solidFill>
          <a:srgbClr val="FFFFFF"/>
        </a:solidFill>
        <a:ln w="19050" cap="flat" cmpd="sng" algn="ctr">
          <a:solidFill>
            <a:srgbClr val="000000"/>
          </a:solidFill>
          <a:prstDash val="solid"/>
          <a:round/>
          <a:headEnd type="none" len="med" w="med"/>
          <a:tailEnd type="none" len="med" w="med"/>
        </a:ln>
        <a:effectLst/>
      </xdr:spPr>
    </xdr:sp>
    <xdr:clientData/>
  </xdr:twoCellAnchor>
  <xdr:twoCellAnchor>
    <xdr:from>
      <xdr:col>26</xdr:col>
      <xdr:colOff>50800</xdr:colOff>
      <xdr:row>36</xdr:row>
      <xdr:rowOff>111227</xdr:rowOff>
    </xdr:from>
    <xdr:to>
      <xdr:col>29</xdr:col>
      <xdr:colOff>127000</xdr:colOff>
      <xdr:row>37</xdr:row>
      <xdr:rowOff>123342</xdr:rowOff>
    </xdr:to>
    <xdr:sp>
      <xdr:nvSpPr>
        <xdr:cNvPr id="113" name="直線コネクタ 112"/>
        <xdr:cNvSpPr/>
      </xdr:nvSpPr>
      <xdr:spPr>
        <a:xfrm>
          <a:off x="5000625" y="6829425"/>
          <a:ext cx="647700" cy="180975"/>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oneCellAnchor>
    <xdr:from>
      <xdr:col>30</xdr:col>
      <xdr:colOff>19050</xdr:colOff>
      <xdr:row>35</xdr:row>
      <xdr:rowOff>76200</xdr:rowOff>
    </xdr:from>
    <xdr:ext cx="762000" cy="257175"/>
    <xdr:sp>
      <xdr:nvSpPr>
        <xdr:cNvPr id="114" name="人口1人当たり決算額の推移平均値テキスト445"/>
        <xdr:cNvSpPr txBox="1"/>
      </xdr:nvSpPr>
      <xdr:spPr>
        <a:xfrm>
          <a:off x="5734050" y="64484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11,979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232008</xdr:rowOff>
    </xdr:from>
    <xdr:to>
      <xdr:col>29</xdr:col>
      <xdr:colOff>177800</xdr:colOff>
      <xdr:row>35</xdr:row>
      <xdr:rowOff>333608</xdr:rowOff>
    </xdr:to>
    <xdr:sp fLocksText="0">
      <xdr:nvSpPr>
        <xdr:cNvPr id="115" name="フローチャート: 判断 114"/>
        <xdr:cNvSpPr/>
      </xdr:nvSpPr>
      <xdr:spPr>
        <a:xfrm>
          <a:off x="5600700" y="6600825"/>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22</xdr:col>
      <xdr:colOff>114300</xdr:colOff>
      <xdr:row>36</xdr:row>
      <xdr:rowOff>88563</xdr:rowOff>
    </xdr:from>
    <xdr:to>
      <xdr:col>26</xdr:col>
      <xdr:colOff>50800</xdr:colOff>
      <xdr:row>36</xdr:row>
      <xdr:rowOff>111227</xdr:rowOff>
    </xdr:to>
    <xdr:sp>
      <xdr:nvSpPr>
        <xdr:cNvPr id="116" name="直線コネクタ 115"/>
        <xdr:cNvSpPr/>
      </xdr:nvSpPr>
      <xdr:spPr>
        <a:xfrm>
          <a:off x="4305300" y="6800850"/>
          <a:ext cx="695325" cy="19050"/>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twoCellAnchor>
    <xdr:from>
      <xdr:col>26</xdr:col>
      <xdr:colOff>0</xdr:colOff>
      <xdr:row>35</xdr:row>
      <xdr:rowOff>225476</xdr:rowOff>
    </xdr:from>
    <xdr:to>
      <xdr:col>26</xdr:col>
      <xdr:colOff>101600</xdr:colOff>
      <xdr:row>35</xdr:row>
      <xdr:rowOff>327076</xdr:rowOff>
    </xdr:to>
    <xdr:sp fLocksText="0">
      <xdr:nvSpPr>
        <xdr:cNvPr id="117" name="フローチャート: 判断 116"/>
        <xdr:cNvSpPr/>
      </xdr:nvSpPr>
      <xdr:spPr>
        <a:xfrm>
          <a:off x="4953000" y="6600825"/>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24</xdr:col>
      <xdr:colOff>47625</xdr:colOff>
      <xdr:row>34</xdr:row>
      <xdr:rowOff>333375</xdr:rowOff>
    </xdr:from>
    <xdr:ext cx="733425" cy="257175"/>
    <xdr:sp>
      <xdr:nvSpPr>
        <xdr:cNvPr id="118" name="テキスト ボックス 117"/>
        <xdr:cNvSpPr txBox="1"/>
      </xdr:nvSpPr>
      <xdr:spPr>
        <a:xfrm>
          <a:off x="4619625" y="63627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12,179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88563</xdr:rowOff>
    </xdr:from>
    <xdr:to>
      <xdr:col>22</xdr:col>
      <xdr:colOff>114300</xdr:colOff>
      <xdr:row>36</xdr:row>
      <xdr:rowOff>139443</xdr:rowOff>
    </xdr:to>
    <xdr:sp>
      <xdr:nvSpPr>
        <xdr:cNvPr id="119" name="直線コネクタ 118"/>
        <xdr:cNvSpPr/>
      </xdr:nvSpPr>
      <xdr:spPr>
        <a:xfrm flipV="1">
          <a:off x="3609975" y="6800850"/>
          <a:ext cx="695325" cy="47625"/>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twoCellAnchor>
    <xdr:from>
      <xdr:col>22</xdr:col>
      <xdr:colOff>63500</xdr:colOff>
      <xdr:row>35</xdr:row>
      <xdr:rowOff>219859</xdr:rowOff>
    </xdr:from>
    <xdr:to>
      <xdr:col>22</xdr:col>
      <xdr:colOff>165100</xdr:colOff>
      <xdr:row>35</xdr:row>
      <xdr:rowOff>321459</xdr:rowOff>
    </xdr:to>
    <xdr:sp fLocksText="0">
      <xdr:nvSpPr>
        <xdr:cNvPr id="120" name="フローチャート: 判断 119"/>
        <xdr:cNvSpPr/>
      </xdr:nvSpPr>
      <xdr:spPr>
        <a:xfrm>
          <a:off x="4257675" y="6591300"/>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20</xdr:col>
      <xdr:colOff>114300</xdr:colOff>
      <xdr:row>34</xdr:row>
      <xdr:rowOff>333375</xdr:rowOff>
    </xdr:from>
    <xdr:ext cx="762000" cy="257175"/>
    <xdr:sp>
      <xdr:nvSpPr>
        <xdr:cNvPr id="121" name="テキスト ボックス 120"/>
        <xdr:cNvSpPr txBox="1"/>
      </xdr:nvSpPr>
      <xdr:spPr>
        <a:xfrm>
          <a:off x="3924300" y="63627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12,351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139443</xdr:rowOff>
    </xdr:from>
    <xdr:to>
      <xdr:col>18</xdr:col>
      <xdr:colOff>177800</xdr:colOff>
      <xdr:row>37</xdr:row>
      <xdr:rowOff>80758</xdr:rowOff>
    </xdr:to>
    <xdr:sp>
      <xdr:nvSpPr>
        <xdr:cNvPr id="122" name="直線コネクタ 121"/>
        <xdr:cNvSpPr/>
      </xdr:nvSpPr>
      <xdr:spPr>
        <a:xfrm flipV="1">
          <a:off x="2905125" y="6858000"/>
          <a:ext cx="695325" cy="114300"/>
        </a:xfrm>
        <a:prstGeom prst="line"/>
        <a:solidFill>
          <a:srgbClr val="FFFFFF"/>
        </a:solidFill>
        <a:ln w="6350" cap="flat" cmpd="sng" algn="ctr">
          <a:solidFill>
            <a:srgbClr val="FF0000"/>
          </a:solidFill>
          <a:prstDash val="solid"/>
          <a:round/>
          <a:headEnd type="none" len="med" w="med"/>
          <a:tailEnd type="none" len="med" w="med"/>
        </a:ln>
        <a:effectLst/>
      </xdr:spPr>
    </xdr:sp>
    <xdr:clientData/>
  </xdr:twoCellAnchor>
  <xdr:twoCellAnchor>
    <xdr:from>
      <xdr:col>18</xdr:col>
      <xdr:colOff>127000</xdr:colOff>
      <xdr:row>35</xdr:row>
      <xdr:rowOff>234000</xdr:rowOff>
    </xdr:from>
    <xdr:to>
      <xdr:col>19</xdr:col>
      <xdr:colOff>38100</xdr:colOff>
      <xdr:row>35</xdr:row>
      <xdr:rowOff>335600</xdr:rowOff>
    </xdr:to>
    <xdr:sp fLocksText="0">
      <xdr:nvSpPr>
        <xdr:cNvPr id="123" name="フローチャート: 判断 122"/>
        <xdr:cNvSpPr/>
      </xdr:nvSpPr>
      <xdr:spPr>
        <a:xfrm>
          <a:off x="3552825" y="6610350"/>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16</xdr:col>
      <xdr:colOff>171450</xdr:colOff>
      <xdr:row>35</xdr:row>
      <xdr:rowOff>0</xdr:rowOff>
    </xdr:from>
    <xdr:ext cx="762000" cy="257175"/>
    <xdr:sp>
      <xdr:nvSpPr>
        <xdr:cNvPr id="124" name="テキスト ボックス 123"/>
        <xdr:cNvSpPr txBox="1"/>
      </xdr:nvSpPr>
      <xdr:spPr>
        <a:xfrm>
          <a:off x="3219450" y="637222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11,918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238768</xdr:rowOff>
    </xdr:from>
    <xdr:to>
      <xdr:col>15</xdr:col>
      <xdr:colOff>101600</xdr:colOff>
      <xdr:row>35</xdr:row>
      <xdr:rowOff>340368</xdr:rowOff>
    </xdr:to>
    <xdr:sp fLocksText="0">
      <xdr:nvSpPr>
        <xdr:cNvPr id="125" name="フローチャート: 判断 124"/>
        <xdr:cNvSpPr/>
      </xdr:nvSpPr>
      <xdr:spPr>
        <a:xfrm>
          <a:off x="2857500" y="6610350"/>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13</xdr:col>
      <xdr:colOff>47625</xdr:colOff>
      <xdr:row>35</xdr:row>
      <xdr:rowOff>9525</xdr:rowOff>
    </xdr:from>
    <xdr:ext cx="762000" cy="257175"/>
    <xdr:sp>
      <xdr:nvSpPr>
        <xdr:cNvPr id="126" name="テキスト ボックス 125"/>
        <xdr:cNvSpPr txBox="1"/>
      </xdr:nvSpPr>
      <xdr:spPr>
        <a:xfrm>
          <a:off x="2524125" y="63817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11,772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133350</xdr:colOff>
      <xdr:row>39</xdr:row>
      <xdr:rowOff>323850</xdr:rowOff>
    </xdr:from>
    <xdr:ext cx="762000" cy="257175"/>
    <xdr:sp>
      <xdr:nvSpPr>
        <xdr:cNvPr id="127" name="テキスト ボックス 126"/>
        <xdr:cNvSpPr txBox="1"/>
      </xdr:nvSpPr>
      <xdr:spPr>
        <a:xfrm>
          <a:off x="5467350" y="77152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57150</xdr:colOff>
      <xdr:row>39</xdr:row>
      <xdr:rowOff>323850</xdr:rowOff>
    </xdr:from>
    <xdr:ext cx="762000" cy="257175"/>
    <xdr:sp>
      <xdr:nvSpPr>
        <xdr:cNvPr id="128" name="テキスト ボックス 127"/>
        <xdr:cNvSpPr txBox="1"/>
      </xdr:nvSpPr>
      <xdr:spPr>
        <a:xfrm>
          <a:off x="4819650" y="77152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123825</xdr:colOff>
      <xdr:row>39</xdr:row>
      <xdr:rowOff>323850</xdr:rowOff>
    </xdr:from>
    <xdr:ext cx="762000" cy="257175"/>
    <xdr:sp>
      <xdr:nvSpPr>
        <xdr:cNvPr id="129" name="テキスト ボックス 128"/>
        <xdr:cNvSpPr txBox="1"/>
      </xdr:nvSpPr>
      <xdr:spPr>
        <a:xfrm>
          <a:off x="4124325" y="77152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323850</xdr:rowOff>
    </xdr:from>
    <xdr:ext cx="762000" cy="257175"/>
    <xdr:sp>
      <xdr:nvSpPr>
        <xdr:cNvPr id="130" name="テキスト ボックス 129"/>
        <xdr:cNvSpPr txBox="1"/>
      </xdr:nvSpPr>
      <xdr:spPr>
        <a:xfrm>
          <a:off x="3429000" y="77152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57150</xdr:colOff>
      <xdr:row>39</xdr:row>
      <xdr:rowOff>323850</xdr:rowOff>
    </xdr:from>
    <xdr:ext cx="762000" cy="257175"/>
    <xdr:sp>
      <xdr:nvSpPr>
        <xdr:cNvPr id="131" name="テキスト ボックス 130"/>
        <xdr:cNvSpPr txBox="1"/>
      </xdr:nvSpPr>
      <xdr:spPr>
        <a:xfrm>
          <a:off x="2724150" y="77152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72542</xdr:rowOff>
    </xdr:from>
    <xdr:to>
      <xdr:col>29</xdr:col>
      <xdr:colOff>177800</xdr:colOff>
      <xdr:row>37</xdr:row>
      <xdr:rowOff>174142</xdr:rowOff>
    </xdr:to>
    <xdr:sp fLocksText="0">
      <xdr:nvSpPr>
        <xdr:cNvPr id="132" name="楕円 131"/>
        <xdr:cNvSpPr/>
      </xdr:nvSpPr>
      <xdr:spPr>
        <a:xfrm>
          <a:off x="5600700" y="6962775"/>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30</xdr:col>
      <xdr:colOff>19050</xdr:colOff>
      <xdr:row>37</xdr:row>
      <xdr:rowOff>47625</xdr:rowOff>
    </xdr:from>
    <xdr:ext cx="762000" cy="257175"/>
    <xdr:sp>
      <xdr:nvSpPr>
        <xdr:cNvPr id="133" name="人口1人当たり決算額の推移該当値テキスト445"/>
        <xdr:cNvSpPr txBox="1"/>
      </xdr:nvSpPr>
      <xdr:spPr>
        <a:xfrm>
          <a:off x="5734050" y="69342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1,112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60427</xdr:rowOff>
    </xdr:from>
    <xdr:to>
      <xdr:col>26</xdr:col>
      <xdr:colOff>101600</xdr:colOff>
      <xdr:row>36</xdr:row>
      <xdr:rowOff>162027</xdr:rowOff>
    </xdr:to>
    <xdr:sp fLocksText="0">
      <xdr:nvSpPr>
        <xdr:cNvPr id="134" name="楕円 133"/>
        <xdr:cNvSpPr/>
      </xdr:nvSpPr>
      <xdr:spPr>
        <a:xfrm>
          <a:off x="4953000" y="6772275"/>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24</xdr:col>
      <xdr:colOff>47625</xdr:colOff>
      <xdr:row>36</xdr:row>
      <xdr:rowOff>142875</xdr:rowOff>
    </xdr:from>
    <xdr:ext cx="733425" cy="257175"/>
    <xdr:sp>
      <xdr:nvSpPr>
        <xdr:cNvPr id="135" name="テキスト ボックス 134"/>
        <xdr:cNvSpPr txBox="1"/>
      </xdr:nvSpPr>
      <xdr:spPr>
        <a:xfrm>
          <a:off x="4619625" y="6858000"/>
          <a:ext cx="7334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6,733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37763</xdr:rowOff>
    </xdr:from>
    <xdr:to>
      <xdr:col>22</xdr:col>
      <xdr:colOff>165100</xdr:colOff>
      <xdr:row>36</xdr:row>
      <xdr:rowOff>139363</xdr:rowOff>
    </xdr:to>
    <xdr:sp fLocksText="0">
      <xdr:nvSpPr>
        <xdr:cNvPr id="136" name="楕円 135"/>
        <xdr:cNvSpPr/>
      </xdr:nvSpPr>
      <xdr:spPr>
        <a:xfrm>
          <a:off x="4257675" y="6753225"/>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20</xdr:col>
      <xdr:colOff>114300</xdr:colOff>
      <xdr:row>36</xdr:row>
      <xdr:rowOff>123825</xdr:rowOff>
    </xdr:from>
    <xdr:ext cx="762000" cy="257175"/>
    <xdr:sp>
      <xdr:nvSpPr>
        <xdr:cNvPr id="137" name="テキスト ボックス 136"/>
        <xdr:cNvSpPr txBox="1"/>
      </xdr:nvSpPr>
      <xdr:spPr>
        <a:xfrm>
          <a:off x="3924300" y="68389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7,427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88643</xdr:rowOff>
    </xdr:from>
    <xdr:to>
      <xdr:col>19</xdr:col>
      <xdr:colOff>38100</xdr:colOff>
      <xdr:row>37</xdr:row>
      <xdr:rowOff>18793</xdr:rowOff>
    </xdr:to>
    <xdr:sp fLocksText="0">
      <xdr:nvSpPr>
        <xdr:cNvPr id="138" name="楕円 137"/>
        <xdr:cNvSpPr/>
      </xdr:nvSpPr>
      <xdr:spPr>
        <a:xfrm>
          <a:off x="3552825" y="6800850"/>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16</xdr:col>
      <xdr:colOff>171450</xdr:colOff>
      <xdr:row>37</xdr:row>
      <xdr:rowOff>0</xdr:rowOff>
    </xdr:from>
    <xdr:ext cx="762000" cy="257175"/>
    <xdr:sp>
      <xdr:nvSpPr>
        <xdr:cNvPr id="139" name="テキスト ボックス 138"/>
        <xdr:cNvSpPr txBox="1"/>
      </xdr:nvSpPr>
      <xdr:spPr>
        <a:xfrm>
          <a:off x="3219450" y="68865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5,869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29958</xdr:rowOff>
    </xdr:from>
    <xdr:to>
      <xdr:col>15</xdr:col>
      <xdr:colOff>101600</xdr:colOff>
      <xdr:row>37</xdr:row>
      <xdr:rowOff>131558</xdr:rowOff>
    </xdr:to>
    <xdr:sp fLocksText="0">
      <xdr:nvSpPr>
        <xdr:cNvPr id="140" name="楕円 139"/>
        <xdr:cNvSpPr/>
      </xdr:nvSpPr>
      <xdr:spPr>
        <a:xfrm>
          <a:off x="2857500" y="6915150"/>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oneCellAnchor>
    <xdr:from>
      <xdr:col>13</xdr:col>
      <xdr:colOff>47625</xdr:colOff>
      <xdr:row>37</xdr:row>
      <xdr:rowOff>114300</xdr:rowOff>
    </xdr:from>
    <xdr:ext cx="762000" cy="257175"/>
    <xdr:sp>
      <xdr:nvSpPr>
        <xdr:cNvPr id="141" name="テキスト ボックス 140"/>
        <xdr:cNvSpPr txBox="1"/>
      </xdr:nvSpPr>
      <xdr:spPr>
        <a:xfrm>
          <a:off x="2524125" y="7000875"/>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2,416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xdr:col>
      <xdr:colOff>63500</xdr:colOff>
      <xdr:row>0</xdr:row>
      <xdr:rowOff>127000</xdr:rowOff>
    </xdr:from>
    <xdr:to>
      <xdr:col>70</xdr:col>
      <xdr:colOff>0</xdr:colOff>
      <xdr:row>4</xdr:row>
      <xdr:rowOff>76200</xdr:rowOff>
    </xdr:to>
    <xdr:sp fLocksText="0">
      <xdr:nvSpPr>
        <xdr:cNvPr id="2" name="正方形/長方形 1"/>
        <xdr:cNvSpPr/>
      </xdr:nvSpPr>
      <xdr:spPr>
        <a:xfrm>
          <a:off x="638175" y="123825"/>
          <a:ext cx="12696825"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3200" b="1">
              <a:solidFill>
                <a:srgbClr val="000000"/>
              </a:solidFill>
              <a:latin typeface="ＭＳ Ｐゴシック" panose="020B0600070205080204" pitchFamily="50" charset="-128"/>
              <a:ea typeface="ＭＳ Ｐゴシック" panose="020B0600070205080204" pitchFamily="50" charset="-128"/>
            </a:rPr>
            <a:t>（</a:t>
          </a:r>
          <a:r>
            <a:rPr altLang="ja-JP" lang="en-US" sz="3200" b="1">
              <a:solidFill>
                <a:srgbClr val="000000"/>
              </a:solidFill>
              <a:latin typeface="ＭＳ Ｐゴシック" panose="020B0600070205080204" pitchFamily="50" charset="-128"/>
              <a:ea typeface="ＭＳ Ｐゴシック" panose="020B0600070205080204" pitchFamily="50" charset="-128"/>
            </a:rPr>
            <a:t>5</a:t>
          </a:r>
          <a:r>
            <a:rPr altLang="en-US" lang="ja-JP" sz="3200" b="1">
              <a:solidFill>
                <a:srgbClr val="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fLocksText="0">
      <xdr:nvSpPr>
        <xdr:cNvPr id="3" name="正方形/長方形 2"/>
        <xdr:cNvSpPr/>
      </xdr:nvSpPr>
      <xdr:spPr>
        <a:xfrm>
          <a:off x="19050000" y="190500"/>
          <a:ext cx="3924300" cy="53340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fLocksText="0">
      <xdr:nvSpPr>
        <xdr:cNvPr id="4" name="正方形/長方形 3"/>
        <xdr:cNvSpPr/>
      </xdr:nvSpPr>
      <xdr:spPr>
        <a:xfrm>
          <a:off x="19069050" y="219075"/>
          <a:ext cx="3876675" cy="4762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fLocksText="0">
      <xdr:nvSpPr>
        <xdr:cNvPr id="5" name="正方形/長方形 4"/>
        <xdr:cNvSpPr/>
      </xdr:nvSpPr>
      <xdr:spPr>
        <a:xfrm>
          <a:off x="19097625" y="238125"/>
          <a:ext cx="3819525" cy="41910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200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85</xdr:col>
      <xdr:colOff>63500</xdr:colOff>
      <xdr:row>1</xdr:row>
      <xdr:rowOff>19050</xdr:rowOff>
    </xdr:from>
    <xdr:to>
      <xdr:col>99</xdr:col>
      <xdr:colOff>57150</xdr:colOff>
      <xdr:row>4</xdr:row>
      <xdr:rowOff>63500</xdr:rowOff>
    </xdr:to>
    <xdr:sp fLocksText="0">
      <xdr:nvSpPr>
        <xdr:cNvPr id="6" name="正方形/長方形 5"/>
        <xdr:cNvSpPr/>
      </xdr:nvSpPr>
      <xdr:spPr>
        <a:xfrm>
          <a:off x="16259175" y="190500"/>
          <a:ext cx="2657475" cy="53340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fLocksText="0">
      <xdr:nvSpPr>
        <xdr:cNvPr id="7" name="正方形/長方形 6"/>
        <xdr:cNvSpPr/>
      </xdr:nvSpPr>
      <xdr:spPr>
        <a:xfrm>
          <a:off x="16278225" y="219075"/>
          <a:ext cx="2619375" cy="4762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fLocksText="0">
      <xdr:nvSpPr>
        <xdr:cNvPr id="8" name="正方形/長方形 7"/>
        <xdr:cNvSpPr/>
      </xdr:nvSpPr>
      <xdr:spPr>
        <a:xfrm>
          <a:off x="16306800" y="238125"/>
          <a:ext cx="2562225" cy="428625"/>
        </a:xfrm>
        <a:prstGeom prst="rect"/>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2000" b="1">
              <a:solidFill>
                <a:srgbClr val="FFFFFF"/>
              </a:solidFill>
              <a:latin typeface="ＭＳ ゴシック" panose="020B0609070205080204" pitchFamily="49" charset="-128"/>
              <a:ea typeface="ＭＳ ゴシック" panose="020B0609070205080204" pitchFamily="49" charset="-128"/>
            </a:rPr>
            <a:t>令和</a:t>
          </a:r>
          <a:r>
            <a:rPr altLang="ja-JP" lang="en-US" sz="2000" b="1">
              <a:solidFill>
                <a:srgbClr val="FFFFFF"/>
              </a:solidFill>
              <a:latin typeface="ＭＳ ゴシック" panose="020B0609070205080204" pitchFamily="49" charset="-128"/>
              <a:ea typeface="ＭＳ ゴシック" panose="020B0609070205080204" pitchFamily="49" charset="-128"/>
            </a:rPr>
            <a:t>6</a:t>
          </a:r>
          <a:r>
            <a:rPr altLang="en-US" lang="ja-JP"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fLocksText="0">
      <xdr:nvSpPr>
        <xdr:cNvPr id="9" name="正方形/長方形 8"/>
        <xdr:cNvSpPr/>
      </xdr:nvSpPr>
      <xdr:spPr>
        <a:xfrm>
          <a:off x="762000" y="847725"/>
          <a:ext cx="10096500" cy="1685925"/>
        </a:xfrm>
        <a:prstGeom prst="rect"/>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fLocksText="0">
      <xdr:nvSpPr>
        <xdr:cNvPr id="10" name="正方形/長方形 9"/>
        <xdr:cNvSpPr/>
      </xdr:nvSpPr>
      <xdr:spPr>
        <a:xfrm>
          <a:off x="885825" y="885825"/>
          <a:ext cx="1400175"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fLocksText="0">
      <xdr:nvSpPr>
        <xdr:cNvPr id="11" name="正方形/長方形 10"/>
        <xdr:cNvSpPr/>
      </xdr:nvSpPr>
      <xdr:spPr>
        <a:xfrm>
          <a:off x="2219325" y="885825"/>
          <a:ext cx="1419225"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100" b="1">
              <a:solidFill>
                <a:srgbClr val="000000"/>
              </a:solidFill>
              <a:latin typeface="ＭＳ ゴシック" panose="020B0609070205080204" pitchFamily="49" charset="-128"/>
              <a:ea typeface="ＭＳ ゴシック" panose="020B0609070205080204" pitchFamily="49" charset="-128"/>
            </a:rPr>
            <a:t>62,304
61,059
8.89
27,275,185
27,039,243
228,338
15,105,489
15,295,446</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fLocksText="0">
      <xdr:nvSpPr>
        <xdr:cNvPr id="12" name="正方形/長方形 11"/>
        <xdr:cNvSpPr/>
      </xdr:nvSpPr>
      <xdr:spPr>
        <a:xfrm>
          <a:off x="3552825" y="885825"/>
          <a:ext cx="1524000"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1100" b="1">
              <a:solidFill>
                <a:srgbClr val="000000"/>
              </a:solidFill>
              <a:latin typeface="ＭＳ ゴシック" panose="020B0609070205080204" pitchFamily="49" charset="-128"/>
              <a:ea typeface="ＭＳ ゴシック" panose="020B0609070205080204" pitchFamily="49" charset="-128"/>
            </a:rPr>
            <a:t>人</a:t>
          </a:r>
          <a:r>
            <a:rPr altLang="ja-JP" lang="en-US" sz="1100" b="1">
              <a:solidFill>
                <a:srgbClr val="000000"/>
              </a:solidFill>
              <a:latin typeface="ＭＳ ゴシック" panose="020B0609070205080204" pitchFamily="49" charset="-128"/>
              <a:ea typeface="ＭＳ ゴシック" panose="020B0609070205080204" pitchFamily="49" charset="-128"/>
            </a:rPr>
            <a:t>(R7.1.1</a:t>
          </a:r>
          <a:r>
            <a:rPr altLang="en-US" lang="ja-JP" sz="1100" b="1">
              <a:solidFill>
                <a:srgbClr val="000000"/>
              </a:solidFill>
              <a:latin typeface="ＭＳ ゴシック" panose="020B0609070205080204" pitchFamily="49" charset="-128"/>
              <a:ea typeface="ＭＳ ゴシック" panose="020B0609070205080204" pitchFamily="49" charset="-128"/>
            </a:rPr>
            <a:t>現在</a:t>
          </a:r>
          <a:r>
            <a:rPr altLang="ja-JP" lang="en-US" sz="1100" b="1">
              <a:solidFill>
                <a:srgbClr val="000000"/>
              </a:solidFill>
              <a:latin typeface="ＭＳ ゴシック" panose="020B0609070205080204" pitchFamily="49" charset="-128"/>
              <a:ea typeface="ＭＳ ゴシック" panose="020B0609070205080204" pitchFamily="49" charset="-128"/>
            </a:rPr>
            <a:t>)
</a:t>
          </a:r>
          <a:r>
            <a:rPr altLang="en-US" lang="ja-JP" sz="1100" b="1">
              <a:solidFill>
                <a:srgbClr val="000000"/>
              </a:solidFill>
              <a:latin typeface="ＭＳ ゴシック" panose="020B0609070205080204" pitchFamily="49" charset="-128"/>
              <a:ea typeface="ＭＳ ゴシック" panose="020B0609070205080204" pitchFamily="49" charset="-128"/>
            </a:rPr>
            <a:t>人</a:t>
          </a:r>
          <a:r>
            <a:rPr altLang="ja-JP" lang="en-US" sz="1100" b="1">
              <a:solidFill>
                <a:srgbClr val="000000"/>
              </a:solidFill>
              <a:latin typeface="ＭＳ ゴシック" panose="020B0609070205080204" pitchFamily="49" charset="-128"/>
              <a:ea typeface="ＭＳ ゴシック" panose="020B0609070205080204" pitchFamily="49" charset="-128"/>
            </a:rPr>
            <a:t>(R7.1.1</a:t>
          </a:r>
          <a:r>
            <a:rPr altLang="en-US" lang="ja-JP" sz="1100" b="1">
              <a:solidFill>
                <a:srgbClr val="000000"/>
              </a:solidFill>
              <a:latin typeface="ＭＳ ゴシック" panose="020B0609070205080204" pitchFamily="49" charset="-128"/>
              <a:ea typeface="ＭＳ ゴシック" panose="020B0609070205080204" pitchFamily="49" charset="-128"/>
            </a:rPr>
            <a:t>現在</a:t>
          </a:r>
          <a:r>
            <a:rPr altLang="ja-JP" lang="en-US" sz="1100" b="1">
              <a:solidFill>
                <a:srgbClr val="000000"/>
              </a:solidFill>
              <a:latin typeface="ＭＳ ゴシック" panose="020B0609070205080204" pitchFamily="49" charset="-128"/>
              <a:ea typeface="ＭＳ ゴシック" panose="020B0609070205080204" pitchFamily="49" charset="-128"/>
            </a:rPr>
            <a:t>)
</a:t>
          </a:r>
          <a:r>
            <a:rPr altLang="en-US" lang="ja-JP"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fLocksText="0">
      <xdr:nvSpPr>
        <xdr:cNvPr id="13" name="正方形/長方形 12"/>
        <xdr:cNvSpPr/>
      </xdr:nvSpPr>
      <xdr:spPr>
        <a:xfrm>
          <a:off x="5076825" y="904875"/>
          <a:ext cx="2028825" cy="8858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fLocksText="0">
      <xdr:nvSpPr>
        <xdr:cNvPr id="14" name="正方形/長方形 13"/>
        <xdr:cNvSpPr/>
      </xdr:nvSpPr>
      <xdr:spPr>
        <a:xfrm>
          <a:off x="7115175" y="904875"/>
          <a:ext cx="1266825" cy="8858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100" b="1">
              <a:solidFill>
                <a:srgbClr val="000000"/>
              </a:solidFill>
              <a:latin typeface="ＭＳ ゴシック" panose="020B0609070205080204" pitchFamily="49" charset="-128"/>
              <a:ea typeface="ＭＳ ゴシック" panose="020B0609070205080204" pitchFamily="49" charset="-128"/>
            </a:rPr>
            <a:t>-
-
2.4
19.9</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fLocksText="0">
      <xdr:nvSpPr>
        <xdr:cNvPr id="15" name="正方形/長方形 14"/>
        <xdr:cNvSpPr/>
      </xdr:nvSpPr>
      <xdr:spPr>
        <a:xfrm>
          <a:off x="8448675" y="914400"/>
          <a:ext cx="638175" cy="8858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fLocksText="0">
      <xdr:nvSpPr>
        <xdr:cNvPr id="16" name="正方形/長方形 15"/>
        <xdr:cNvSpPr/>
      </xdr:nvSpPr>
      <xdr:spPr>
        <a:xfrm>
          <a:off x="5076825" y="1628775"/>
          <a:ext cx="2028825"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市町村類型
</a:t>
          </a:r>
          <a:r>
            <a:rPr altLang="ja-JP" lang="en-US" sz="1100" b="1">
              <a:solidFill>
                <a:srgbClr val="000000"/>
              </a:solidFill>
              <a:latin typeface="ＭＳ ゴシック" panose="020B0609070205080204" pitchFamily="49" charset="-128"/>
              <a:ea typeface="ＭＳ ゴシック" panose="020B0609070205080204" pitchFamily="49" charset="-128"/>
            </a:rPr>
            <a:t>(</a:t>
          </a:r>
          <a:r>
            <a:rPr altLang="en-US" lang="ja-JP" sz="1100" b="1">
              <a:solidFill>
                <a:srgbClr val="000000"/>
              </a:solidFill>
              <a:latin typeface="ＭＳ ゴシック" panose="020B0609070205080204" pitchFamily="49" charset="-128"/>
              <a:ea typeface="ＭＳ ゴシック" panose="020B0609070205080204" pitchFamily="49" charset="-128"/>
            </a:rPr>
            <a:t>年度毎</a:t>
          </a:r>
          <a:r>
            <a:rPr altLang="ja-JP" lang="en-US" sz="1100" b="1">
              <a:solidFill>
                <a:srgbClr val="000000"/>
              </a:solidFill>
              <a:latin typeface="ＭＳ ゴシック" panose="020B0609070205080204" pitchFamily="49" charset="-128"/>
              <a:ea typeface="ＭＳ ゴシック" panose="020B0609070205080204" pitchFamily="49" charset="-128"/>
            </a:rPr>
            <a:t>)</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fLocksText="0">
      <xdr:nvSpPr>
        <xdr:cNvPr id="17" name="正方形/長方形 16"/>
        <xdr:cNvSpPr/>
      </xdr:nvSpPr>
      <xdr:spPr>
        <a:xfrm>
          <a:off x="7172325" y="1628775"/>
          <a:ext cx="3810000"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ja-JP" lang="en-US" sz="1100" b="1">
              <a:solidFill>
                <a:srgbClr val="000000"/>
              </a:solidFill>
              <a:latin typeface="ＭＳ ゴシック" panose="020B0609070205080204" pitchFamily="49" charset="-128"/>
              <a:ea typeface="ＭＳ ゴシック" panose="020B0609070205080204" pitchFamily="49" charset="-128"/>
            </a:rPr>
            <a:t>R02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R03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R04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R05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R06  Ⅱ</a:t>
          </a:r>
          <a:r>
            <a:rPr altLang="en-US" lang="ja-JP"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fLocksText="0">
      <xdr:nvSpPr>
        <xdr:cNvPr id="18" name="角丸四角形 17"/>
        <xdr:cNvSpPr/>
      </xdr:nvSpPr>
      <xdr:spPr>
        <a:xfrm>
          <a:off x="11077575" y="847725"/>
          <a:ext cx="1524000" cy="108585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fLocksText="0">
      <xdr:nvSpPr>
        <xdr:cNvPr id="19" name="正方形/長方形 18"/>
        <xdr:cNvSpPr/>
      </xdr:nvSpPr>
      <xdr:spPr>
        <a:xfrm>
          <a:off x="11334750" y="914400"/>
          <a:ext cx="14573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fLocksText="0">
      <xdr:nvSpPr>
        <xdr:cNvPr id="20" name="正方形/長方形 19"/>
        <xdr:cNvSpPr/>
      </xdr:nvSpPr>
      <xdr:spPr>
        <a:xfrm>
          <a:off x="11334750" y="1162050"/>
          <a:ext cx="14573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fLocksText="0">
      <xdr:nvSpPr>
        <xdr:cNvPr id="21" name="正方形/長方形 20"/>
        <xdr:cNvSpPr/>
      </xdr:nvSpPr>
      <xdr:spPr>
        <a:xfrm>
          <a:off x="11334750" y="1476375"/>
          <a:ext cx="1457325"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sp>
      <xdr:nvSpPr>
        <xdr:cNvPr id="22" name="直線コネクタ 21"/>
        <xdr:cNvSpPr/>
      </xdr:nvSpPr>
      <xdr:spPr>
        <a:xfrm flipH="1">
          <a:off x="11153775" y="1019175"/>
          <a:ext cx="20955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58</xdr:col>
      <xdr:colOff>161925</xdr:colOff>
      <xdr:row>5</xdr:row>
      <xdr:rowOff>158750</xdr:rowOff>
    </xdr:from>
    <xdr:to>
      <xdr:col>59</xdr:col>
      <xdr:colOff>73025</xdr:colOff>
      <xdr:row>6</xdr:row>
      <xdr:rowOff>88900</xdr:rowOff>
    </xdr:to>
    <xdr:sp fLocksText="0">
      <xdr:nvSpPr>
        <xdr:cNvPr id="23" name="楕円 22"/>
        <xdr:cNvSpPr/>
      </xdr:nvSpPr>
      <xdr:spPr>
        <a:xfrm>
          <a:off x="11210925" y="9810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fLocksText="0">
      <xdr:nvSpPr>
        <xdr:cNvPr id="24" name="フローチャート: 判断 23"/>
        <xdr:cNvSpPr/>
      </xdr:nvSpPr>
      <xdr:spPr>
        <a:xfrm>
          <a:off x="11210925" y="12287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sp>
      <xdr:nvSpPr>
        <xdr:cNvPr id="25" name="直線コネクタ 24"/>
        <xdr:cNvSpPr/>
      </xdr:nvSpPr>
      <xdr:spPr>
        <a:xfrm>
          <a:off x="11258550" y="1457325"/>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58</xdr:col>
      <xdr:colOff>127000</xdr:colOff>
      <xdr:row>8</xdr:row>
      <xdr:rowOff>152400</xdr:rowOff>
    </xdr:from>
    <xdr:to>
      <xdr:col>59</xdr:col>
      <xdr:colOff>107950</xdr:colOff>
      <xdr:row>8</xdr:row>
      <xdr:rowOff>152400</xdr:rowOff>
    </xdr:to>
    <xdr:sp>
      <xdr:nvSpPr>
        <xdr:cNvPr id="26" name="直線コネクタ 25"/>
        <xdr:cNvSpPr/>
      </xdr:nvSpPr>
      <xdr:spPr>
        <a:xfrm>
          <a:off x="11172825" y="145732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59</xdr:col>
      <xdr:colOff>17780</xdr:colOff>
      <xdr:row>10</xdr:row>
      <xdr:rowOff>47625</xdr:rowOff>
    </xdr:from>
    <xdr:to>
      <xdr:col>59</xdr:col>
      <xdr:colOff>17780</xdr:colOff>
      <xdr:row>11</xdr:row>
      <xdr:rowOff>15875</xdr:rowOff>
    </xdr:to>
    <xdr:sp>
      <xdr:nvSpPr>
        <xdr:cNvPr id="27" name="直線コネクタ 26"/>
        <xdr:cNvSpPr/>
      </xdr:nvSpPr>
      <xdr:spPr>
        <a:xfrm flipV="1">
          <a:off x="11258550" y="1676400"/>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58</xdr:col>
      <xdr:colOff>127000</xdr:colOff>
      <xdr:row>11</xdr:row>
      <xdr:rowOff>19050</xdr:rowOff>
    </xdr:from>
    <xdr:to>
      <xdr:col>59</xdr:col>
      <xdr:colOff>107950</xdr:colOff>
      <xdr:row>11</xdr:row>
      <xdr:rowOff>19050</xdr:rowOff>
    </xdr:to>
    <xdr:sp>
      <xdr:nvSpPr>
        <xdr:cNvPr id="28" name="直線コネクタ 27"/>
        <xdr:cNvSpPr/>
      </xdr:nvSpPr>
      <xdr:spPr>
        <a:xfrm>
          <a:off x="11172825" y="1809750"/>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xdr:col>
      <xdr:colOff>123825</xdr:colOff>
      <xdr:row>16</xdr:row>
      <xdr:rowOff>114300</xdr:rowOff>
    </xdr:from>
    <xdr:ext cx="8896350" cy="257175"/>
    <xdr:sp>
      <xdr:nvSpPr>
        <xdr:cNvPr id="29" name="テキスト ボックス 28"/>
        <xdr:cNvSpPr txBox="1"/>
      </xdr:nvSpPr>
      <xdr:spPr>
        <a:xfrm>
          <a:off x="695325" y="2714625"/>
          <a:ext cx="88963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altLang="ja-JP" lang="en-US" sz="1000">
              <a:solidFill>
                <a:srgbClr val="000000"/>
              </a:solidFill>
              <a:latin typeface="ＭＳ Ｐゴシック" panose="020B0600070205080204" pitchFamily="50" charset="-128"/>
              <a:ea typeface="ＭＳ Ｐゴシック" panose="020B0600070205080204" pitchFamily="50" charset="-128"/>
            </a:rPr>
            <a:t>35</a:t>
          </a:r>
          <a:r>
            <a:rPr altLang="en-US" lang="ja-JP"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123825</xdr:colOff>
      <xdr:row>18</xdr:row>
      <xdr:rowOff>85725</xdr:rowOff>
    </xdr:from>
    <xdr:ext cx="6048375" cy="257175"/>
    <xdr:sp>
      <xdr:nvSpPr>
        <xdr:cNvPr id="30" name="テキスト ボックス 29"/>
        <xdr:cNvSpPr txBox="1"/>
      </xdr:nvSpPr>
      <xdr:spPr>
        <a:xfrm>
          <a:off x="695325" y="3009900"/>
          <a:ext cx="60483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altLang="ja-JP" lang="en-US" sz="1000">
              <a:solidFill>
                <a:srgbClr val="000000"/>
              </a:solidFill>
              <a:latin typeface="ＭＳ Ｐゴシック" panose="020B0600070205080204" pitchFamily="50" charset="-128"/>
              <a:ea typeface="ＭＳ Ｐゴシック" panose="020B0600070205080204" pitchFamily="50" charset="-128"/>
            </a:rPr>
            <a:t>1</a:t>
          </a:r>
          <a:r>
            <a:rPr altLang="en-US" lang="ja-JP" sz="1000">
              <a:solidFill>
                <a:srgbClr val="000000"/>
              </a:solidFill>
              <a:latin typeface="ＭＳ Ｐゴシック" panose="020B0600070205080204" pitchFamily="50" charset="-128"/>
              <a:ea typeface="ＭＳ Ｐゴシック" panose="020B0600070205080204" pitchFamily="50" charset="-128"/>
            </a:rPr>
            <a:t>月</a:t>
          </a:r>
          <a:r>
            <a:rPr altLang="ja-JP" lang="en-US" sz="1000">
              <a:solidFill>
                <a:srgbClr val="000000"/>
              </a:solidFill>
              <a:latin typeface="ＭＳ Ｐゴシック" panose="020B0600070205080204" pitchFamily="50" charset="-128"/>
              <a:ea typeface="ＭＳ Ｐゴシック" panose="020B0600070205080204" pitchFamily="50" charset="-128"/>
            </a:rPr>
            <a:t>1</a:t>
          </a:r>
          <a:r>
            <a:rPr altLang="en-US" lang="ja-JP"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123825</xdr:colOff>
      <xdr:row>20</xdr:row>
      <xdr:rowOff>66675</xdr:rowOff>
    </xdr:from>
    <xdr:ext cx="8229600" cy="257175"/>
    <xdr:sp>
      <xdr:nvSpPr>
        <xdr:cNvPr id="31" name="テキスト ボックス 30"/>
        <xdr:cNvSpPr txBox="1"/>
      </xdr:nvSpPr>
      <xdr:spPr>
        <a:xfrm>
          <a:off x="695325" y="3314700"/>
          <a:ext cx="82296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altLang="ja-JP" lang="en-US" sz="1000">
              <a:solidFill>
                <a:srgbClr val="000000"/>
              </a:solidFill>
              <a:latin typeface="ＭＳ Ｐゴシック" panose="020B0600070205080204" pitchFamily="50" charset="-128"/>
              <a:ea typeface="ＭＳ Ｐゴシック" panose="020B0600070205080204" pitchFamily="50" charset="-128"/>
            </a:rPr>
            <a:t>6</a:t>
          </a:r>
          <a:r>
            <a:rPr altLang="en-US" lang="ja-JP"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fLocksText="0">
      <xdr:nvSpPr>
        <xdr:cNvPr id="32" name="正方形/長方形 31"/>
        <xdr:cNvSpPr/>
      </xdr:nvSpPr>
      <xdr:spPr>
        <a:xfrm>
          <a:off x="762000" y="3790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fLocksText="0">
      <xdr:nvSpPr>
        <xdr:cNvPr id="33" name="正方形/長方形 32"/>
        <xdr:cNvSpPr/>
      </xdr:nvSpPr>
      <xdr:spPr>
        <a:xfrm>
          <a:off x="88582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fLocksText="0">
      <xdr:nvSpPr>
        <xdr:cNvPr id="34" name="正方形/長方形 33"/>
        <xdr:cNvSpPr/>
      </xdr:nvSpPr>
      <xdr:spPr>
        <a:xfrm>
          <a:off x="88582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24/108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fLocksText="0">
      <xdr:nvSpPr>
        <xdr:cNvPr id="35" name="正方形/長方形 34"/>
        <xdr:cNvSpPr/>
      </xdr:nvSpPr>
      <xdr:spPr>
        <a:xfrm>
          <a:off x="1905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fLocksText="0">
      <xdr:nvSpPr>
        <xdr:cNvPr id="36" name="正方形/長方形 35"/>
        <xdr:cNvSpPr/>
      </xdr:nvSpPr>
      <xdr:spPr>
        <a:xfrm>
          <a:off x="1905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87,425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fLocksText="0">
      <xdr:nvSpPr>
        <xdr:cNvPr id="37" name="正方形/長方形 36"/>
        <xdr:cNvSpPr/>
      </xdr:nvSpPr>
      <xdr:spPr>
        <a:xfrm>
          <a:off x="3048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fLocksText="0">
      <xdr:nvSpPr>
        <xdr:cNvPr id="38" name="正方形/長方形 37"/>
        <xdr:cNvSpPr/>
      </xdr:nvSpPr>
      <xdr:spPr>
        <a:xfrm>
          <a:off x="3048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88,428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fLocksText="0">
      <xdr:nvSpPr>
        <xdr:cNvPr id="39" name="正方形/長方形 38"/>
        <xdr:cNvSpPr/>
      </xdr:nvSpPr>
      <xdr:spPr>
        <a:xfrm>
          <a:off x="762000" y="4572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xdr:col>
      <xdr:colOff>152400</xdr:colOff>
      <xdr:row>27</xdr:row>
      <xdr:rowOff>9525</xdr:rowOff>
    </xdr:from>
    <xdr:ext cx="352425" cy="228600"/>
    <xdr:sp>
      <xdr:nvSpPr>
        <xdr:cNvPr id="40" name="テキスト ボックス 39"/>
        <xdr:cNvSpPr txBox="1"/>
      </xdr:nvSpPr>
      <xdr:spPr>
        <a:xfrm>
          <a:off x="723900" y="4391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sp>
      <xdr:nvSpPr>
        <xdr:cNvPr id="41" name="直線コネクタ 40"/>
        <xdr:cNvSpPr/>
      </xdr:nvSpPr>
      <xdr:spPr>
        <a:xfrm>
          <a:off x="762000" y="6734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40</xdr:row>
      <xdr:rowOff>114300</xdr:rowOff>
    </xdr:from>
    <xdr:ext cx="533400" cy="257175"/>
    <xdr:sp>
      <xdr:nvSpPr>
        <xdr:cNvPr id="42" name="テキスト ボックス 41"/>
        <xdr:cNvSpPr txBox="1"/>
      </xdr:nvSpPr>
      <xdr:spPr>
        <a:xfrm>
          <a:off x="228600" y="6600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sp>
      <xdr:nvSpPr>
        <xdr:cNvPr id="43" name="直線コネクタ 42"/>
        <xdr:cNvSpPr/>
      </xdr:nvSpPr>
      <xdr:spPr>
        <a:xfrm>
          <a:off x="762000" y="6419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38</xdr:row>
      <xdr:rowOff>123825</xdr:rowOff>
    </xdr:from>
    <xdr:ext cx="533400" cy="257175"/>
    <xdr:sp>
      <xdr:nvSpPr>
        <xdr:cNvPr id="44" name="テキスト ボックス 43"/>
        <xdr:cNvSpPr txBox="1"/>
      </xdr:nvSpPr>
      <xdr:spPr>
        <a:xfrm>
          <a:off x="228600" y="62865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sp>
      <xdr:nvSpPr>
        <xdr:cNvPr id="45" name="直線コネクタ 44"/>
        <xdr:cNvSpPr/>
      </xdr:nvSpPr>
      <xdr:spPr>
        <a:xfrm>
          <a:off x="762000" y="61150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36</xdr:row>
      <xdr:rowOff>142875</xdr:rowOff>
    </xdr:from>
    <xdr:ext cx="533400" cy="257175"/>
    <xdr:sp>
      <xdr:nvSpPr>
        <xdr:cNvPr id="46" name="テキスト ボックス 45"/>
        <xdr:cNvSpPr txBox="1"/>
      </xdr:nvSpPr>
      <xdr:spPr>
        <a:xfrm>
          <a:off x="228600" y="59817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sp>
      <xdr:nvSpPr>
        <xdr:cNvPr id="47" name="直線コネクタ 46"/>
        <xdr:cNvSpPr/>
      </xdr:nvSpPr>
      <xdr:spPr>
        <a:xfrm>
          <a:off x="762000" y="58102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34</xdr:row>
      <xdr:rowOff>161925</xdr:rowOff>
    </xdr:from>
    <xdr:ext cx="533400" cy="257175"/>
    <xdr:sp>
      <xdr:nvSpPr>
        <xdr:cNvPr id="48" name="テキスト ボックス 47"/>
        <xdr:cNvSpPr txBox="1"/>
      </xdr:nvSpPr>
      <xdr:spPr>
        <a:xfrm>
          <a:off x="228600" y="5676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sp>
      <xdr:nvSpPr>
        <xdr:cNvPr id="49" name="直線コネクタ 48"/>
        <xdr:cNvSpPr/>
      </xdr:nvSpPr>
      <xdr:spPr>
        <a:xfrm>
          <a:off x="762000" y="55054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33</xdr:row>
      <xdr:rowOff>9525</xdr:rowOff>
    </xdr:from>
    <xdr:ext cx="600075" cy="257175"/>
    <xdr:sp>
      <xdr:nvSpPr>
        <xdr:cNvPr id="50" name="テキスト ボックス 49"/>
        <xdr:cNvSpPr txBox="1"/>
      </xdr:nvSpPr>
      <xdr:spPr>
        <a:xfrm>
          <a:off x="161925" y="53625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sp>
      <xdr:nvSpPr>
        <xdr:cNvPr id="51" name="直線コネクタ 50"/>
        <xdr:cNvSpPr/>
      </xdr:nvSpPr>
      <xdr:spPr>
        <a:xfrm>
          <a:off x="762000" y="51911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31</xdr:row>
      <xdr:rowOff>19050</xdr:rowOff>
    </xdr:from>
    <xdr:ext cx="600075" cy="257175"/>
    <xdr:sp>
      <xdr:nvSpPr>
        <xdr:cNvPr id="52" name="テキスト ボックス 51"/>
        <xdr:cNvSpPr txBox="1"/>
      </xdr:nvSpPr>
      <xdr:spPr>
        <a:xfrm>
          <a:off x="161925" y="50482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sp>
      <xdr:nvSpPr>
        <xdr:cNvPr id="53" name="直線コネクタ 52"/>
        <xdr:cNvSpPr/>
      </xdr:nvSpPr>
      <xdr:spPr>
        <a:xfrm>
          <a:off x="762000" y="48768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29</xdr:row>
      <xdr:rowOff>38100</xdr:rowOff>
    </xdr:from>
    <xdr:ext cx="600075" cy="257175"/>
    <xdr:sp>
      <xdr:nvSpPr>
        <xdr:cNvPr id="54" name="テキスト ボックス 53"/>
        <xdr:cNvSpPr txBox="1"/>
      </xdr:nvSpPr>
      <xdr:spPr>
        <a:xfrm>
          <a:off x="161925" y="47434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sp>
      <xdr:nvSpPr>
        <xdr:cNvPr id="55" name="直線コネクタ 54"/>
        <xdr:cNvSpPr/>
      </xdr:nvSpPr>
      <xdr:spPr>
        <a:xfrm>
          <a:off x="762000" y="4572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27</xdr:row>
      <xdr:rowOff>57150</xdr:rowOff>
    </xdr:from>
    <xdr:ext cx="600075" cy="257175"/>
    <xdr:sp>
      <xdr:nvSpPr>
        <xdr:cNvPr id="56" name="テキスト ボックス 55"/>
        <xdr:cNvSpPr txBox="1"/>
      </xdr:nvSpPr>
      <xdr:spPr>
        <a:xfrm>
          <a:off x="161925" y="44386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fLocksText="0">
      <xdr:nvSpPr>
        <xdr:cNvPr id="57" name="人件費グラフ枠"/>
        <xdr:cNvSpPr/>
      </xdr:nvSpPr>
      <xdr:spPr>
        <a:xfrm>
          <a:off x="762000" y="4572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61595</xdr:colOff>
      <xdr:row>30</xdr:row>
      <xdr:rowOff>116791</xdr:rowOff>
    </xdr:from>
    <xdr:to>
      <xdr:col>24</xdr:col>
      <xdr:colOff>62865</xdr:colOff>
      <xdr:row>38</xdr:row>
      <xdr:rowOff>146509</xdr:rowOff>
    </xdr:to>
    <xdr:sp>
      <xdr:nvSpPr>
        <xdr:cNvPr id="58" name="直線コネクタ 57"/>
        <xdr:cNvSpPr/>
      </xdr:nvSpPr>
      <xdr:spPr>
        <a:xfrm flipV="1">
          <a:off x="4629150" y="4981575"/>
          <a:ext cx="0" cy="13239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38</xdr:row>
      <xdr:rowOff>152400</xdr:rowOff>
    </xdr:from>
    <xdr:ext cx="533400" cy="257175"/>
    <xdr:sp>
      <xdr:nvSpPr>
        <xdr:cNvPr id="59" name="人件費最小値テキスト"/>
        <xdr:cNvSpPr txBox="1"/>
      </xdr:nvSpPr>
      <xdr:spPr>
        <a:xfrm>
          <a:off x="4686300" y="63150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47,583</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146509</xdr:rowOff>
    </xdr:from>
    <xdr:to>
      <xdr:col>24</xdr:col>
      <xdr:colOff>152400</xdr:colOff>
      <xdr:row>38</xdr:row>
      <xdr:rowOff>146509</xdr:rowOff>
    </xdr:to>
    <xdr:sp>
      <xdr:nvSpPr>
        <xdr:cNvPr id="60" name="直線コネクタ 59"/>
        <xdr:cNvSpPr/>
      </xdr:nvSpPr>
      <xdr:spPr>
        <a:xfrm>
          <a:off x="4543425" y="63055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29</xdr:row>
      <xdr:rowOff>66675</xdr:rowOff>
    </xdr:from>
    <xdr:ext cx="600075" cy="257175"/>
    <xdr:sp>
      <xdr:nvSpPr>
        <xdr:cNvPr id="61" name="人件費最大値テキスト"/>
        <xdr:cNvSpPr txBox="1"/>
      </xdr:nvSpPr>
      <xdr:spPr>
        <a:xfrm>
          <a:off x="4686300" y="47720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133,403</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116791</xdr:rowOff>
    </xdr:from>
    <xdr:to>
      <xdr:col>24</xdr:col>
      <xdr:colOff>152400</xdr:colOff>
      <xdr:row>30</xdr:row>
      <xdr:rowOff>116791</xdr:rowOff>
    </xdr:to>
    <xdr:sp>
      <xdr:nvSpPr>
        <xdr:cNvPr id="62" name="直線コネクタ 61"/>
        <xdr:cNvSpPr/>
      </xdr:nvSpPr>
      <xdr:spPr>
        <a:xfrm>
          <a:off x="4543425" y="49815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177800</xdr:colOff>
      <xdr:row>35</xdr:row>
      <xdr:rowOff>66515</xdr:rowOff>
    </xdr:from>
    <xdr:to>
      <xdr:col>24</xdr:col>
      <xdr:colOff>63500</xdr:colOff>
      <xdr:row>36</xdr:row>
      <xdr:rowOff>60833</xdr:rowOff>
    </xdr:to>
    <xdr:sp>
      <xdr:nvSpPr>
        <xdr:cNvPr id="63" name="直線コネクタ 62"/>
        <xdr:cNvSpPr/>
      </xdr:nvSpPr>
      <xdr:spPr>
        <a:xfrm flipV="1">
          <a:off x="3800475" y="5743575"/>
          <a:ext cx="838200" cy="1524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36</xdr:row>
      <xdr:rowOff>9525</xdr:rowOff>
    </xdr:from>
    <xdr:ext cx="533400" cy="257175"/>
    <xdr:sp>
      <xdr:nvSpPr>
        <xdr:cNvPr id="64" name="人件費平均値テキスト"/>
        <xdr:cNvSpPr txBox="1"/>
      </xdr:nvSpPr>
      <xdr:spPr>
        <a:xfrm>
          <a:off x="4686300" y="5848350"/>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72,348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34232</xdr:rowOff>
    </xdr:from>
    <xdr:to>
      <xdr:col>24</xdr:col>
      <xdr:colOff>114300</xdr:colOff>
      <xdr:row>36</xdr:row>
      <xdr:rowOff>135832</xdr:rowOff>
    </xdr:to>
    <xdr:sp fLocksText="0">
      <xdr:nvSpPr>
        <xdr:cNvPr id="65" name="フローチャート: 判断 64"/>
        <xdr:cNvSpPr/>
      </xdr:nvSpPr>
      <xdr:spPr>
        <a:xfrm>
          <a:off x="4581525" y="58769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50800</xdr:colOff>
      <xdr:row>36</xdr:row>
      <xdr:rowOff>60833</xdr:rowOff>
    </xdr:from>
    <xdr:to>
      <xdr:col>19</xdr:col>
      <xdr:colOff>177800</xdr:colOff>
      <xdr:row>36</xdr:row>
      <xdr:rowOff>127633</xdr:rowOff>
    </xdr:to>
    <xdr:sp>
      <xdr:nvSpPr>
        <xdr:cNvPr id="66" name="直線コネクタ 65"/>
        <xdr:cNvSpPr/>
      </xdr:nvSpPr>
      <xdr:spPr>
        <a:xfrm flipV="1">
          <a:off x="2905125" y="5895975"/>
          <a:ext cx="885825"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127000</xdr:colOff>
      <xdr:row>36</xdr:row>
      <xdr:rowOff>129950</xdr:rowOff>
    </xdr:from>
    <xdr:to>
      <xdr:col>20</xdr:col>
      <xdr:colOff>38100</xdr:colOff>
      <xdr:row>37</xdr:row>
      <xdr:rowOff>60100</xdr:rowOff>
    </xdr:to>
    <xdr:sp fLocksText="0">
      <xdr:nvSpPr>
        <xdr:cNvPr id="67" name="フローチャート: 判断 66"/>
        <xdr:cNvSpPr/>
      </xdr:nvSpPr>
      <xdr:spPr>
        <a:xfrm>
          <a:off x="3743325" y="59721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95250</xdr:colOff>
      <xdr:row>37</xdr:row>
      <xdr:rowOff>47625</xdr:rowOff>
    </xdr:from>
    <xdr:ext cx="533400" cy="257175"/>
    <xdr:sp>
      <xdr:nvSpPr>
        <xdr:cNvPr id="68" name="テキスト ボックス 67"/>
        <xdr:cNvSpPr txBox="1"/>
      </xdr:nvSpPr>
      <xdr:spPr>
        <a:xfrm>
          <a:off x="3524250" y="60483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66,486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109557</xdr:rowOff>
    </xdr:from>
    <xdr:to>
      <xdr:col>15</xdr:col>
      <xdr:colOff>50800</xdr:colOff>
      <xdr:row>36</xdr:row>
      <xdr:rowOff>127633</xdr:rowOff>
    </xdr:to>
    <xdr:sp>
      <xdr:nvSpPr>
        <xdr:cNvPr id="69" name="直線コネクタ 68"/>
        <xdr:cNvSpPr/>
      </xdr:nvSpPr>
      <xdr:spPr>
        <a:xfrm>
          <a:off x="2019300" y="595312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0</xdr:colOff>
      <xdr:row>36</xdr:row>
      <xdr:rowOff>149054</xdr:rowOff>
    </xdr:from>
    <xdr:to>
      <xdr:col>15</xdr:col>
      <xdr:colOff>101600</xdr:colOff>
      <xdr:row>37</xdr:row>
      <xdr:rowOff>79204</xdr:rowOff>
    </xdr:to>
    <xdr:sp fLocksText="0">
      <xdr:nvSpPr>
        <xdr:cNvPr id="70" name="フローチャート: 判断 69"/>
        <xdr:cNvSpPr/>
      </xdr:nvSpPr>
      <xdr:spPr>
        <a:xfrm>
          <a:off x="2857500" y="59912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161925</xdr:colOff>
      <xdr:row>37</xdr:row>
      <xdr:rowOff>66675</xdr:rowOff>
    </xdr:from>
    <xdr:ext cx="533400" cy="257175"/>
    <xdr:sp>
      <xdr:nvSpPr>
        <xdr:cNvPr id="71" name="テキスト ボックス 70"/>
        <xdr:cNvSpPr txBox="1"/>
      </xdr:nvSpPr>
      <xdr:spPr>
        <a:xfrm>
          <a:off x="2638425" y="60674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65,316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106716</xdr:rowOff>
    </xdr:from>
    <xdr:to>
      <xdr:col>10</xdr:col>
      <xdr:colOff>114300</xdr:colOff>
      <xdr:row>36</xdr:row>
      <xdr:rowOff>109557</xdr:rowOff>
    </xdr:to>
    <xdr:sp>
      <xdr:nvSpPr>
        <xdr:cNvPr id="72" name="直線コネクタ 71"/>
        <xdr:cNvSpPr/>
      </xdr:nvSpPr>
      <xdr:spPr>
        <a:xfrm>
          <a:off x="1133475" y="59436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63500</xdr:colOff>
      <xdr:row>36</xdr:row>
      <xdr:rowOff>153806</xdr:rowOff>
    </xdr:from>
    <xdr:to>
      <xdr:col>10</xdr:col>
      <xdr:colOff>165100</xdr:colOff>
      <xdr:row>37</xdr:row>
      <xdr:rowOff>83956</xdr:rowOff>
    </xdr:to>
    <xdr:sp fLocksText="0">
      <xdr:nvSpPr>
        <xdr:cNvPr id="73" name="フローチャート: 判断 72"/>
        <xdr:cNvSpPr/>
      </xdr:nvSpPr>
      <xdr:spPr>
        <a:xfrm>
          <a:off x="1971675" y="59912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37</xdr:row>
      <xdr:rowOff>76200</xdr:rowOff>
    </xdr:from>
    <xdr:ext cx="533400" cy="257175"/>
    <xdr:sp>
      <xdr:nvSpPr>
        <xdr:cNvPr id="74" name="テキスト ボックス 73"/>
        <xdr:cNvSpPr txBox="1"/>
      </xdr:nvSpPr>
      <xdr:spPr>
        <a:xfrm>
          <a:off x="1743075" y="60769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65,025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10294</xdr:rowOff>
    </xdr:from>
    <xdr:to>
      <xdr:col>6</xdr:col>
      <xdr:colOff>38100</xdr:colOff>
      <xdr:row>37</xdr:row>
      <xdr:rowOff>111894</xdr:rowOff>
    </xdr:to>
    <xdr:sp fLocksText="0">
      <xdr:nvSpPr>
        <xdr:cNvPr id="75" name="フローチャート: 判断 74"/>
        <xdr:cNvSpPr/>
      </xdr:nvSpPr>
      <xdr:spPr>
        <a:xfrm>
          <a:off x="1076325" y="60102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95250</xdr:colOff>
      <xdr:row>37</xdr:row>
      <xdr:rowOff>104775</xdr:rowOff>
    </xdr:from>
    <xdr:ext cx="533400" cy="257175"/>
    <xdr:sp>
      <xdr:nvSpPr>
        <xdr:cNvPr id="76" name="テキスト ボックス 75"/>
        <xdr:cNvSpPr txBox="1"/>
      </xdr:nvSpPr>
      <xdr:spPr>
        <a:xfrm>
          <a:off x="857250" y="61055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63,314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57150</xdr:colOff>
      <xdr:row>41</xdr:row>
      <xdr:rowOff>76200</xdr:rowOff>
    </xdr:from>
    <xdr:ext cx="762000" cy="257175"/>
    <xdr:sp>
      <xdr:nvSpPr>
        <xdr:cNvPr id="77" name="テキスト ボックス 76"/>
        <xdr:cNvSpPr txBox="1"/>
      </xdr:nvSpPr>
      <xdr:spPr>
        <a:xfrm>
          <a:off x="44386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41</xdr:row>
      <xdr:rowOff>76200</xdr:rowOff>
    </xdr:from>
    <xdr:ext cx="762000" cy="257175"/>
    <xdr:sp>
      <xdr:nvSpPr>
        <xdr:cNvPr id="78" name="テキスト ボックス 77"/>
        <xdr:cNvSpPr txBox="1"/>
      </xdr:nvSpPr>
      <xdr:spPr>
        <a:xfrm>
          <a:off x="3600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47625</xdr:colOff>
      <xdr:row>41</xdr:row>
      <xdr:rowOff>76200</xdr:rowOff>
    </xdr:from>
    <xdr:ext cx="762000" cy="257175"/>
    <xdr:sp>
      <xdr:nvSpPr>
        <xdr:cNvPr id="79" name="テキスト ボックス 78"/>
        <xdr:cNvSpPr txBox="1"/>
      </xdr:nvSpPr>
      <xdr:spPr>
        <a:xfrm>
          <a:off x="2714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76200</xdr:rowOff>
    </xdr:from>
    <xdr:ext cx="762000" cy="257175"/>
    <xdr:sp>
      <xdr:nvSpPr>
        <xdr:cNvPr id="80" name="テキスト ボックス 79"/>
        <xdr:cNvSpPr txBox="1"/>
      </xdr:nvSpPr>
      <xdr:spPr>
        <a:xfrm>
          <a:off x="1828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171450</xdr:colOff>
      <xdr:row>41</xdr:row>
      <xdr:rowOff>76200</xdr:rowOff>
    </xdr:from>
    <xdr:ext cx="762000" cy="257175"/>
    <xdr:sp>
      <xdr:nvSpPr>
        <xdr:cNvPr id="81" name="テキスト ボックス 80"/>
        <xdr:cNvSpPr txBox="1"/>
      </xdr:nvSpPr>
      <xdr:spPr>
        <a:xfrm>
          <a:off x="933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15715</xdr:rowOff>
    </xdr:from>
    <xdr:to>
      <xdr:col>24</xdr:col>
      <xdr:colOff>114300</xdr:colOff>
      <xdr:row>35</xdr:row>
      <xdr:rowOff>117315</xdr:rowOff>
    </xdr:to>
    <xdr:sp fLocksText="0">
      <xdr:nvSpPr>
        <xdr:cNvPr id="82" name="楕円 81"/>
        <xdr:cNvSpPr/>
      </xdr:nvSpPr>
      <xdr:spPr>
        <a:xfrm>
          <a:off x="4581525" y="56959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34</xdr:row>
      <xdr:rowOff>38100</xdr:rowOff>
    </xdr:from>
    <xdr:ext cx="533400" cy="257175"/>
    <xdr:sp>
      <xdr:nvSpPr>
        <xdr:cNvPr id="83" name="人件費該当値テキスト"/>
        <xdr:cNvSpPr txBox="1"/>
      </xdr:nvSpPr>
      <xdr:spPr>
        <a:xfrm>
          <a:off x="4686300" y="55530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83,982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10033</xdr:rowOff>
    </xdr:from>
    <xdr:to>
      <xdr:col>20</xdr:col>
      <xdr:colOff>38100</xdr:colOff>
      <xdr:row>36</xdr:row>
      <xdr:rowOff>111633</xdr:rowOff>
    </xdr:to>
    <xdr:sp fLocksText="0">
      <xdr:nvSpPr>
        <xdr:cNvPr id="84" name="楕円 83"/>
        <xdr:cNvSpPr/>
      </xdr:nvSpPr>
      <xdr:spPr>
        <a:xfrm>
          <a:off x="3743325" y="58483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95250</xdr:colOff>
      <xdr:row>34</xdr:row>
      <xdr:rowOff>123825</xdr:rowOff>
    </xdr:from>
    <xdr:ext cx="533400" cy="257175"/>
    <xdr:sp>
      <xdr:nvSpPr>
        <xdr:cNvPr id="85" name="テキスト ボックス 84"/>
        <xdr:cNvSpPr txBox="1"/>
      </xdr:nvSpPr>
      <xdr:spPr>
        <a:xfrm>
          <a:off x="3524250" y="56388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73,830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76833</xdr:rowOff>
    </xdr:from>
    <xdr:to>
      <xdr:col>15</xdr:col>
      <xdr:colOff>101600</xdr:colOff>
      <xdr:row>37</xdr:row>
      <xdr:rowOff>6983</xdr:rowOff>
    </xdr:to>
    <xdr:sp fLocksText="0">
      <xdr:nvSpPr>
        <xdr:cNvPr id="86" name="楕円 85"/>
        <xdr:cNvSpPr/>
      </xdr:nvSpPr>
      <xdr:spPr>
        <a:xfrm>
          <a:off x="2857500" y="59150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161925</xdr:colOff>
      <xdr:row>35</xdr:row>
      <xdr:rowOff>19050</xdr:rowOff>
    </xdr:from>
    <xdr:ext cx="533400" cy="257175"/>
    <xdr:sp>
      <xdr:nvSpPr>
        <xdr:cNvPr id="87" name="テキスト ボックス 86"/>
        <xdr:cNvSpPr txBox="1"/>
      </xdr:nvSpPr>
      <xdr:spPr>
        <a:xfrm>
          <a:off x="2638425" y="56959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69,739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58757</xdr:rowOff>
    </xdr:from>
    <xdr:to>
      <xdr:col>10</xdr:col>
      <xdr:colOff>165100</xdr:colOff>
      <xdr:row>36</xdr:row>
      <xdr:rowOff>160357</xdr:rowOff>
    </xdr:to>
    <xdr:sp fLocksText="0">
      <xdr:nvSpPr>
        <xdr:cNvPr id="88" name="楕円 87"/>
        <xdr:cNvSpPr/>
      </xdr:nvSpPr>
      <xdr:spPr>
        <a:xfrm>
          <a:off x="1971675" y="58959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35</xdr:row>
      <xdr:rowOff>9525</xdr:rowOff>
    </xdr:from>
    <xdr:ext cx="533400" cy="257175"/>
    <xdr:sp>
      <xdr:nvSpPr>
        <xdr:cNvPr id="89" name="テキスト ボックス 88"/>
        <xdr:cNvSpPr txBox="1"/>
      </xdr:nvSpPr>
      <xdr:spPr>
        <a:xfrm>
          <a:off x="1743075" y="56864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70,846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55916</xdr:rowOff>
    </xdr:from>
    <xdr:to>
      <xdr:col>6</xdr:col>
      <xdr:colOff>38100</xdr:colOff>
      <xdr:row>36</xdr:row>
      <xdr:rowOff>157516</xdr:rowOff>
    </xdr:to>
    <xdr:sp fLocksText="0">
      <xdr:nvSpPr>
        <xdr:cNvPr id="90" name="楕円 89"/>
        <xdr:cNvSpPr/>
      </xdr:nvSpPr>
      <xdr:spPr>
        <a:xfrm>
          <a:off x="1076325" y="58959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95250</xdr:colOff>
      <xdr:row>35</xdr:row>
      <xdr:rowOff>0</xdr:rowOff>
    </xdr:from>
    <xdr:ext cx="533400" cy="257175"/>
    <xdr:sp>
      <xdr:nvSpPr>
        <xdr:cNvPr id="91" name="テキスト ボックス 90"/>
        <xdr:cNvSpPr txBox="1"/>
      </xdr:nvSpPr>
      <xdr:spPr>
        <a:xfrm>
          <a:off x="857250" y="5676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71,020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fLocksText="0">
      <xdr:nvSpPr>
        <xdr:cNvPr id="92" name="正方形/長方形 91"/>
        <xdr:cNvSpPr/>
      </xdr:nvSpPr>
      <xdr:spPr>
        <a:xfrm>
          <a:off x="762000" y="7029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fLocksText="0">
      <xdr:nvSpPr>
        <xdr:cNvPr id="93" name="正方形/長方形 92"/>
        <xdr:cNvSpPr/>
      </xdr:nvSpPr>
      <xdr:spPr>
        <a:xfrm>
          <a:off x="88582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fLocksText="0">
      <xdr:nvSpPr>
        <xdr:cNvPr id="94" name="正方形/長方形 93"/>
        <xdr:cNvSpPr/>
      </xdr:nvSpPr>
      <xdr:spPr>
        <a:xfrm>
          <a:off x="88582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95/108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fLocksText="0">
      <xdr:nvSpPr>
        <xdr:cNvPr id="95" name="正方形/長方形 94"/>
        <xdr:cNvSpPr/>
      </xdr:nvSpPr>
      <xdr:spPr>
        <a:xfrm>
          <a:off x="1905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fLocksText="0">
      <xdr:nvSpPr>
        <xdr:cNvPr id="96" name="正方形/長方形 95"/>
        <xdr:cNvSpPr/>
      </xdr:nvSpPr>
      <xdr:spPr>
        <a:xfrm>
          <a:off x="1905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78,673</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fLocksText="0">
      <xdr:nvSpPr>
        <xdr:cNvPr id="97" name="正方形/長方形 96"/>
        <xdr:cNvSpPr/>
      </xdr:nvSpPr>
      <xdr:spPr>
        <a:xfrm>
          <a:off x="3048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fLocksText="0">
      <xdr:nvSpPr>
        <xdr:cNvPr id="98" name="正方形/長方形 97"/>
        <xdr:cNvSpPr/>
      </xdr:nvSpPr>
      <xdr:spPr>
        <a:xfrm>
          <a:off x="3048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60,517</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fLocksText="0">
      <xdr:nvSpPr>
        <xdr:cNvPr id="99" name="正方形/長方形 98"/>
        <xdr:cNvSpPr/>
      </xdr:nvSpPr>
      <xdr:spPr>
        <a:xfrm>
          <a:off x="762000" y="78105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xdr:col>
      <xdr:colOff>152400</xdr:colOff>
      <xdr:row>47</xdr:row>
      <xdr:rowOff>9525</xdr:rowOff>
    </xdr:from>
    <xdr:ext cx="352425" cy="228600"/>
    <xdr:sp>
      <xdr:nvSpPr>
        <xdr:cNvPr id="100" name="テキスト ボックス 99"/>
        <xdr:cNvSpPr txBox="1"/>
      </xdr:nvSpPr>
      <xdr:spPr>
        <a:xfrm>
          <a:off x="723900" y="7629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sp>
      <xdr:nvSpPr>
        <xdr:cNvPr id="101" name="直線コネクタ 100"/>
        <xdr:cNvSpPr/>
      </xdr:nvSpPr>
      <xdr:spPr>
        <a:xfrm>
          <a:off x="762000" y="99726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xdr:col>
      <xdr:colOff>0</xdr:colOff>
      <xdr:row>59</xdr:row>
      <xdr:rowOff>98878</xdr:rowOff>
    </xdr:from>
    <xdr:to>
      <xdr:col>28</xdr:col>
      <xdr:colOff>114300</xdr:colOff>
      <xdr:row>59</xdr:row>
      <xdr:rowOff>98878</xdr:rowOff>
    </xdr:to>
    <xdr:sp>
      <xdr:nvSpPr>
        <xdr:cNvPr id="102" name="直線コネクタ 101"/>
        <xdr:cNvSpPr/>
      </xdr:nvSpPr>
      <xdr:spPr>
        <a:xfrm>
          <a:off x="762000" y="96583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xdr:col>
      <xdr:colOff>123825</xdr:colOff>
      <xdr:row>58</xdr:row>
      <xdr:rowOff>123825</xdr:rowOff>
    </xdr:from>
    <xdr:ext cx="247650" cy="257175"/>
    <xdr:sp>
      <xdr:nvSpPr>
        <xdr:cNvPr id="103" name="テキスト ボックス 102"/>
        <xdr:cNvSpPr txBox="1"/>
      </xdr:nvSpPr>
      <xdr:spPr>
        <a:xfrm>
          <a:off x="504825" y="952500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sp>
      <xdr:nvSpPr>
        <xdr:cNvPr id="104" name="直線コネクタ 103"/>
        <xdr:cNvSpPr/>
      </xdr:nvSpPr>
      <xdr:spPr>
        <a:xfrm>
          <a:off x="762000" y="93535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56</xdr:row>
      <xdr:rowOff>142875</xdr:rowOff>
    </xdr:from>
    <xdr:ext cx="600075" cy="257175"/>
    <xdr:sp>
      <xdr:nvSpPr>
        <xdr:cNvPr id="105" name="テキスト ボックス 104"/>
        <xdr:cNvSpPr txBox="1"/>
      </xdr:nvSpPr>
      <xdr:spPr>
        <a:xfrm>
          <a:off x="161925" y="92202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sp>
      <xdr:nvSpPr>
        <xdr:cNvPr id="106" name="直線コネクタ 105"/>
        <xdr:cNvSpPr/>
      </xdr:nvSpPr>
      <xdr:spPr>
        <a:xfrm>
          <a:off x="762000" y="90487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54</xdr:row>
      <xdr:rowOff>161925</xdr:rowOff>
    </xdr:from>
    <xdr:ext cx="600075" cy="257175"/>
    <xdr:sp>
      <xdr:nvSpPr>
        <xdr:cNvPr id="107" name="テキスト ボックス 106"/>
        <xdr:cNvSpPr txBox="1"/>
      </xdr:nvSpPr>
      <xdr:spPr>
        <a:xfrm>
          <a:off x="161925" y="89154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sp>
      <xdr:nvSpPr>
        <xdr:cNvPr id="108" name="直線コネクタ 107"/>
        <xdr:cNvSpPr/>
      </xdr:nvSpPr>
      <xdr:spPr>
        <a:xfrm>
          <a:off x="762000" y="8743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53</xdr:row>
      <xdr:rowOff>9525</xdr:rowOff>
    </xdr:from>
    <xdr:ext cx="600075" cy="257175"/>
    <xdr:sp>
      <xdr:nvSpPr>
        <xdr:cNvPr id="109" name="テキスト ボックス 108"/>
        <xdr:cNvSpPr txBox="1"/>
      </xdr:nvSpPr>
      <xdr:spPr>
        <a:xfrm>
          <a:off x="161925" y="86010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sp>
      <xdr:nvSpPr>
        <xdr:cNvPr id="110" name="直線コネクタ 109"/>
        <xdr:cNvSpPr/>
      </xdr:nvSpPr>
      <xdr:spPr>
        <a:xfrm>
          <a:off x="762000" y="84296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51</xdr:row>
      <xdr:rowOff>19050</xdr:rowOff>
    </xdr:from>
    <xdr:ext cx="600075" cy="257175"/>
    <xdr:sp>
      <xdr:nvSpPr>
        <xdr:cNvPr id="111" name="テキスト ボックス 110"/>
        <xdr:cNvSpPr txBox="1"/>
      </xdr:nvSpPr>
      <xdr:spPr>
        <a:xfrm>
          <a:off x="161925" y="82867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sp>
      <xdr:nvSpPr>
        <xdr:cNvPr id="112" name="直線コネクタ 111"/>
        <xdr:cNvSpPr/>
      </xdr:nvSpPr>
      <xdr:spPr>
        <a:xfrm>
          <a:off x="762000" y="81153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49</xdr:row>
      <xdr:rowOff>38100</xdr:rowOff>
    </xdr:from>
    <xdr:ext cx="600075" cy="257175"/>
    <xdr:sp>
      <xdr:nvSpPr>
        <xdr:cNvPr id="113" name="テキスト ボックス 112"/>
        <xdr:cNvSpPr txBox="1"/>
      </xdr:nvSpPr>
      <xdr:spPr>
        <a:xfrm>
          <a:off x="161925" y="79819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sp>
      <xdr:nvSpPr>
        <xdr:cNvPr id="114" name="直線コネクタ 113"/>
        <xdr:cNvSpPr/>
      </xdr:nvSpPr>
      <xdr:spPr>
        <a:xfrm>
          <a:off x="762000" y="7810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47</xdr:row>
      <xdr:rowOff>57150</xdr:rowOff>
    </xdr:from>
    <xdr:ext cx="600075" cy="257175"/>
    <xdr:sp>
      <xdr:nvSpPr>
        <xdr:cNvPr id="115" name="テキスト ボックス 114"/>
        <xdr:cNvSpPr txBox="1"/>
      </xdr:nvSpPr>
      <xdr:spPr>
        <a:xfrm>
          <a:off x="161925" y="7677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fLocksText="0">
      <xdr:nvSpPr>
        <xdr:cNvPr id="116" name="物件費グラフ枠"/>
        <xdr:cNvSpPr/>
      </xdr:nvSpPr>
      <xdr:spPr>
        <a:xfrm>
          <a:off x="762000" y="78105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61595</xdr:colOff>
      <xdr:row>50</xdr:row>
      <xdr:rowOff>128753</xdr:rowOff>
    </xdr:from>
    <xdr:to>
      <xdr:col>24</xdr:col>
      <xdr:colOff>62865</xdr:colOff>
      <xdr:row>58</xdr:row>
      <xdr:rowOff>131686</xdr:rowOff>
    </xdr:to>
    <xdr:sp>
      <xdr:nvSpPr>
        <xdr:cNvPr id="117" name="直線コネクタ 116"/>
        <xdr:cNvSpPr/>
      </xdr:nvSpPr>
      <xdr:spPr>
        <a:xfrm flipV="1">
          <a:off x="4629150" y="8239125"/>
          <a:ext cx="0" cy="129540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58</xdr:row>
      <xdr:rowOff>133350</xdr:rowOff>
    </xdr:from>
    <xdr:ext cx="533400" cy="257175"/>
    <xdr:sp>
      <xdr:nvSpPr>
        <xdr:cNvPr id="118" name="物件費最小値テキスト"/>
        <xdr:cNvSpPr txBox="1"/>
      </xdr:nvSpPr>
      <xdr:spPr>
        <a:xfrm>
          <a:off x="4686300" y="95345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42,454</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131686</xdr:rowOff>
    </xdr:from>
    <xdr:to>
      <xdr:col>24</xdr:col>
      <xdr:colOff>152400</xdr:colOff>
      <xdr:row>58</xdr:row>
      <xdr:rowOff>131686</xdr:rowOff>
    </xdr:to>
    <xdr:sp>
      <xdr:nvSpPr>
        <xdr:cNvPr id="119" name="直線コネクタ 118"/>
        <xdr:cNvSpPr/>
      </xdr:nvSpPr>
      <xdr:spPr>
        <a:xfrm>
          <a:off x="4543425" y="95345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49</xdr:row>
      <xdr:rowOff>76200</xdr:rowOff>
    </xdr:from>
    <xdr:ext cx="600075" cy="257175"/>
    <xdr:sp>
      <xdr:nvSpPr>
        <xdr:cNvPr id="120" name="物件費最大値テキスト"/>
        <xdr:cNvSpPr txBox="1"/>
      </xdr:nvSpPr>
      <xdr:spPr>
        <a:xfrm>
          <a:off x="4686300" y="80200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463,352</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128753</xdr:rowOff>
    </xdr:from>
    <xdr:to>
      <xdr:col>24</xdr:col>
      <xdr:colOff>152400</xdr:colOff>
      <xdr:row>50</xdr:row>
      <xdr:rowOff>128753</xdr:rowOff>
    </xdr:to>
    <xdr:sp>
      <xdr:nvSpPr>
        <xdr:cNvPr id="121" name="直線コネクタ 120"/>
        <xdr:cNvSpPr/>
      </xdr:nvSpPr>
      <xdr:spPr>
        <a:xfrm>
          <a:off x="4543425" y="82391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177800</xdr:colOff>
      <xdr:row>58</xdr:row>
      <xdr:rowOff>99630</xdr:rowOff>
    </xdr:from>
    <xdr:to>
      <xdr:col>24</xdr:col>
      <xdr:colOff>63500</xdr:colOff>
      <xdr:row>58</xdr:row>
      <xdr:rowOff>106180</xdr:rowOff>
    </xdr:to>
    <xdr:sp>
      <xdr:nvSpPr>
        <xdr:cNvPr id="122" name="直線コネクタ 121"/>
        <xdr:cNvSpPr/>
      </xdr:nvSpPr>
      <xdr:spPr>
        <a:xfrm flipV="1">
          <a:off x="3800475" y="9496425"/>
          <a:ext cx="838200"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57</xdr:row>
      <xdr:rowOff>9525</xdr:rowOff>
    </xdr:from>
    <xdr:ext cx="533400" cy="257175"/>
    <xdr:sp>
      <xdr:nvSpPr>
        <xdr:cNvPr id="123" name="物件費平均値テキスト"/>
        <xdr:cNvSpPr txBox="1"/>
      </xdr:nvSpPr>
      <xdr:spPr>
        <a:xfrm>
          <a:off x="4686300" y="924877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72,732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153457</xdr:rowOff>
    </xdr:from>
    <xdr:to>
      <xdr:col>24</xdr:col>
      <xdr:colOff>114300</xdr:colOff>
      <xdr:row>58</xdr:row>
      <xdr:rowOff>83607</xdr:rowOff>
    </xdr:to>
    <xdr:sp fLocksText="0">
      <xdr:nvSpPr>
        <xdr:cNvPr id="124" name="フローチャート: 判断 123"/>
        <xdr:cNvSpPr/>
      </xdr:nvSpPr>
      <xdr:spPr>
        <a:xfrm>
          <a:off x="4581525" y="93916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50800</xdr:colOff>
      <xdr:row>58</xdr:row>
      <xdr:rowOff>93830</xdr:rowOff>
    </xdr:from>
    <xdr:to>
      <xdr:col>19</xdr:col>
      <xdr:colOff>177800</xdr:colOff>
      <xdr:row>58</xdr:row>
      <xdr:rowOff>106180</xdr:rowOff>
    </xdr:to>
    <xdr:sp>
      <xdr:nvSpPr>
        <xdr:cNvPr id="125" name="直線コネクタ 124"/>
        <xdr:cNvSpPr/>
      </xdr:nvSpPr>
      <xdr:spPr>
        <a:xfrm>
          <a:off x="2905125" y="9496425"/>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127000</xdr:colOff>
      <xdr:row>58</xdr:row>
      <xdr:rowOff>618</xdr:rowOff>
    </xdr:from>
    <xdr:to>
      <xdr:col>20</xdr:col>
      <xdr:colOff>38100</xdr:colOff>
      <xdr:row>58</xdr:row>
      <xdr:rowOff>102218</xdr:rowOff>
    </xdr:to>
    <xdr:sp fLocksText="0">
      <xdr:nvSpPr>
        <xdr:cNvPr id="126" name="フローチャート: 判断 125"/>
        <xdr:cNvSpPr/>
      </xdr:nvSpPr>
      <xdr:spPr>
        <a:xfrm>
          <a:off x="3743325" y="94011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95250</xdr:colOff>
      <xdr:row>56</xdr:row>
      <xdr:rowOff>114300</xdr:rowOff>
    </xdr:from>
    <xdr:ext cx="533400" cy="257175"/>
    <xdr:sp>
      <xdr:nvSpPr>
        <xdr:cNvPr id="127" name="テキスト ボックス 126"/>
        <xdr:cNvSpPr txBox="1"/>
      </xdr:nvSpPr>
      <xdr:spPr>
        <a:xfrm>
          <a:off x="3524250" y="91916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67,033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93830</xdr:rowOff>
    </xdr:from>
    <xdr:to>
      <xdr:col>15</xdr:col>
      <xdr:colOff>50800</xdr:colOff>
      <xdr:row>58</xdr:row>
      <xdr:rowOff>115409</xdr:rowOff>
    </xdr:to>
    <xdr:sp>
      <xdr:nvSpPr>
        <xdr:cNvPr id="128" name="直線コネクタ 127"/>
        <xdr:cNvSpPr/>
      </xdr:nvSpPr>
      <xdr:spPr>
        <a:xfrm flipV="1">
          <a:off x="2019300" y="949642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0</xdr:colOff>
      <xdr:row>57</xdr:row>
      <xdr:rowOff>163714</xdr:rowOff>
    </xdr:from>
    <xdr:to>
      <xdr:col>15</xdr:col>
      <xdr:colOff>101600</xdr:colOff>
      <xdr:row>58</xdr:row>
      <xdr:rowOff>93864</xdr:rowOff>
    </xdr:to>
    <xdr:sp fLocksText="0">
      <xdr:nvSpPr>
        <xdr:cNvPr id="129" name="フローチャート: 判断 128"/>
        <xdr:cNvSpPr/>
      </xdr:nvSpPr>
      <xdr:spPr>
        <a:xfrm>
          <a:off x="2857500" y="94011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161925</xdr:colOff>
      <xdr:row>56</xdr:row>
      <xdr:rowOff>114300</xdr:rowOff>
    </xdr:from>
    <xdr:ext cx="533400" cy="257175"/>
    <xdr:sp>
      <xdr:nvSpPr>
        <xdr:cNvPr id="130" name="テキスト ボックス 129"/>
        <xdr:cNvSpPr txBox="1"/>
      </xdr:nvSpPr>
      <xdr:spPr>
        <a:xfrm>
          <a:off x="2638425" y="91916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69,591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115409</xdr:rowOff>
    </xdr:from>
    <xdr:to>
      <xdr:col>10</xdr:col>
      <xdr:colOff>114300</xdr:colOff>
      <xdr:row>58</xdr:row>
      <xdr:rowOff>122065</xdr:rowOff>
    </xdr:to>
    <xdr:sp>
      <xdr:nvSpPr>
        <xdr:cNvPr id="131" name="直線コネクタ 130"/>
        <xdr:cNvSpPr/>
      </xdr:nvSpPr>
      <xdr:spPr>
        <a:xfrm flipV="1">
          <a:off x="1133475" y="9515475"/>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63500</xdr:colOff>
      <xdr:row>58</xdr:row>
      <xdr:rowOff>4518</xdr:rowOff>
    </xdr:from>
    <xdr:to>
      <xdr:col>10</xdr:col>
      <xdr:colOff>165100</xdr:colOff>
      <xdr:row>58</xdr:row>
      <xdr:rowOff>106118</xdr:rowOff>
    </xdr:to>
    <xdr:sp fLocksText="0">
      <xdr:nvSpPr>
        <xdr:cNvPr id="132" name="フローチャート: 判断 131"/>
        <xdr:cNvSpPr/>
      </xdr:nvSpPr>
      <xdr:spPr>
        <a:xfrm>
          <a:off x="1971675" y="94011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56</xdr:row>
      <xdr:rowOff>123825</xdr:rowOff>
    </xdr:from>
    <xdr:ext cx="533400" cy="257175"/>
    <xdr:sp>
      <xdr:nvSpPr>
        <xdr:cNvPr id="133" name="テキスト ボックス 132"/>
        <xdr:cNvSpPr txBox="1"/>
      </xdr:nvSpPr>
      <xdr:spPr>
        <a:xfrm>
          <a:off x="1743075" y="92011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65,839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25953</xdr:rowOff>
    </xdr:from>
    <xdr:to>
      <xdr:col>6</xdr:col>
      <xdr:colOff>38100</xdr:colOff>
      <xdr:row>58</xdr:row>
      <xdr:rowOff>127553</xdr:rowOff>
    </xdr:to>
    <xdr:sp fLocksText="0">
      <xdr:nvSpPr>
        <xdr:cNvPr id="134" name="フローチャート: 判断 133"/>
        <xdr:cNvSpPr/>
      </xdr:nvSpPr>
      <xdr:spPr>
        <a:xfrm>
          <a:off x="1076325" y="94297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95250</xdr:colOff>
      <xdr:row>56</xdr:row>
      <xdr:rowOff>142875</xdr:rowOff>
    </xdr:from>
    <xdr:ext cx="533400" cy="257175"/>
    <xdr:sp>
      <xdr:nvSpPr>
        <xdr:cNvPr id="135" name="テキスト ボックス 134"/>
        <xdr:cNvSpPr txBox="1"/>
      </xdr:nvSpPr>
      <xdr:spPr>
        <a:xfrm>
          <a:off x="857250" y="92202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59,275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57150</xdr:colOff>
      <xdr:row>61</xdr:row>
      <xdr:rowOff>76200</xdr:rowOff>
    </xdr:from>
    <xdr:ext cx="762000" cy="257175"/>
    <xdr:sp>
      <xdr:nvSpPr>
        <xdr:cNvPr id="136" name="テキスト ボックス 135"/>
        <xdr:cNvSpPr txBox="1"/>
      </xdr:nvSpPr>
      <xdr:spPr>
        <a:xfrm>
          <a:off x="44386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61</xdr:row>
      <xdr:rowOff>76200</xdr:rowOff>
    </xdr:from>
    <xdr:ext cx="762000" cy="257175"/>
    <xdr:sp>
      <xdr:nvSpPr>
        <xdr:cNvPr id="137" name="テキスト ボックス 136"/>
        <xdr:cNvSpPr txBox="1"/>
      </xdr:nvSpPr>
      <xdr:spPr>
        <a:xfrm>
          <a:off x="3600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47625</xdr:colOff>
      <xdr:row>61</xdr:row>
      <xdr:rowOff>76200</xdr:rowOff>
    </xdr:from>
    <xdr:ext cx="762000" cy="257175"/>
    <xdr:sp>
      <xdr:nvSpPr>
        <xdr:cNvPr id="138" name="テキスト ボックス 137"/>
        <xdr:cNvSpPr txBox="1"/>
      </xdr:nvSpPr>
      <xdr:spPr>
        <a:xfrm>
          <a:off x="2714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76200</xdr:rowOff>
    </xdr:from>
    <xdr:ext cx="762000" cy="257175"/>
    <xdr:sp>
      <xdr:nvSpPr>
        <xdr:cNvPr id="139" name="テキスト ボックス 138"/>
        <xdr:cNvSpPr txBox="1"/>
      </xdr:nvSpPr>
      <xdr:spPr>
        <a:xfrm>
          <a:off x="1828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171450</xdr:colOff>
      <xdr:row>61</xdr:row>
      <xdr:rowOff>76200</xdr:rowOff>
    </xdr:from>
    <xdr:ext cx="762000" cy="257175"/>
    <xdr:sp>
      <xdr:nvSpPr>
        <xdr:cNvPr id="140" name="テキスト ボックス 139"/>
        <xdr:cNvSpPr txBox="1"/>
      </xdr:nvSpPr>
      <xdr:spPr>
        <a:xfrm>
          <a:off x="933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48830</xdr:rowOff>
    </xdr:from>
    <xdr:to>
      <xdr:col>24</xdr:col>
      <xdr:colOff>114300</xdr:colOff>
      <xdr:row>58</xdr:row>
      <xdr:rowOff>150430</xdr:rowOff>
    </xdr:to>
    <xdr:sp fLocksText="0">
      <xdr:nvSpPr>
        <xdr:cNvPr id="141" name="楕円 140"/>
        <xdr:cNvSpPr/>
      </xdr:nvSpPr>
      <xdr:spPr>
        <a:xfrm>
          <a:off x="4581525" y="94488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57</xdr:row>
      <xdr:rowOff>133350</xdr:rowOff>
    </xdr:from>
    <xdr:ext cx="533400" cy="257175"/>
    <xdr:sp>
      <xdr:nvSpPr>
        <xdr:cNvPr id="142" name="物件費該当値テキスト"/>
        <xdr:cNvSpPr txBox="1"/>
      </xdr:nvSpPr>
      <xdr:spPr>
        <a:xfrm>
          <a:off x="4686300" y="9372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52,270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55380</xdr:rowOff>
    </xdr:from>
    <xdr:to>
      <xdr:col>20</xdr:col>
      <xdr:colOff>38100</xdr:colOff>
      <xdr:row>58</xdr:row>
      <xdr:rowOff>156980</xdr:rowOff>
    </xdr:to>
    <xdr:sp fLocksText="0">
      <xdr:nvSpPr>
        <xdr:cNvPr id="143" name="楕円 142"/>
        <xdr:cNvSpPr/>
      </xdr:nvSpPr>
      <xdr:spPr>
        <a:xfrm>
          <a:off x="3743325" y="94583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95250</xdr:colOff>
      <xdr:row>58</xdr:row>
      <xdr:rowOff>152400</xdr:rowOff>
    </xdr:from>
    <xdr:ext cx="533400" cy="257175"/>
    <xdr:sp>
      <xdr:nvSpPr>
        <xdr:cNvPr id="144" name="テキスト ボックス 143"/>
        <xdr:cNvSpPr txBox="1"/>
      </xdr:nvSpPr>
      <xdr:spPr>
        <a:xfrm>
          <a:off x="3524250" y="95535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50,264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43030</xdr:rowOff>
    </xdr:from>
    <xdr:to>
      <xdr:col>15</xdr:col>
      <xdr:colOff>101600</xdr:colOff>
      <xdr:row>58</xdr:row>
      <xdr:rowOff>144630</xdr:rowOff>
    </xdr:to>
    <xdr:sp fLocksText="0">
      <xdr:nvSpPr>
        <xdr:cNvPr id="145" name="楕円 144"/>
        <xdr:cNvSpPr/>
      </xdr:nvSpPr>
      <xdr:spPr>
        <a:xfrm>
          <a:off x="2857500" y="94488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161925</xdr:colOff>
      <xdr:row>58</xdr:row>
      <xdr:rowOff>133350</xdr:rowOff>
    </xdr:from>
    <xdr:ext cx="533400" cy="257175"/>
    <xdr:sp>
      <xdr:nvSpPr>
        <xdr:cNvPr id="146" name="テキスト ボックス 145"/>
        <xdr:cNvSpPr txBox="1"/>
      </xdr:nvSpPr>
      <xdr:spPr>
        <a:xfrm>
          <a:off x="2638425" y="95345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54,046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64609</xdr:rowOff>
    </xdr:from>
    <xdr:to>
      <xdr:col>10</xdr:col>
      <xdr:colOff>165100</xdr:colOff>
      <xdr:row>58</xdr:row>
      <xdr:rowOff>166209</xdr:rowOff>
    </xdr:to>
    <xdr:sp fLocksText="0">
      <xdr:nvSpPr>
        <xdr:cNvPr id="147" name="楕円 146"/>
        <xdr:cNvSpPr/>
      </xdr:nvSpPr>
      <xdr:spPr>
        <a:xfrm>
          <a:off x="1971675" y="94678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58</xdr:row>
      <xdr:rowOff>161925</xdr:rowOff>
    </xdr:from>
    <xdr:ext cx="533400" cy="257175"/>
    <xdr:sp>
      <xdr:nvSpPr>
        <xdr:cNvPr id="148" name="テキスト ボックス 147"/>
        <xdr:cNvSpPr txBox="1"/>
      </xdr:nvSpPr>
      <xdr:spPr>
        <a:xfrm>
          <a:off x="1743075" y="95631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47,438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71265</xdr:rowOff>
    </xdr:from>
    <xdr:to>
      <xdr:col>6</xdr:col>
      <xdr:colOff>38100</xdr:colOff>
      <xdr:row>59</xdr:row>
      <xdr:rowOff>1415</xdr:rowOff>
    </xdr:to>
    <xdr:sp fLocksText="0">
      <xdr:nvSpPr>
        <xdr:cNvPr id="149" name="楕円 148"/>
        <xdr:cNvSpPr/>
      </xdr:nvSpPr>
      <xdr:spPr>
        <a:xfrm>
          <a:off x="1076325" y="94678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95250</xdr:colOff>
      <xdr:row>58</xdr:row>
      <xdr:rowOff>161925</xdr:rowOff>
    </xdr:from>
    <xdr:ext cx="533400" cy="257175"/>
    <xdr:sp>
      <xdr:nvSpPr>
        <xdr:cNvPr id="150" name="テキスト ボックス 149"/>
        <xdr:cNvSpPr txBox="1"/>
      </xdr:nvSpPr>
      <xdr:spPr>
        <a:xfrm>
          <a:off x="857250" y="95631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45,400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fLocksText="0">
      <xdr:nvSpPr>
        <xdr:cNvPr id="151" name="正方形/長方形 150"/>
        <xdr:cNvSpPr/>
      </xdr:nvSpPr>
      <xdr:spPr>
        <a:xfrm>
          <a:off x="762000" y="10267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fLocksText="0">
      <xdr:nvSpPr>
        <xdr:cNvPr id="152" name="正方形/長方形 151"/>
        <xdr:cNvSpPr/>
      </xdr:nvSpPr>
      <xdr:spPr>
        <a:xfrm>
          <a:off x="88582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fLocksText="0">
      <xdr:nvSpPr>
        <xdr:cNvPr id="153" name="正方形/長方形 152"/>
        <xdr:cNvSpPr/>
      </xdr:nvSpPr>
      <xdr:spPr>
        <a:xfrm>
          <a:off x="88582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91/108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fLocksText="0">
      <xdr:nvSpPr>
        <xdr:cNvPr id="154" name="正方形/長方形 153"/>
        <xdr:cNvSpPr/>
      </xdr:nvSpPr>
      <xdr:spPr>
        <a:xfrm>
          <a:off x="1905000"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fLocksText="0">
      <xdr:nvSpPr>
        <xdr:cNvPr id="155" name="正方形/長方形 154"/>
        <xdr:cNvSpPr/>
      </xdr:nvSpPr>
      <xdr:spPr>
        <a:xfrm>
          <a:off x="1905000"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6,837</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fLocksText="0">
      <xdr:nvSpPr>
        <xdr:cNvPr id="156" name="正方形/長方形 155"/>
        <xdr:cNvSpPr/>
      </xdr:nvSpPr>
      <xdr:spPr>
        <a:xfrm>
          <a:off x="3048000"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fLocksText="0">
      <xdr:nvSpPr>
        <xdr:cNvPr id="157" name="正方形/長方形 156"/>
        <xdr:cNvSpPr/>
      </xdr:nvSpPr>
      <xdr:spPr>
        <a:xfrm>
          <a:off x="3048000"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6,165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fLocksText="0">
      <xdr:nvSpPr>
        <xdr:cNvPr id="158" name="正方形/長方形 157"/>
        <xdr:cNvSpPr/>
      </xdr:nvSpPr>
      <xdr:spPr>
        <a:xfrm>
          <a:off x="762000" y="11049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xdr:col>
      <xdr:colOff>152400</xdr:colOff>
      <xdr:row>67</xdr:row>
      <xdr:rowOff>9525</xdr:rowOff>
    </xdr:from>
    <xdr:ext cx="352425" cy="228600"/>
    <xdr:sp>
      <xdr:nvSpPr>
        <xdr:cNvPr id="159" name="テキスト ボックス 158"/>
        <xdr:cNvSpPr txBox="1"/>
      </xdr:nvSpPr>
      <xdr:spPr>
        <a:xfrm>
          <a:off x="723900" y="10868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sp>
      <xdr:nvSpPr>
        <xdr:cNvPr id="160" name="直線コネクタ 159"/>
        <xdr:cNvSpPr/>
      </xdr:nvSpPr>
      <xdr:spPr>
        <a:xfrm>
          <a:off x="762000" y="13211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xdr:col>
      <xdr:colOff>0</xdr:colOff>
      <xdr:row>79</xdr:row>
      <xdr:rowOff>44450</xdr:rowOff>
    </xdr:from>
    <xdr:to>
      <xdr:col>28</xdr:col>
      <xdr:colOff>114300</xdr:colOff>
      <xdr:row>79</xdr:row>
      <xdr:rowOff>44450</xdr:rowOff>
    </xdr:to>
    <xdr:sp>
      <xdr:nvSpPr>
        <xdr:cNvPr id="161" name="直線コネクタ 160"/>
        <xdr:cNvSpPr/>
      </xdr:nvSpPr>
      <xdr:spPr>
        <a:xfrm>
          <a:off x="762000" y="128492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xdr:col>
      <xdr:colOff>123825</xdr:colOff>
      <xdr:row>78</xdr:row>
      <xdr:rowOff>76200</xdr:rowOff>
    </xdr:from>
    <xdr:ext cx="247650" cy="257175"/>
    <xdr:sp>
      <xdr:nvSpPr>
        <xdr:cNvPr id="162" name="テキスト ボックス 161"/>
        <xdr:cNvSpPr txBox="1"/>
      </xdr:nvSpPr>
      <xdr:spPr>
        <a:xfrm>
          <a:off x="504825" y="12715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sp>
      <xdr:nvSpPr>
        <xdr:cNvPr id="163" name="直線コネクタ 162"/>
        <xdr:cNvSpPr/>
      </xdr:nvSpPr>
      <xdr:spPr>
        <a:xfrm>
          <a:off x="762000" y="12487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76</xdr:row>
      <xdr:rowOff>38100</xdr:rowOff>
    </xdr:from>
    <xdr:ext cx="533400" cy="257175"/>
    <xdr:sp>
      <xdr:nvSpPr>
        <xdr:cNvPr id="164" name="テキスト ボックス 163"/>
        <xdr:cNvSpPr txBox="1"/>
      </xdr:nvSpPr>
      <xdr:spPr>
        <a:xfrm>
          <a:off x="228600" y="12353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sp>
      <xdr:nvSpPr>
        <xdr:cNvPr id="165" name="直線コネクタ 164"/>
        <xdr:cNvSpPr/>
      </xdr:nvSpPr>
      <xdr:spPr>
        <a:xfrm>
          <a:off x="762000" y="12134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73</xdr:row>
      <xdr:rowOff>171450</xdr:rowOff>
    </xdr:from>
    <xdr:ext cx="533400" cy="257175"/>
    <xdr:sp>
      <xdr:nvSpPr>
        <xdr:cNvPr id="166" name="テキスト ボックス 165"/>
        <xdr:cNvSpPr txBox="1"/>
      </xdr:nvSpPr>
      <xdr:spPr>
        <a:xfrm>
          <a:off x="228600" y="119919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sp>
      <xdr:nvSpPr>
        <xdr:cNvPr id="167" name="直線コネクタ 166"/>
        <xdr:cNvSpPr/>
      </xdr:nvSpPr>
      <xdr:spPr>
        <a:xfrm>
          <a:off x="762000" y="11772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71</xdr:row>
      <xdr:rowOff>133350</xdr:rowOff>
    </xdr:from>
    <xdr:ext cx="533400" cy="257175"/>
    <xdr:sp>
      <xdr:nvSpPr>
        <xdr:cNvPr id="168" name="テキスト ボックス 167"/>
        <xdr:cNvSpPr txBox="1"/>
      </xdr:nvSpPr>
      <xdr:spPr>
        <a:xfrm>
          <a:off x="228600" y="116395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sp>
      <xdr:nvSpPr>
        <xdr:cNvPr id="169" name="直線コネクタ 168"/>
        <xdr:cNvSpPr/>
      </xdr:nvSpPr>
      <xdr:spPr>
        <a:xfrm>
          <a:off x="762000" y="11410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69</xdr:row>
      <xdr:rowOff>95250</xdr:rowOff>
    </xdr:from>
    <xdr:ext cx="533400" cy="257175"/>
    <xdr:sp>
      <xdr:nvSpPr>
        <xdr:cNvPr id="170" name="テキスト ボックス 169"/>
        <xdr:cNvSpPr txBox="1"/>
      </xdr:nvSpPr>
      <xdr:spPr>
        <a:xfrm>
          <a:off x="228600" y="11277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sp>
      <xdr:nvSpPr>
        <xdr:cNvPr id="171" name="直線コネクタ 170"/>
        <xdr:cNvSpPr/>
      </xdr:nvSpPr>
      <xdr:spPr>
        <a:xfrm>
          <a:off x="762000" y="11049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67</xdr:row>
      <xdr:rowOff>57150</xdr:rowOff>
    </xdr:from>
    <xdr:ext cx="533400" cy="257175"/>
    <xdr:sp>
      <xdr:nvSpPr>
        <xdr:cNvPr id="172" name="テキスト ボックス 171"/>
        <xdr:cNvSpPr txBox="1"/>
      </xdr:nvSpPr>
      <xdr:spPr>
        <a:xfrm>
          <a:off x="228600" y="10915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fLocksText="0">
      <xdr:nvSpPr>
        <xdr:cNvPr id="173" name="維持補修費グラフ枠"/>
        <xdr:cNvSpPr/>
      </xdr:nvSpPr>
      <xdr:spPr>
        <a:xfrm>
          <a:off x="762000" y="11049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61595</xdr:colOff>
      <xdr:row>70</xdr:row>
      <xdr:rowOff>103048</xdr:rowOff>
    </xdr:from>
    <xdr:to>
      <xdr:col>24</xdr:col>
      <xdr:colOff>62865</xdr:colOff>
      <xdr:row>79</xdr:row>
      <xdr:rowOff>24333</xdr:rowOff>
    </xdr:to>
    <xdr:sp>
      <xdr:nvSpPr>
        <xdr:cNvPr id="174" name="直線コネクタ 173"/>
        <xdr:cNvSpPr/>
      </xdr:nvSpPr>
      <xdr:spPr>
        <a:xfrm flipV="1">
          <a:off x="4629150" y="11449050"/>
          <a:ext cx="0" cy="13811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79</xdr:row>
      <xdr:rowOff>28575</xdr:rowOff>
    </xdr:from>
    <xdr:ext cx="381000" cy="257175"/>
    <xdr:sp>
      <xdr:nvSpPr>
        <xdr:cNvPr id="175" name="維持補修費最小値テキスト"/>
        <xdr:cNvSpPr txBox="1"/>
      </xdr:nvSpPr>
      <xdr:spPr>
        <a:xfrm>
          <a:off x="4686300" y="1283017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528</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24333</xdr:rowOff>
    </xdr:from>
    <xdr:to>
      <xdr:col>24</xdr:col>
      <xdr:colOff>152400</xdr:colOff>
      <xdr:row>79</xdr:row>
      <xdr:rowOff>24333</xdr:rowOff>
    </xdr:to>
    <xdr:sp>
      <xdr:nvSpPr>
        <xdr:cNvPr id="176" name="直線コネクタ 175"/>
        <xdr:cNvSpPr/>
      </xdr:nvSpPr>
      <xdr:spPr>
        <a:xfrm>
          <a:off x="4543425" y="128301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69</xdr:row>
      <xdr:rowOff>47625</xdr:rowOff>
    </xdr:from>
    <xdr:ext cx="533400" cy="257175"/>
    <xdr:sp>
      <xdr:nvSpPr>
        <xdr:cNvPr id="177" name="維持補修費最大値テキスト"/>
        <xdr:cNvSpPr txBox="1"/>
      </xdr:nvSpPr>
      <xdr:spPr>
        <a:xfrm>
          <a:off x="4686300" y="112299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38,962</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103048</xdr:rowOff>
    </xdr:from>
    <xdr:to>
      <xdr:col>24</xdr:col>
      <xdr:colOff>152400</xdr:colOff>
      <xdr:row>70</xdr:row>
      <xdr:rowOff>103048</xdr:rowOff>
    </xdr:to>
    <xdr:sp>
      <xdr:nvSpPr>
        <xdr:cNvPr id="178" name="直線コネクタ 177"/>
        <xdr:cNvSpPr/>
      </xdr:nvSpPr>
      <xdr:spPr>
        <a:xfrm>
          <a:off x="4543425" y="114490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177800</xdr:colOff>
      <xdr:row>78</xdr:row>
      <xdr:rowOff>157759</xdr:rowOff>
    </xdr:from>
    <xdr:to>
      <xdr:col>24</xdr:col>
      <xdr:colOff>63500</xdr:colOff>
      <xdr:row>78</xdr:row>
      <xdr:rowOff>161417</xdr:rowOff>
    </xdr:to>
    <xdr:sp>
      <xdr:nvSpPr>
        <xdr:cNvPr id="179" name="直線コネクタ 178"/>
        <xdr:cNvSpPr/>
      </xdr:nvSpPr>
      <xdr:spPr>
        <a:xfrm>
          <a:off x="3800475" y="12801600"/>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77</xdr:row>
      <xdr:rowOff>9525</xdr:rowOff>
    </xdr:from>
    <xdr:ext cx="466725" cy="257175"/>
    <xdr:sp>
      <xdr:nvSpPr>
        <xdr:cNvPr id="180" name="維持補修費平均値テキスト"/>
        <xdr:cNvSpPr txBox="1"/>
      </xdr:nvSpPr>
      <xdr:spPr>
        <a:xfrm>
          <a:off x="4686300" y="12487275"/>
          <a:ext cx="46672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4,760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155194</xdr:rowOff>
    </xdr:from>
    <xdr:to>
      <xdr:col>24</xdr:col>
      <xdr:colOff>114300</xdr:colOff>
      <xdr:row>78</xdr:row>
      <xdr:rowOff>85344</xdr:rowOff>
    </xdr:to>
    <xdr:sp fLocksText="0">
      <xdr:nvSpPr>
        <xdr:cNvPr id="181" name="フローチャート: 判断 180"/>
        <xdr:cNvSpPr/>
      </xdr:nvSpPr>
      <xdr:spPr>
        <a:xfrm>
          <a:off x="4581525" y="126301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50800</xdr:colOff>
      <xdr:row>78</xdr:row>
      <xdr:rowOff>157759</xdr:rowOff>
    </xdr:from>
    <xdr:to>
      <xdr:col>19</xdr:col>
      <xdr:colOff>177800</xdr:colOff>
      <xdr:row>78</xdr:row>
      <xdr:rowOff>165036</xdr:rowOff>
    </xdr:to>
    <xdr:sp>
      <xdr:nvSpPr>
        <xdr:cNvPr id="182" name="直線コネクタ 181"/>
        <xdr:cNvSpPr/>
      </xdr:nvSpPr>
      <xdr:spPr>
        <a:xfrm flipV="1">
          <a:off x="2905125" y="128016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127000</xdr:colOff>
      <xdr:row>77</xdr:row>
      <xdr:rowOff>165785</xdr:rowOff>
    </xdr:from>
    <xdr:to>
      <xdr:col>20</xdr:col>
      <xdr:colOff>38100</xdr:colOff>
      <xdr:row>78</xdr:row>
      <xdr:rowOff>95935</xdr:rowOff>
    </xdr:to>
    <xdr:sp fLocksText="0">
      <xdr:nvSpPr>
        <xdr:cNvPr id="183" name="フローチャート: 判断 182"/>
        <xdr:cNvSpPr/>
      </xdr:nvSpPr>
      <xdr:spPr>
        <a:xfrm>
          <a:off x="3743325" y="126396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133350</xdr:colOff>
      <xdr:row>76</xdr:row>
      <xdr:rowOff>114300</xdr:rowOff>
    </xdr:from>
    <xdr:ext cx="466725" cy="257175"/>
    <xdr:sp>
      <xdr:nvSpPr>
        <xdr:cNvPr id="184" name="テキスト ボックス 183"/>
        <xdr:cNvSpPr txBox="1"/>
      </xdr:nvSpPr>
      <xdr:spPr>
        <a:xfrm>
          <a:off x="3562350" y="124301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4,482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163664</xdr:rowOff>
    </xdr:from>
    <xdr:to>
      <xdr:col>15</xdr:col>
      <xdr:colOff>50800</xdr:colOff>
      <xdr:row>78</xdr:row>
      <xdr:rowOff>165036</xdr:rowOff>
    </xdr:to>
    <xdr:sp>
      <xdr:nvSpPr>
        <xdr:cNvPr id="185" name="直線コネクタ 184"/>
        <xdr:cNvSpPr/>
      </xdr:nvSpPr>
      <xdr:spPr>
        <a:xfrm>
          <a:off x="2019300" y="128016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0</xdr:colOff>
      <xdr:row>78</xdr:row>
      <xdr:rowOff>433</xdr:rowOff>
    </xdr:from>
    <xdr:to>
      <xdr:col>15</xdr:col>
      <xdr:colOff>101600</xdr:colOff>
      <xdr:row>78</xdr:row>
      <xdr:rowOff>102033</xdr:rowOff>
    </xdr:to>
    <xdr:sp fLocksText="0">
      <xdr:nvSpPr>
        <xdr:cNvPr id="186" name="フローチャート: 判断 185"/>
        <xdr:cNvSpPr/>
      </xdr:nvSpPr>
      <xdr:spPr>
        <a:xfrm>
          <a:off x="2857500" y="126396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14</xdr:col>
      <xdr:colOff>0</xdr:colOff>
      <xdr:row>76</xdr:row>
      <xdr:rowOff>114300</xdr:rowOff>
    </xdr:from>
    <xdr:ext cx="466725" cy="257175"/>
    <xdr:sp>
      <xdr:nvSpPr>
        <xdr:cNvPr id="187" name="テキスト ボックス 186"/>
        <xdr:cNvSpPr txBox="1"/>
      </xdr:nvSpPr>
      <xdr:spPr>
        <a:xfrm>
          <a:off x="2667000" y="124301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4,322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152997</xdr:rowOff>
    </xdr:from>
    <xdr:to>
      <xdr:col>10</xdr:col>
      <xdr:colOff>114300</xdr:colOff>
      <xdr:row>78</xdr:row>
      <xdr:rowOff>163664</xdr:rowOff>
    </xdr:to>
    <xdr:sp>
      <xdr:nvSpPr>
        <xdr:cNvPr id="188" name="直線コネクタ 187"/>
        <xdr:cNvSpPr/>
      </xdr:nvSpPr>
      <xdr:spPr>
        <a:xfrm>
          <a:off x="1133475" y="12792075"/>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63500</xdr:colOff>
      <xdr:row>77</xdr:row>
      <xdr:rowOff>171386</xdr:rowOff>
    </xdr:from>
    <xdr:to>
      <xdr:col>10</xdr:col>
      <xdr:colOff>165100</xdr:colOff>
      <xdr:row>78</xdr:row>
      <xdr:rowOff>101536</xdr:rowOff>
    </xdr:to>
    <xdr:sp fLocksText="0">
      <xdr:nvSpPr>
        <xdr:cNvPr id="189" name="フローチャート: 判断 188"/>
        <xdr:cNvSpPr/>
      </xdr:nvSpPr>
      <xdr:spPr>
        <a:xfrm>
          <a:off x="1971675" y="126396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76</xdr:row>
      <xdr:rowOff>114300</xdr:rowOff>
    </xdr:from>
    <xdr:ext cx="466725" cy="257175"/>
    <xdr:sp>
      <xdr:nvSpPr>
        <xdr:cNvPr id="190" name="テキスト ボックス 189"/>
        <xdr:cNvSpPr txBox="1"/>
      </xdr:nvSpPr>
      <xdr:spPr>
        <a:xfrm>
          <a:off x="1781175" y="124301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4,335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167920</xdr:rowOff>
    </xdr:from>
    <xdr:to>
      <xdr:col>6</xdr:col>
      <xdr:colOff>38100</xdr:colOff>
      <xdr:row>78</xdr:row>
      <xdr:rowOff>98070</xdr:rowOff>
    </xdr:to>
    <xdr:sp fLocksText="0">
      <xdr:nvSpPr>
        <xdr:cNvPr id="191" name="フローチャート: 判断 190"/>
        <xdr:cNvSpPr/>
      </xdr:nvSpPr>
      <xdr:spPr>
        <a:xfrm>
          <a:off x="1076325" y="126396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76</xdr:row>
      <xdr:rowOff>114300</xdr:rowOff>
    </xdr:from>
    <xdr:ext cx="466725" cy="257175"/>
    <xdr:sp>
      <xdr:nvSpPr>
        <xdr:cNvPr id="192" name="テキスト ボックス 191"/>
        <xdr:cNvSpPr txBox="1"/>
      </xdr:nvSpPr>
      <xdr:spPr>
        <a:xfrm>
          <a:off x="895350" y="124301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4,426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57150</xdr:colOff>
      <xdr:row>81</xdr:row>
      <xdr:rowOff>76200</xdr:rowOff>
    </xdr:from>
    <xdr:ext cx="762000" cy="257175"/>
    <xdr:sp>
      <xdr:nvSpPr>
        <xdr:cNvPr id="193" name="テキスト ボックス 192"/>
        <xdr:cNvSpPr txBox="1"/>
      </xdr:nvSpPr>
      <xdr:spPr>
        <a:xfrm>
          <a:off x="44386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81</xdr:row>
      <xdr:rowOff>76200</xdr:rowOff>
    </xdr:from>
    <xdr:ext cx="762000" cy="257175"/>
    <xdr:sp>
      <xdr:nvSpPr>
        <xdr:cNvPr id="194" name="テキスト ボックス 193"/>
        <xdr:cNvSpPr txBox="1"/>
      </xdr:nvSpPr>
      <xdr:spPr>
        <a:xfrm>
          <a:off x="3600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47625</xdr:colOff>
      <xdr:row>81</xdr:row>
      <xdr:rowOff>76200</xdr:rowOff>
    </xdr:from>
    <xdr:ext cx="762000" cy="257175"/>
    <xdr:sp>
      <xdr:nvSpPr>
        <xdr:cNvPr id="195" name="テキスト ボックス 194"/>
        <xdr:cNvSpPr txBox="1"/>
      </xdr:nvSpPr>
      <xdr:spPr>
        <a:xfrm>
          <a:off x="27146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76200</xdr:rowOff>
    </xdr:from>
    <xdr:ext cx="762000" cy="257175"/>
    <xdr:sp>
      <xdr:nvSpPr>
        <xdr:cNvPr id="196" name="テキスト ボックス 195"/>
        <xdr:cNvSpPr txBox="1"/>
      </xdr:nvSpPr>
      <xdr:spPr>
        <a:xfrm>
          <a:off x="18288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171450</xdr:colOff>
      <xdr:row>81</xdr:row>
      <xdr:rowOff>76200</xdr:rowOff>
    </xdr:from>
    <xdr:ext cx="762000" cy="257175"/>
    <xdr:sp>
      <xdr:nvSpPr>
        <xdr:cNvPr id="197" name="テキスト ボックス 196"/>
        <xdr:cNvSpPr txBox="1"/>
      </xdr:nvSpPr>
      <xdr:spPr>
        <a:xfrm>
          <a:off x="933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110617</xdr:rowOff>
    </xdr:from>
    <xdr:to>
      <xdr:col>24</xdr:col>
      <xdr:colOff>114300</xdr:colOff>
      <xdr:row>79</xdr:row>
      <xdr:rowOff>40767</xdr:rowOff>
    </xdr:to>
    <xdr:sp fLocksText="0">
      <xdr:nvSpPr>
        <xdr:cNvPr id="198" name="楕円 197"/>
        <xdr:cNvSpPr/>
      </xdr:nvSpPr>
      <xdr:spPr>
        <a:xfrm>
          <a:off x="4581525" y="127539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78</xdr:row>
      <xdr:rowOff>28575</xdr:rowOff>
    </xdr:from>
    <xdr:ext cx="466725" cy="257175"/>
    <xdr:sp>
      <xdr:nvSpPr>
        <xdr:cNvPr id="199" name="維持補修費該当値テキスト"/>
        <xdr:cNvSpPr txBox="1"/>
      </xdr:nvSpPr>
      <xdr:spPr>
        <a:xfrm>
          <a:off x="4686300" y="126682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1,430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106959</xdr:rowOff>
    </xdr:from>
    <xdr:to>
      <xdr:col>20</xdr:col>
      <xdr:colOff>38100</xdr:colOff>
      <xdr:row>79</xdr:row>
      <xdr:rowOff>37109</xdr:rowOff>
    </xdr:to>
    <xdr:sp fLocksText="0">
      <xdr:nvSpPr>
        <xdr:cNvPr id="200" name="楕円 199"/>
        <xdr:cNvSpPr/>
      </xdr:nvSpPr>
      <xdr:spPr>
        <a:xfrm>
          <a:off x="3743325" y="127444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133350</xdr:colOff>
      <xdr:row>79</xdr:row>
      <xdr:rowOff>28575</xdr:rowOff>
    </xdr:from>
    <xdr:ext cx="466725" cy="257175"/>
    <xdr:sp>
      <xdr:nvSpPr>
        <xdr:cNvPr id="201" name="テキスト ボックス 200"/>
        <xdr:cNvSpPr txBox="1"/>
      </xdr:nvSpPr>
      <xdr:spPr>
        <a:xfrm>
          <a:off x="3562350" y="128301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1,526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114236</xdr:rowOff>
    </xdr:from>
    <xdr:to>
      <xdr:col>15</xdr:col>
      <xdr:colOff>101600</xdr:colOff>
      <xdr:row>79</xdr:row>
      <xdr:rowOff>44386</xdr:rowOff>
    </xdr:to>
    <xdr:sp fLocksText="0">
      <xdr:nvSpPr>
        <xdr:cNvPr id="202" name="楕円 201"/>
        <xdr:cNvSpPr/>
      </xdr:nvSpPr>
      <xdr:spPr>
        <a:xfrm>
          <a:off x="2857500" y="127539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14</xdr:col>
      <xdr:colOff>0</xdr:colOff>
      <xdr:row>79</xdr:row>
      <xdr:rowOff>38100</xdr:rowOff>
    </xdr:from>
    <xdr:ext cx="466725" cy="257175"/>
    <xdr:sp>
      <xdr:nvSpPr>
        <xdr:cNvPr id="203" name="テキスト ボックス 202"/>
        <xdr:cNvSpPr txBox="1"/>
      </xdr:nvSpPr>
      <xdr:spPr>
        <a:xfrm>
          <a:off x="2667000" y="128397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1,335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112864</xdr:rowOff>
    </xdr:from>
    <xdr:to>
      <xdr:col>10</xdr:col>
      <xdr:colOff>165100</xdr:colOff>
      <xdr:row>79</xdr:row>
      <xdr:rowOff>43014</xdr:rowOff>
    </xdr:to>
    <xdr:sp fLocksText="0">
      <xdr:nvSpPr>
        <xdr:cNvPr id="204" name="楕円 203"/>
        <xdr:cNvSpPr/>
      </xdr:nvSpPr>
      <xdr:spPr>
        <a:xfrm>
          <a:off x="1971675" y="127539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79</xdr:row>
      <xdr:rowOff>38100</xdr:rowOff>
    </xdr:from>
    <xdr:ext cx="466725" cy="257175"/>
    <xdr:sp>
      <xdr:nvSpPr>
        <xdr:cNvPr id="205" name="テキスト ボックス 204"/>
        <xdr:cNvSpPr txBox="1"/>
      </xdr:nvSpPr>
      <xdr:spPr>
        <a:xfrm>
          <a:off x="1781175" y="128397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1,371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102197</xdr:rowOff>
    </xdr:from>
    <xdr:to>
      <xdr:col>6</xdr:col>
      <xdr:colOff>38100</xdr:colOff>
      <xdr:row>79</xdr:row>
      <xdr:rowOff>32347</xdr:rowOff>
    </xdr:to>
    <xdr:sp fLocksText="0">
      <xdr:nvSpPr>
        <xdr:cNvPr id="206" name="楕円 205"/>
        <xdr:cNvSpPr/>
      </xdr:nvSpPr>
      <xdr:spPr>
        <a:xfrm>
          <a:off x="1076325" y="127444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79</xdr:row>
      <xdr:rowOff>19050</xdr:rowOff>
    </xdr:from>
    <xdr:ext cx="466725" cy="257175"/>
    <xdr:sp>
      <xdr:nvSpPr>
        <xdr:cNvPr id="207" name="テキスト ボックス 206"/>
        <xdr:cNvSpPr txBox="1"/>
      </xdr:nvSpPr>
      <xdr:spPr>
        <a:xfrm>
          <a:off x="895350" y="128206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1,651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fLocksText="0">
      <xdr:nvSpPr>
        <xdr:cNvPr id="208" name="正方形/長方形 207"/>
        <xdr:cNvSpPr/>
      </xdr:nvSpPr>
      <xdr:spPr>
        <a:xfrm>
          <a:off x="762000" y="13506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fLocksText="0">
      <xdr:nvSpPr>
        <xdr:cNvPr id="209" name="正方形/長方形 208"/>
        <xdr:cNvSpPr/>
      </xdr:nvSpPr>
      <xdr:spPr>
        <a:xfrm>
          <a:off x="88582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fLocksText="0">
      <xdr:nvSpPr>
        <xdr:cNvPr id="210" name="正方形/長方形 209"/>
        <xdr:cNvSpPr/>
      </xdr:nvSpPr>
      <xdr:spPr>
        <a:xfrm>
          <a:off x="88582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24/108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fLocksText="0">
      <xdr:nvSpPr>
        <xdr:cNvPr id="211" name="正方形/長方形 210"/>
        <xdr:cNvSpPr/>
      </xdr:nvSpPr>
      <xdr:spPr>
        <a:xfrm>
          <a:off x="1905000"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fLocksText="0">
      <xdr:nvSpPr>
        <xdr:cNvPr id="212" name="正方形/長方形 211"/>
        <xdr:cNvSpPr/>
      </xdr:nvSpPr>
      <xdr:spPr>
        <a:xfrm>
          <a:off x="1905000"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143,965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fLocksText="0">
      <xdr:nvSpPr>
        <xdr:cNvPr id="213" name="正方形/長方形 212"/>
        <xdr:cNvSpPr/>
      </xdr:nvSpPr>
      <xdr:spPr>
        <a:xfrm>
          <a:off x="3048000"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fLocksText="0">
      <xdr:nvSpPr>
        <xdr:cNvPr id="214" name="正方形/長方形 213"/>
        <xdr:cNvSpPr/>
      </xdr:nvSpPr>
      <xdr:spPr>
        <a:xfrm>
          <a:off x="3048000"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197,298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fLocksText="0">
      <xdr:nvSpPr>
        <xdr:cNvPr id="215" name="正方形/長方形 214"/>
        <xdr:cNvSpPr/>
      </xdr:nvSpPr>
      <xdr:spPr>
        <a:xfrm>
          <a:off x="762000" y="14287500"/>
          <a:ext cx="4686300" cy="225742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xdr:col>
      <xdr:colOff>152400</xdr:colOff>
      <xdr:row>87</xdr:row>
      <xdr:rowOff>9525</xdr:rowOff>
    </xdr:from>
    <xdr:ext cx="352425" cy="228600"/>
    <xdr:sp>
      <xdr:nvSpPr>
        <xdr:cNvPr id="216" name="テキスト ボックス 215"/>
        <xdr:cNvSpPr txBox="1"/>
      </xdr:nvSpPr>
      <xdr:spPr>
        <a:xfrm>
          <a:off x="723900" y="14106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sp>
      <xdr:nvSpPr>
        <xdr:cNvPr id="217" name="直線コネクタ 216"/>
        <xdr:cNvSpPr/>
      </xdr:nvSpPr>
      <xdr:spPr>
        <a:xfrm>
          <a:off x="762000" y="16544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100</xdr:row>
      <xdr:rowOff>114300</xdr:rowOff>
    </xdr:from>
    <xdr:ext cx="533400" cy="257175"/>
    <xdr:sp>
      <xdr:nvSpPr>
        <xdr:cNvPr id="218" name="テキスト ボックス 217"/>
        <xdr:cNvSpPr txBox="1"/>
      </xdr:nvSpPr>
      <xdr:spPr>
        <a:xfrm>
          <a:off x="228600" y="16402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sp>
      <xdr:nvSpPr>
        <xdr:cNvPr id="219" name="直線コネクタ 218"/>
        <xdr:cNvSpPr/>
      </xdr:nvSpPr>
      <xdr:spPr>
        <a:xfrm>
          <a:off x="762000" y="162115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98</xdr:row>
      <xdr:rowOff>123825</xdr:rowOff>
    </xdr:from>
    <xdr:ext cx="533400" cy="257175"/>
    <xdr:sp>
      <xdr:nvSpPr>
        <xdr:cNvPr id="220" name="テキスト ボックス 219"/>
        <xdr:cNvSpPr txBox="1"/>
      </xdr:nvSpPr>
      <xdr:spPr>
        <a:xfrm>
          <a:off x="228600" y="160686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90,000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sp>
      <xdr:nvSpPr>
        <xdr:cNvPr id="221" name="直線コネクタ 220"/>
        <xdr:cNvSpPr/>
      </xdr:nvSpPr>
      <xdr:spPr>
        <a:xfrm>
          <a:off x="762000" y="158877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96</xdr:row>
      <xdr:rowOff>142875</xdr:rowOff>
    </xdr:from>
    <xdr:ext cx="600075" cy="257175"/>
    <xdr:sp>
      <xdr:nvSpPr>
        <xdr:cNvPr id="222" name="テキスト ボックス 221"/>
        <xdr:cNvSpPr txBox="1"/>
      </xdr:nvSpPr>
      <xdr:spPr>
        <a:xfrm>
          <a:off x="161925" y="157448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sp>
      <xdr:nvSpPr>
        <xdr:cNvPr id="223" name="直線コネクタ 222"/>
        <xdr:cNvSpPr/>
      </xdr:nvSpPr>
      <xdr:spPr>
        <a:xfrm>
          <a:off x="762000" y="15563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94</xdr:row>
      <xdr:rowOff>161925</xdr:rowOff>
    </xdr:from>
    <xdr:ext cx="600075" cy="257175"/>
    <xdr:sp>
      <xdr:nvSpPr>
        <xdr:cNvPr id="224" name="テキスト ボックス 223"/>
        <xdr:cNvSpPr txBox="1"/>
      </xdr:nvSpPr>
      <xdr:spPr>
        <a:xfrm>
          <a:off x="161925" y="154209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sp>
      <xdr:nvSpPr>
        <xdr:cNvPr id="225" name="直線コネクタ 224"/>
        <xdr:cNvSpPr/>
      </xdr:nvSpPr>
      <xdr:spPr>
        <a:xfrm>
          <a:off x="762000" y="15240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93</xdr:row>
      <xdr:rowOff>9525</xdr:rowOff>
    </xdr:from>
    <xdr:ext cx="600075" cy="257175"/>
    <xdr:sp>
      <xdr:nvSpPr>
        <xdr:cNvPr id="226" name="テキスト ボックス 225"/>
        <xdr:cNvSpPr txBox="1"/>
      </xdr:nvSpPr>
      <xdr:spPr>
        <a:xfrm>
          <a:off x="161925" y="150971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sp>
      <xdr:nvSpPr>
        <xdr:cNvPr id="227" name="直線コネクタ 226"/>
        <xdr:cNvSpPr/>
      </xdr:nvSpPr>
      <xdr:spPr>
        <a:xfrm>
          <a:off x="762000" y="149066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91</xdr:row>
      <xdr:rowOff>19050</xdr:rowOff>
    </xdr:from>
    <xdr:ext cx="600075" cy="257175"/>
    <xdr:sp>
      <xdr:nvSpPr>
        <xdr:cNvPr id="228" name="テキスト ボックス 227"/>
        <xdr:cNvSpPr txBox="1"/>
      </xdr:nvSpPr>
      <xdr:spPr>
        <a:xfrm>
          <a:off x="161925" y="147637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210,000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sp>
      <xdr:nvSpPr>
        <xdr:cNvPr id="229" name="直線コネクタ 228"/>
        <xdr:cNvSpPr/>
      </xdr:nvSpPr>
      <xdr:spPr>
        <a:xfrm>
          <a:off x="762000" y="145923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89</xdr:row>
      <xdr:rowOff>38100</xdr:rowOff>
    </xdr:from>
    <xdr:ext cx="600075" cy="257175"/>
    <xdr:sp>
      <xdr:nvSpPr>
        <xdr:cNvPr id="230" name="テキスト ボックス 229"/>
        <xdr:cNvSpPr txBox="1"/>
      </xdr:nvSpPr>
      <xdr:spPr>
        <a:xfrm>
          <a:off x="161925" y="144589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sp>
      <xdr:nvSpPr>
        <xdr:cNvPr id="231" name="直線コネクタ 230"/>
        <xdr:cNvSpPr/>
      </xdr:nvSpPr>
      <xdr:spPr>
        <a:xfrm>
          <a:off x="762000" y="14287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87</xdr:row>
      <xdr:rowOff>57150</xdr:rowOff>
    </xdr:from>
    <xdr:ext cx="600075" cy="257175"/>
    <xdr:sp>
      <xdr:nvSpPr>
        <xdr:cNvPr id="232" name="テキスト ボックス 231"/>
        <xdr:cNvSpPr txBox="1"/>
      </xdr:nvSpPr>
      <xdr:spPr>
        <a:xfrm>
          <a:off x="161925" y="14154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270,000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fLocksText="0">
      <xdr:nvSpPr>
        <xdr:cNvPr id="233" name="扶助費グラフ枠"/>
        <xdr:cNvSpPr/>
      </xdr:nvSpPr>
      <xdr:spPr>
        <a:xfrm>
          <a:off x="762000" y="14287500"/>
          <a:ext cx="4686300" cy="225742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61595</xdr:colOff>
      <xdr:row>90</xdr:row>
      <xdr:rowOff>129011</xdr:rowOff>
    </xdr:from>
    <xdr:to>
      <xdr:col>24</xdr:col>
      <xdr:colOff>62865</xdr:colOff>
      <xdr:row>99</xdr:row>
      <xdr:rowOff>168700</xdr:rowOff>
    </xdr:to>
    <xdr:sp>
      <xdr:nvSpPr>
        <xdr:cNvPr id="234" name="直線コネクタ 233"/>
        <xdr:cNvSpPr/>
      </xdr:nvSpPr>
      <xdr:spPr>
        <a:xfrm flipV="1">
          <a:off x="4629150" y="14716125"/>
          <a:ext cx="0" cy="15716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100</xdr:row>
      <xdr:rowOff>0</xdr:rowOff>
    </xdr:from>
    <xdr:ext cx="533400" cy="257175"/>
    <xdr:sp>
      <xdr:nvSpPr>
        <xdr:cNvPr id="235" name="扶助費最小値テキスト"/>
        <xdr:cNvSpPr txBox="1"/>
      </xdr:nvSpPr>
      <xdr:spPr>
        <a:xfrm>
          <a:off x="4686300" y="162877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83,586</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168700</xdr:rowOff>
    </xdr:from>
    <xdr:to>
      <xdr:col>24</xdr:col>
      <xdr:colOff>152400</xdr:colOff>
      <xdr:row>99</xdr:row>
      <xdr:rowOff>168700</xdr:rowOff>
    </xdr:to>
    <xdr:sp>
      <xdr:nvSpPr>
        <xdr:cNvPr id="236" name="直線コネクタ 235"/>
        <xdr:cNvSpPr/>
      </xdr:nvSpPr>
      <xdr:spPr>
        <a:xfrm>
          <a:off x="4543425" y="162877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89</xdr:row>
      <xdr:rowOff>76200</xdr:rowOff>
    </xdr:from>
    <xdr:ext cx="600075" cy="257175"/>
    <xdr:sp>
      <xdr:nvSpPr>
        <xdr:cNvPr id="237" name="扶助費最大値テキスト"/>
        <xdr:cNvSpPr txBox="1"/>
      </xdr:nvSpPr>
      <xdr:spPr>
        <a:xfrm>
          <a:off x="4686300" y="144970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228,982</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129011</xdr:rowOff>
    </xdr:from>
    <xdr:to>
      <xdr:col>24</xdr:col>
      <xdr:colOff>152400</xdr:colOff>
      <xdr:row>90</xdr:row>
      <xdr:rowOff>129011</xdr:rowOff>
    </xdr:to>
    <xdr:sp>
      <xdr:nvSpPr>
        <xdr:cNvPr id="238" name="直線コネクタ 237"/>
        <xdr:cNvSpPr/>
      </xdr:nvSpPr>
      <xdr:spPr>
        <a:xfrm>
          <a:off x="4543425" y="147161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177800</xdr:colOff>
      <xdr:row>95</xdr:row>
      <xdr:rowOff>162734</xdr:rowOff>
    </xdr:from>
    <xdr:to>
      <xdr:col>24</xdr:col>
      <xdr:colOff>63500</xdr:colOff>
      <xdr:row>96</xdr:row>
      <xdr:rowOff>108012</xdr:rowOff>
    </xdr:to>
    <xdr:sp>
      <xdr:nvSpPr>
        <xdr:cNvPr id="239" name="直線コネクタ 238"/>
        <xdr:cNvSpPr/>
      </xdr:nvSpPr>
      <xdr:spPr>
        <a:xfrm flipV="1">
          <a:off x="3800475" y="15592425"/>
          <a:ext cx="838200" cy="1143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96</xdr:row>
      <xdr:rowOff>85725</xdr:rowOff>
    </xdr:from>
    <xdr:ext cx="600075" cy="257175"/>
    <xdr:sp>
      <xdr:nvSpPr>
        <xdr:cNvPr id="240" name="扶助費平均値テキスト"/>
        <xdr:cNvSpPr txBox="1"/>
      </xdr:nvSpPr>
      <xdr:spPr>
        <a:xfrm>
          <a:off x="4686300" y="15687675"/>
          <a:ext cx="60007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131,896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106361</xdr:rowOff>
    </xdr:from>
    <xdr:to>
      <xdr:col>24</xdr:col>
      <xdr:colOff>114300</xdr:colOff>
      <xdr:row>97</xdr:row>
      <xdr:rowOff>36511</xdr:rowOff>
    </xdr:to>
    <xdr:sp fLocksText="0">
      <xdr:nvSpPr>
        <xdr:cNvPr id="241" name="フローチャート: 判断 240"/>
        <xdr:cNvSpPr/>
      </xdr:nvSpPr>
      <xdr:spPr>
        <a:xfrm>
          <a:off x="4581525" y="157067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50800</xdr:colOff>
      <xdr:row>96</xdr:row>
      <xdr:rowOff>108012</xdr:rowOff>
    </xdr:from>
    <xdr:to>
      <xdr:col>19</xdr:col>
      <xdr:colOff>177800</xdr:colOff>
      <xdr:row>97</xdr:row>
      <xdr:rowOff>67267</xdr:rowOff>
    </xdr:to>
    <xdr:sp>
      <xdr:nvSpPr>
        <xdr:cNvPr id="242" name="直線コネクタ 241"/>
        <xdr:cNvSpPr/>
      </xdr:nvSpPr>
      <xdr:spPr>
        <a:xfrm flipV="1">
          <a:off x="2905125" y="15706725"/>
          <a:ext cx="885825" cy="1333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127000</xdr:colOff>
      <xdr:row>97</xdr:row>
      <xdr:rowOff>40525</xdr:rowOff>
    </xdr:from>
    <xdr:to>
      <xdr:col>20</xdr:col>
      <xdr:colOff>38100</xdr:colOff>
      <xdr:row>97</xdr:row>
      <xdr:rowOff>142125</xdr:rowOff>
    </xdr:to>
    <xdr:sp fLocksText="0">
      <xdr:nvSpPr>
        <xdr:cNvPr id="243" name="フローチャート: 判断 242"/>
        <xdr:cNvSpPr/>
      </xdr:nvSpPr>
      <xdr:spPr>
        <a:xfrm>
          <a:off x="3743325" y="158115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66675</xdr:colOff>
      <xdr:row>97</xdr:row>
      <xdr:rowOff>133350</xdr:rowOff>
    </xdr:from>
    <xdr:ext cx="600075" cy="257175"/>
    <xdr:sp>
      <xdr:nvSpPr>
        <xdr:cNvPr id="244" name="テキスト ボックス 243"/>
        <xdr:cNvSpPr txBox="1"/>
      </xdr:nvSpPr>
      <xdr:spPr>
        <a:xfrm>
          <a:off x="3495675" y="159067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122,194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99391</xdr:rowOff>
    </xdr:from>
    <xdr:to>
      <xdr:col>15</xdr:col>
      <xdr:colOff>50800</xdr:colOff>
      <xdr:row>97</xdr:row>
      <xdr:rowOff>67267</xdr:rowOff>
    </xdr:to>
    <xdr:sp>
      <xdr:nvSpPr>
        <xdr:cNvPr id="245" name="直線コネクタ 244"/>
        <xdr:cNvSpPr/>
      </xdr:nvSpPr>
      <xdr:spPr>
        <a:xfrm>
          <a:off x="2019300" y="15697200"/>
          <a:ext cx="885825" cy="1428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0</xdr:colOff>
      <xdr:row>97</xdr:row>
      <xdr:rowOff>130744</xdr:rowOff>
    </xdr:from>
    <xdr:to>
      <xdr:col>15</xdr:col>
      <xdr:colOff>101600</xdr:colOff>
      <xdr:row>98</xdr:row>
      <xdr:rowOff>60894</xdr:rowOff>
    </xdr:to>
    <xdr:sp fLocksText="0">
      <xdr:nvSpPr>
        <xdr:cNvPr id="246" name="フローチャート: 判断 245"/>
        <xdr:cNvSpPr/>
      </xdr:nvSpPr>
      <xdr:spPr>
        <a:xfrm>
          <a:off x="2857500" y="159067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123825</xdr:colOff>
      <xdr:row>98</xdr:row>
      <xdr:rowOff>47625</xdr:rowOff>
    </xdr:from>
    <xdr:ext cx="600075" cy="257175"/>
    <xdr:sp>
      <xdr:nvSpPr>
        <xdr:cNvPr id="247" name="テキスト ボックス 246"/>
        <xdr:cNvSpPr txBox="1"/>
      </xdr:nvSpPr>
      <xdr:spPr>
        <a:xfrm>
          <a:off x="2600325" y="159924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113,906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99391</xdr:rowOff>
    </xdr:from>
    <xdr:to>
      <xdr:col>10</xdr:col>
      <xdr:colOff>114300</xdr:colOff>
      <xdr:row>98</xdr:row>
      <xdr:rowOff>21264</xdr:rowOff>
    </xdr:to>
    <xdr:sp>
      <xdr:nvSpPr>
        <xdr:cNvPr id="248" name="直線コネクタ 247"/>
        <xdr:cNvSpPr/>
      </xdr:nvSpPr>
      <xdr:spPr>
        <a:xfrm flipV="1">
          <a:off x="1133475" y="15697200"/>
          <a:ext cx="885825" cy="2667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63500</xdr:colOff>
      <xdr:row>96</xdr:row>
      <xdr:rowOff>164805</xdr:rowOff>
    </xdr:from>
    <xdr:to>
      <xdr:col>10</xdr:col>
      <xdr:colOff>165100</xdr:colOff>
      <xdr:row>97</xdr:row>
      <xdr:rowOff>94955</xdr:rowOff>
    </xdr:to>
    <xdr:sp fLocksText="0">
      <xdr:nvSpPr>
        <xdr:cNvPr id="249" name="フローチャート: 判断 248"/>
        <xdr:cNvSpPr/>
      </xdr:nvSpPr>
      <xdr:spPr>
        <a:xfrm>
          <a:off x="1971675" y="157638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0</xdr:colOff>
      <xdr:row>97</xdr:row>
      <xdr:rowOff>85725</xdr:rowOff>
    </xdr:from>
    <xdr:ext cx="600075" cy="257175"/>
    <xdr:sp>
      <xdr:nvSpPr>
        <xdr:cNvPr id="250" name="テキスト ボックス 249"/>
        <xdr:cNvSpPr txBox="1"/>
      </xdr:nvSpPr>
      <xdr:spPr>
        <a:xfrm>
          <a:off x="1714500" y="158591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126,527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104640</xdr:rowOff>
    </xdr:from>
    <xdr:to>
      <xdr:col>6</xdr:col>
      <xdr:colOff>38100</xdr:colOff>
      <xdr:row>99</xdr:row>
      <xdr:rowOff>34790</xdr:rowOff>
    </xdr:to>
    <xdr:sp fLocksText="0">
      <xdr:nvSpPr>
        <xdr:cNvPr id="251" name="フローチャート: 判断 250"/>
        <xdr:cNvSpPr/>
      </xdr:nvSpPr>
      <xdr:spPr>
        <a:xfrm>
          <a:off x="1076325" y="160496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66675</xdr:colOff>
      <xdr:row>99</xdr:row>
      <xdr:rowOff>28575</xdr:rowOff>
    </xdr:from>
    <xdr:ext cx="600075" cy="257175"/>
    <xdr:sp>
      <xdr:nvSpPr>
        <xdr:cNvPr id="252" name="テキスト ボックス 251"/>
        <xdr:cNvSpPr txBox="1"/>
      </xdr:nvSpPr>
      <xdr:spPr>
        <a:xfrm>
          <a:off x="828675" y="161448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100,554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57150</xdr:colOff>
      <xdr:row>101</xdr:row>
      <xdr:rowOff>76200</xdr:rowOff>
    </xdr:from>
    <xdr:ext cx="762000" cy="257175"/>
    <xdr:sp>
      <xdr:nvSpPr>
        <xdr:cNvPr id="253" name="テキスト ボックス 252"/>
        <xdr:cNvSpPr txBox="1"/>
      </xdr:nvSpPr>
      <xdr:spPr>
        <a:xfrm>
          <a:off x="44386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101</xdr:row>
      <xdr:rowOff>76200</xdr:rowOff>
    </xdr:from>
    <xdr:ext cx="762000" cy="257175"/>
    <xdr:sp>
      <xdr:nvSpPr>
        <xdr:cNvPr id="254" name="テキスト ボックス 253"/>
        <xdr:cNvSpPr txBox="1"/>
      </xdr:nvSpPr>
      <xdr:spPr>
        <a:xfrm>
          <a:off x="3600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47625</xdr:colOff>
      <xdr:row>101</xdr:row>
      <xdr:rowOff>76200</xdr:rowOff>
    </xdr:from>
    <xdr:ext cx="762000" cy="257175"/>
    <xdr:sp>
      <xdr:nvSpPr>
        <xdr:cNvPr id="255" name="テキスト ボックス 254"/>
        <xdr:cNvSpPr txBox="1"/>
      </xdr:nvSpPr>
      <xdr:spPr>
        <a:xfrm>
          <a:off x="27146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76200</xdr:rowOff>
    </xdr:from>
    <xdr:ext cx="762000" cy="257175"/>
    <xdr:sp>
      <xdr:nvSpPr>
        <xdr:cNvPr id="256" name="テキスト ボックス 255"/>
        <xdr:cNvSpPr txBox="1"/>
      </xdr:nvSpPr>
      <xdr:spPr>
        <a:xfrm>
          <a:off x="18288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171450</xdr:colOff>
      <xdr:row>101</xdr:row>
      <xdr:rowOff>76200</xdr:rowOff>
    </xdr:from>
    <xdr:ext cx="762000" cy="257175"/>
    <xdr:sp>
      <xdr:nvSpPr>
        <xdr:cNvPr id="257" name="テキスト ボックス 256"/>
        <xdr:cNvSpPr txBox="1"/>
      </xdr:nvSpPr>
      <xdr:spPr>
        <a:xfrm>
          <a:off x="933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111934</xdr:rowOff>
    </xdr:from>
    <xdr:to>
      <xdr:col>24</xdr:col>
      <xdr:colOff>114300</xdr:colOff>
      <xdr:row>96</xdr:row>
      <xdr:rowOff>42084</xdr:rowOff>
    </xdr:to>
    <xdr:sp fLocksText="0">
      <xdr:nvSpPr>
        <xdr:cNvPr id="258" name="楕円 257"/>
        <xdr:cNvSpPr/>
      </xdr:nvSpPr>
      <xdr:spPr>
        <a:xfrm>
          <a:off x="4581525" y="155448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94</xdr:row>
      <xdr:rowOff>133350</xdr:rowOff>
    </xdr:from>
    <xdr:ext cx="600075" cy="257175"/>
    <xdr:sp>
      <xdr:nvSpPr>
        <xdr:cNvPr id="259" name="扶助費該当値テキスト"/>
        <xdr:cNvSpPr txBox="1"/>
      </xdr:nvSpPr>
      <xdr:spPr>
        <a:xfrm>
          <a:off x="4686300" y="153924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147,134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57212</xdr:rowOff>
    </xdr:from>
    <xdr:to>
      <xdr:col>20</xdr:col>
      <xdr:colOff>38100</xdr:colOff>
      <xdr:row>96</xdr:row>
      <xdr:rowOff>158812</xdr:rowOff>
    </xdr:to>
    <xdr:sp fLocksText="0">
      <xdr:nvSpPr>
        <xdr:cNvPr id="260" name="楕円 259"/>
        <xdr:cNvSpPr/>
      </xdr:nvSpPr>
      <xdr:spPr>
        <a:xfrm>
          <a:off x="3743325" y="156591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66675</xdr:colOff>
      <xdr:row>95</xdr:row>
      <xdr:rowOff>0</xdr:rowOff>
    </xdr:from>
    <xdr:ext cx="600075" cy="257175"/>
    <xdr:sp>
      <xdr:nvSpPr>
        <xdr:cNvPr id="261" name="テキスト ボックス 260"/>
        <xdr:cNvSpPr txBox="1"/>
      </xdr:nvSpPr>
      <xdr:spPr>
        <a:xfrm>
          <a:off x="3495675" y="154305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136,411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16467</xdr:rowOff>
    </xdr:from>
    <xdr:to>
      <xdr:col>15</xdr:col>
      <xdr:colOff>101600</xdr:colOff>
      <xdr:row>97</xdr:row>
      <xdr:rowOff>118067</xdr:rowOff>
    </xdr:to>
    <xdr:sp fLocksText="0">
      <xdr:nvSpPr>
        <xdr:cNvPr id="262" name="楕円 261"/>
        <xdr:cNvSpPr/>
      </xdr:nvSpPr>
      <xdr:spPr>
        <a:xfrm>
          <a:off x="2857500" y="157924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123825</xdr:colOff>
      <xdr:row>95</xdr:row>
      <xdr:rowOff>133350</xdr:rowOff>
    </xdr:from>
    <xdr:ext cx="600075" cy="257175"/>
    <xdr:sp>
      <xdr:nvSpPr>
        <xdr:cNvPr id="263" name="テキスト ボックス 262"/>
        <xdr:cNvSpPr txBox="1"/>
      </xdr:nvSpPr>
      <xdr:spPr>
        <a:xfrm>
          <a:off x="2600325" y="155638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124,404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48591</xdr:rowOff>
    </xdr:from>
    <xdr:to>
      <xdr:col>10</xdr:col>
      <xdr:colOff>165100</xdr:colOff>
      <xdr:row>96</xdr:row>
      <xdr:rowOff>150191</xdr:rowOff>
    </xdr:to>
    <xdr:sp fLocksText="0">
      <xdr:nvSpPr>
        <xdr:cNvPr id="264" name="楕円 263"/>
        <xdr:cNvSpPr/>
      </xdr:nvSpPr>
      <xdr:spPr>
        <a:xfrm>
          <a:off x="1971675" y="156495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0</xdr:colOff>
      <xdr:row>94</xdr:row>
      <xdr:rowOff>171450</xdr:rowOff>
    </xdr:from>
    <xdr:ext cx="600075" cy="257175"/>
    <xdr:sp>
      <xdr:nvSpPr>
        <xdr:cNvPr id="265" name="テキスト ボックス 264"/>
        <xdr:cNvSpPr txBox="1"/>
      </xdr:nvSpPr>
      <xdr:spPr>
        <a:xfrm>
          <a:off x="1714500" y="154305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137,203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141914</xdr:rowOff>
    </xdr:from>
    <xdr:to>
      <xdr:col>6</xdr:col>
      <xdr:colOff>38100</xdr:colOff>
      <xdr:row>98</xdr:row>
      <xdr:rowOff>72064</xdr:rowOff>
    </xdr:to>
    <xdr:sp fLocksText="0">
      <xdr:nvSpPr>
        <xdr:cNvPr id="266" name="楕円 265"/>
        <xdr:cNvSpPr/>
      </xdr:nvSpPr>
      <xdr:spPr>
        <a:xfrm>
          <a:off x="1076325" y="159162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66675</xdr:colOff>
      <xdr:row>96</xdr:row>
      <xdr:rowOff>85725</xdr:rowOff>
    </xdr:from>
    <xdr:ext cx="600075" cy="257175"/>
    <xdr:sp>
      <xdr:nvSpPr>
        <xdr:cNvPr id="267" name="テキスト ボックス 266"/>
        <xdr:cNvSpPr txBox="1"/>
      </xdr:nvSpPr>
      <xdr:spPr>
        <a:xfrm>
          <a:off x="828675" y="156876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112,880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fLocksText="0">
      <xdr:nvSpPr>
        <xdr:cNvPr id="268" name="正方形/長方形 267"/>
        <xdr:cNvSpPr/>
      </xdr:nvSpPr>
      <xdr:spPr>
        <a:xfrm>
          <a:off x="6600825" y="3790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fLocksText="0">
      <xdr:nvSpPr>
        <xdr:cNvPr id="269" name="正方形/長方形 268"/>
        <xdr:cNvSpPr/>
      </xdr:nvSpPr>
      <xdr:spPr>
        <a:xfrm>
          <a:off x="673417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fLocksText="0">
      <xdr:nvSpPr>
        <xdr:cNvPr id="270" name="正方形/長方形 269"/>
        <xdr:cNvSpPr/>
      </xdr:nvSpPr>
      <xdr:spPr>
        <a:xfrm>
          <a:off x="673417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42/108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fLocksText="0">
      <xdr:nvSpPr>
        <xdr:cNvPr id="271" name="正方形/長方形 270"/>
        <xdr:cNvSpPr/>
      </xdr:nvSpPr>
      <xdr:spPr>
        <a:xfrm>
          <a:off x="774382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fLocksText="0">
      <xdr:nvSpPr>
        <xdr:cNvPr id="272" name="正方形/長方形 271"/>
        <xdr:cNvSpPr/>
      </xdr:nvSpPr>
      <xdr:spPr>
        <a:xfrm>
          <a:off x="774382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54,682</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fLocksText="0">
      <xdr:nvSpPr>
        <xdr:cNvPr id="273" name="正方形/長方形 272"/>
        <xdr:cNvSpPr/>
      </xdr:nvSpPr>
      <xdr:spPr>
        <a:xfrm>
          <a:off x="888682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fLocksText="0">
      <xdr:nvSpPr>
        <xdr:cNvPr id="274" name="正方形/長方形 273"/>
        <xdr:cNvSpPr/>
      </xdr:nvSpPr>
      <xdr:spPr>
        <a:xfrm>
          <a:off x="888682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49,008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fLocksText="0">
      <xdr:nvSpPr>
        <xdr:cNvPr id="275" name="正方形/長方形 274"/>
        <xdr:cNvSpPr/>
      </xdr:nvSpPr>
      <xdr:spPr>
        <a:xfrm>
          <a:off x="6600825" y="4572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34</xdr:col>
      <xdr:colOff>85725</xdr:colOff>
      <xdr:row>27</xdr:row>
      <xdr:rowOff>9525</xdr:rowOff>
    </xdr:from>
    <xdr:ext cx="352425" cy="228600"/>
    <xdr:sp>
      <xdr:nvSpPr>
        <xdr:cNvPr id="276" name="テキスト ボックス 275"/>
        <xdr:cNvSpPr txBox="1"/>
      </xdr:nvSpPr>
      <xdr:spPr>
        <a:xfrm>
          <a:off x="6562725" y="4391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sp>
      <xdr:nvSpPr>
        <xdr:cNvPr id="277" name="直線コネクタ 276"/>
        <xdr:cNvSpPr/>
      </xdr:nvSpPr>
      <xdr:spPr>
        <a:xfrm>
          <a:off x="6600825" y="6734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34</xdr:col>
      <xdr:colOff>127000</xdr:colOff>
      <xdr:row>39</xdr:row>
      <xdr:rowOff>44450</xdr:rowOff>
    </xdr:from>
    <xdr:to>
      <xdr:col>59</xdr:col>
      <xdr:colOff>50800</xdr:colOff>
      <xdr:row>39</xdr:row>
      <xdr:rowOff>44450</xdr:rowOff>
    </xdr:to>
    <xdr:sp>
      <xdr:nvSpPr>
        <xdr:cNvPr id="278" name="直線コネクタ 277"/>
        <xdr:cNvSpPr/>
      </xdr:nvSpPr>
      <xdr:spPr>
        <a:xfrm>
          <a:off x="6600825" y="63722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33</xdr:col>
      <xdr:colOff>66675</xdr:colOff>
      <xdr:row>38</xdr:row>
      <xdr:rowOff>76200</xdr:rowOff>
    </xdr:from>
    <xdr:ext cx="247650" cy="257175"/>
    <xdr:sp>
      <xdr:nvSpPr>
        <xdr:cNvPr id="279" name="テキスト ボックス 278"/>
        <xdr:cNvSpPr txBox="1"/>
      </xdr:nvSpPr>
      <xdr:spPr>
        <a:xfrm>
          <a:off x="6353175" y="6238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sp>
      <xdr:nvSpPr>
        <xdr:cNvPr id="280" name="直線コネクタ 279"/>
        <xdr:cNvSpPr/>
      </xdr:nvSpPr>
      <xdr:spPr>
        <a:xfrm>
          <a:off x="6600825" y="6010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36</xdr:row>
      <xdr:rowOff>38100</xdr:rowOff>
    </xdr:from>
    <xdr:ext cx="533400" cy="257175"/>
    <xdr:sp>
      <xdr:nvSpPr>
        <xdr:cNvPr id="281" name="テキスト ボックス 280"/>
        <xdr:cNvSpPr txBox="1"/>
      </xdr:nvSpPr>
      <xdr:spPr>
        <a:xfrm>
          <a:off x="6067425" y="5876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sp>
      <xdr:nvSpPr>
        <xdr:cNvPr id="282" name="直線コネクタ 281"/>
        <xdr:cNvSpPr/>
      </xdr:nvSpPr>
      <xdr:spPr>
        <a:xfrm>
          <a:off x="6600825" y="5657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33</xdr:row>
      <xdr:rowOff>171450</xdr:rowOff>
    </xdr:from>
    <xdr:ext cx="600075" cy="257175"/>
    <xdr:sp>
      <xdr:nvSpPr>
        <xdr:cNvPr id="283" name="テキスト ボックス 282"/>
        <xdr:cNvSpPr txBox="1"/>
      </xdr:nvSpPr>
      <xdr:spPr>
        <a:xfrm>
          <a:off x="6000750" y="55149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sp>
      <xdr:nvSpPr>
        <xdr:cNvPr id="284" name="直線コネクタ 283"/>
        <xdr:cNvSpPr/>
      </xdr:nvSpPr>
      <xdr:spPr>
        <a:xfrm>
          <a:off x="6600825" y="5295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31</xdr:row>
      <xdr:rowOff>133350</xdr:rowOff>
    </xdr:from>
    <xdr:ext cx="600075" cy="257175"/>
    <xdr:sp>
      <xdr:nvSpPr>
        <xdr:cNvPr id="285" name="テキスト ボックス 284"/>
        <xdr:cNvSpPr txBox="1"/>
      </xdr:nvSpPr>
      <xdr:spPr>
        <a:xfrm>
          <a:off x="6000750" y="51625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sp>
      <xdr:nvSpPr>
        <xdr:cNvPr id="286" name="直線コネクタ 285"/>
        <xdr:cNvSpPr/>
      </xdr:nvSpPr>
      <xdr:spPr>
        <a:xfrm>
          <a:off x="6600825" y="4933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29</xdr:row>
      <xdr:rowOff>95250</xdr:rowOff>
    </xdr:from>
    <xdr:ext cx="600075" cy="257175"/>
    <xdr:sp>
      <xdr:nvSpPr>
        <xdr:cNvPr id="287" name="テキスト ボックス 286"/>
        <xdr:cNvSpPr txBox="1"/>
      </xdr:nvSpPr>
      <xdr:spPr>
        <a:xfrm>
          <a:off x="6000750" y="48006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sp>
      <xdr:nvSpPr>
        <xdr:cNvPr id="288" name="直線コネクタ 287"/>
        <xdr:cNvSpPr/>
      </xdr:nvSpPr>
      <xdr:spPr>
        <a:xfrm>
          <a:off x="6600825" y="4572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27</xdr:row>
      <xdr:rowOff>57150</xdr:rowOff>
    </xdr:from>
    <xdr:ext cx="600075" cy="257175"/>
    <xdr:sp>
      <xdr:nvSpPr>
        <xdr:cNvPr id="289" name="テキスト ボックス 288"/>
        <xdr:cNvSpPr txBox="1"/>
      </xdr:nvSpPr>
      <xdr:spPr>
        <a:xfrm>
          <a:off x="6000750" y="44386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fLocksText="0">
      <xdr:nvSpPr>
        <xdr:cNvPr id="290" name="補助費等グラフ枠"/>
        <xdr:cNvSpPr/>
      </xdr:nvSpPr>
      <xdr:spPr>
        <a:xfrm>
          <a:off x="6600825" y="4572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54</xdr:col>
      <xdr:colOff>188595</xdr:colOff>
      <xdr:row>29</xdr:row>
      <xdr:rowOff>168146</xdr:rowOff>
    </xdr:from>
    <xdr:to>
      <xdr:col>54</xdr:col>
      <xdr:colOff>189865</xdr:colOff>
      <xdr:row>38</xdr:row>
      <xdr:rowOff>77750</xdr:rowOff>
    </xdr:to>
    <xdr:sp>
      <xdr:nvSpPr>
        <xdr:cNvPr id="291" name="直線コネクタ 290"/>
        <xdr:cNvSpPr/>
      </xdr:nvSpPr>
      <xdr:spPr>
        <a:xfrm flipV="1">
          <a:off x="10477500" y="4867275"/>
          <a:ext cx="0" cy="137160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38</xdr:row>
      <xdr:rowOff>85725</xdr:rowOff>
    </xdr:from>
    <xdr:ext cx="533400" cy="257175"/>
    <xdr:sp>
      <xdr:nvSpPr>
        <xdr:cNvPr id="292" name="補助費等最小値テキスト"/>
        <xdr:cNvSpPr txBox="1"/>
      </xdr:nvSpPr>
      <xdr:spPr>
        <a:xfrm>
          <a:off x="10525125" y="62484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18,130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77750</xdr:rowOff>
    </xdr:from>
    <xdr:to>
      <xdr:col>55</xdr:col>
      <xdr:colOff>88900</xdr:colOff>
      <xdr:row>38</xdr:row>
      <xdr:rowOff>77750</xdr:rowOff>
    </xdr:to>
    <xdr:sp>
      <xdr:nvSpPr>
        <xdr:cNvPr id="293" name="直線コネクタ 292"/>
        <xdr:cNvSpPr/>
      </xdr:nvSpPr>
      <xdr:spPr>
        <a:xfrm>
          <a:off x="10391775" y="62388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28</xdr:row>
      <xdr:rowOff>114300</xdr:rowOff>
    </xdr:from>
    <xdr:ext cx="600075" cy="257175"/>
    <xdr:sp>
      <xdr:nvSpPr>
        <xdr:cNvPr id="294" name="補助費等最大値テキスト"/>
        <xdr:cNvSpPr txBox="1"/>
      </xdr:nvSpPr>
      <xdr:spPr>
        <a:xfrm>
          <a:off x="10525125" y="46577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208,767</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168146</xdr:rowOff>
    </xdr:from>
    <xdr:to>
      <xdr:col>55</xdr:col>
      <xdr:colOff>88900</xdr:colOff>
      <xdr:row>29</xdr:row>
      <xdr:rowOff>168146</xdr:rowOff>
    </xdr:to>
    <xdr:sp>
      <xdr:nvSpPr>
        <xdr:cNvPr id="295" name="直線コネクタ 294"/>
        <xdr:cNvSpPr/>
      </xdr:nvSpPr>
      <xdr:spPr>
        <a:xfrm>
          <a:off x="10391775" y="48672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114300</xdr:colOff>
      <xdr:row>36</xdr:row>
      <xdr:rowOff>41471</xdr:rowOff>
    </xdr:from>
    <xdr:to>
      <xdr:col>55</xdr:col>
      <xdr:colOff>0</xdr:colOff>
      <xdr:row>36</xdr:row>
      <xdr:rowOff>143403</xdr:rowOff>
    </xdr:to>
    <xdr:sp>
      <xdr:nvSpPr>
        <xdr:cNvPr id="296" name="直線コネクタ 295"/>
        <xdr:cNvSpPr/>
      </xdr:nvSpPr>
      <xdr:spPr>
        <a:xfrm>
          <a:off x="9639300" y="5876925"/>
          <a:ext cx="838200" cy="1047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35</xdr:row>
      <xdr:rowOff>104775</xdr:rowOff>
    </xdr:from>
    <xdr:ext cx="533400" cy="257175"/>
    <xdr:sp>
      <xdr:nvSpPr>
        <xdr:cNvPr id="297" name="補助費等平均値テキスト"/>
        <xdr:cNvSpPr txBox="1"/>
      </xdr:nvSpPr>
      <xdr:spPr>
        <a:xfrm>
          <a:off x="10525125" y="578167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55,413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85753</xdr:rowOff>
    </xdr:from>
    <xdr:to>
      <xdr:col>55</xdr:col>
      <xdr:colOff>50800</xdr:colOff>
      <xdr:row>37</xdr:row>
      <xdr:rowOff>15903</xdr:rowOff>
    </xdr:to>
    <xdr:sp fLocksText="0">
      <xdr:nvSpPr>
        <xdr:cNvPr id="298" name="フローチャート: 判断 297"/>
        <xdr:cNvSpPr/>
      </xdr:nvSpPr>
      <xdr:spPr>
        <a:xfrm>
          <a:off x="10429875" y="59245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45</xdr:col>
      <xdr:colOff>177800</xdr:colOff>
      <xdr:row>36</xdr:row>
      <xdr:rowOff>32631</xdr:rowOff>
    </xdr:from>
    <xdr:to>
      <xdr:col>50</xdr:col>
      <xdr:colOff>114300</xdr:colOff>
      <xdr:row>36</xdr:row>
      <xdr:rowOff>41471</xdr:rowOff>
    </xdr:to>
    <xdr:sp>
      <xdr:nvSpPr>
        <xdr:cNvPr id="299" name="直線コネクタ 298"/>
        <xdr:cNvSpPr/>
      </xdr:nvSpPr>
      <xdr:spPr>
        <a:xfrm>
          <a:off x="8753475" y="5867400"/>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63500</xdr:colOff>
      <xdr:row>36</xdr:row>
      <xdr:rowOff>84351</xdr:rowOff>
    </xdr:from>
    <xdr:to>
      <xdr:col>50</xdr:col>
      <xdr:colOff>165100</xdr:colOff>
      <xdr:row>37</xdr:row>
      <xdr:rowOff>14501</xdr:rowOff>
    </xdr:to>
    <xdr:sp fLocksText="0">
      <xdr:nvSpPr>
        <xdr:cNvPr id="300" name="フローチャート: 判断 299"/>
        <xdr:cNvSpPr/>
      </xdr:nvSpPr>
      <xdr:spPr>
        <a:xfrm>
          <a:off x="9591675" y="59245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28575</xdr:colOff>
      <xdr:row>37</xdr:row>
      <xdr:rowOff>9525</xdr:rowOff>
    </xdr:from>
    <xdr:ext cx="533400" cy="257175"/>
    <xdr:sp>
      <xdr:nvSpPr>
        <xdr:cNvPr id="301" name="テキスト ボックス 300"/>
        <xdr:cNvSpPr txBox="1"/>
      </xdr:nvSpPr>
      <xdr:spPr>
        <a:xfrm>
          <a:off x="9363075" y="60102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55,597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32631</xdr:rowOff>
    </xdr:from>
    <xdr:to>
      <xdr:col>45</xdr:col>
      <xdr:colOff>177800</xdr:colOff>
      <xdr:row>36</xdr:row>
      <xdr:rowOff>54653</xdr:rowOff>
    </xdr:to>
    <xdr:sp>
      <xdr:nvSpPr>
        <xdr:cNvPr id="302" name="直線コネクタ 301"/>
        <xdr:cNvSpPr/>
      </xdr:nvSpPr>
      <xdr:spPr>
        <a:xfrm flipV="1">
          <a:off x="7858125" y="5867400"/>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45</xdr:col>
      <xdr:colOff>127000</xdr:colOff>
      <xdr:row>36</xdr:row>
      <xdr:rowOff>73630</xdr:rowOff>
    </xdr:from>
    <xdr:to>
      <xdr:col>46</xdr:col>
      <xdr:colOff>38100</xdr:colOff>
      <xdr:row>37</xdr:row>
      <xdr:rowOff>3780</xdr:rowOff>
    </xdr:to>
    <xdr:sp fLocksText="0">
      <xdr:nvSpPr>
        <xdr:cNvPr id="303" name="フローチャート: 判断 302"/>
        <xdr:cNvSpPr/>
      </xdr:nvSpPr>
      <xdr:spPr>
        <a:xfrm>
          <a:off x="8696325" y="59150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95250</xdr:colOff>
      <xdr:row>36</xdr:row>
      <xdr:rowOff>161925</xdr:rowOff>
    </xdr:from>
    <xdr:ext cx="533400" cy="257175"/>
    <xdr:sp>
      <xdr:nvSpPr>
        <xdr:cNvPr id="304" name="テキスト ボックス 303"/>
        <xdr:cNvSpPr txBox="1"/>
      </xdr:nvSpPr>
      <xdr:spPr>
        <a:xfrm>
          <a:off x="8477250" y="60007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57,004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150780</xdr:rowOff>
    </xdr:from>
    <xdr:to>
      <xdr:col>41</xdr:col>
      <xdr:colOff>50800</xdr:colOff>
      <xdr:row>36</xdr:row>
      <xdr:rowOff>54653</xdr:rowOff>
    </xdr:to>
    <xdr:sp>
      <xdr:nvSpPr>
        <xdr:cNvPr id="305" name="直線コネクタ 304"/>
        <xdr:cNvSpPr/>
      </xdr:nvSpPr>
      <xdr:spPr>
        <a:xfrm>
          <a:off x="6972300" y="5181600"/>
          <a:ext cx="885825" cy="7143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41</xdr:col>
      <xdr:colOff>0</xdr:colOff>
      <xdr:row>36</xdr:row>
      <xdr:rowOff>113391</xdr:rowOff>
    </xdr:from>
    <xdr:to>
      <xdr:col>41</xdr:col>
      <xdr:colOff>101600</xdr:colOff>
      <xdr:row>37</xdr:row>
      <xdr:rowOff>43541</xdr:rowOff>
    </xdr:to>
    <xdr:sp fLocksText="0">
      <xdr:nvSpPr>
        <xdr:cNvPr id="306" name="フローチャート: 判断 305"/>
        <xdr:cNvSpPr/>
      </xdr:nvSpPr>
      <xdr:spPr>
        <a:xfrm>
          <a:off x="7810500" y="59531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39</xdr:col>
      <xdr:colOff>161925</xdr:colOff>
      <xdr:row>37</xdr:row>
      <xdr:rowOff>38100</xdr:rowOff>
    </xdr:from>
    <xdr:ext cx="533400" cy="257175"/>
    <xdr:sp>
      <xdr:nvSpPr>
        <xdr:cNvPr id="307" name="テキスト ボックス 306"/>
        <xdr:cNvSpPr txBox="1"/>
      </xdr:nvSpPr>
      <xdr:spPr>
        <a:xfrm>
          <a:off x="7591425" y="60388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51,786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16053</xdr:rowOff>
    </xdr:from>
    <xdr:to>
      <xdr:col>36</xdr:col>
      <xdr:colOff>165100</xdr:colOff>
      <xdr:row>32</xdr:row>
      <xdr:rowOff>117653</xdr:rowOff>
    </xdr:to>
    <xdr:sp fLocksText="0">
      <xdr:nvSpPr>
        <xdr:cNvPr id="308" name="フローチャート: 判断 307"/>
        <xdr:cNvSpPr/>
      </xdr:nvSpPr>
      <xdr:spPr>
        <a:xfrm>
          <a:off x="6924675" y="52101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0</xdr:colOff>
      <xdr:row>32</xdr:row>
      <xdr:rowOff>104775</xdr:rowOff>
    </xdr:from>
    <xdr:ext cx="600075" cy="257175"/>
    <xdr:sp>
      <xdr:nvSpPr>
        <xdr:cNvPr id="309" name="テキスト ボックス 308"/>
        <xdr:cNvSpPr txBox="1"/>
      </xdr:nvSpPr>
      <xdr:spPr>
        <a:xfrm>
          <a:off x="6667500" y="52959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154,560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76200</xdr:rowOff>
    </xdr:from>
    <xdr:ext cx="762000" cy="257175"/>
    <xdr:sp>
      <xdr:nvSpPr>
        <xdr:cNvPr id="310" name="テキスト ボックス 309"/>
        <xdr:cNvSpPr txBox="1"/>
      </xdr:nvSpPr>
      <xdr:spPr>
        <a:xfrm>
          <a:off x="102870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76200</xdr:rowOff>
    </xdr:from>
    <xdr:ext cx="762000" cy="257175"/>
    <xdr:sp>
      <xdr:nvSpPr>
        <xdr:cNvPr id="311" name="テキスト ボックス 310"/>
        <xdr:cNvSpPr txBox="1"/>
      </xdr:nvSpPr>
      <xdr:spPr>
        <a:xfrm>
          <a:off x="9448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171450</xdr:colOff>
      <xdr:row>41</xdr:row>
      <xdr:rowOff>76200</xdr:rowOff>
    </xdr:from>
    <xdr:ext cx="762000" cy="257175"/>
    <xdr:sp>
      <xdr:nvSpPr>
        <xdr:cNvPr id="312" name="テキスト ボックス 311"/>
        <xdr:cNvSpPr txBox="1"/>
      </xdr:nvSpPr>
      <xdr:spPr>
        <a:xfrm>
          <a:off x="8553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47625</xdr:colOff>
      <xdr:row>41</xdr:row>
      <xdr:rowOff>76200</xdr:rowOff>
    </xdr:from>
    <xdr:ext cx="762000" cy="257175"/>
    <xdr:sp>
      <xdr:nvSpPr>
        <xdr:cNvPr id="313" name="テキスト ボックス 312"/>
        <xdr:cNvSpPr txBox="1"/>
      </xdr:nvSpPr>
      <xdr:spPr>
        <a:xfrm>
          <a:off x="7667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76200</xdr:rowOff>
    </xdr:from>
    <xdr:ext cx="762000" cy="257175"/>
    <xdr:sp>
      <xdr:nvSpPr>
        <xdr:cNvPr id="314" name="テキスト ボックス 313"/>
        <xdr:cNvSpPr txBox="1"/>
      </xdr:nvSpPr>
      <xdr:spPr>
        <a:xfrm>
          <a:off x="6781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92603</xdr:rowOff>
    </xdr:from>
    <xdr:to>
      <xdr:col>55</xdr:col>
      <xdr:colOff>50800</xdr:colOff>
      <xdr:row>37</xdr:row>
      <xdr:rowOff>22753</xdr:rowOff>
    </xdr:to>
    <xdr:sp fLocksText="0">
      <xdr:nvSpPr>
        <xdr:cNvPr id="315" name="楕円 314"/>
        <xdr:cNvSpPr/>
      </xdr:nvSpPr>
      <xdr:spPr>
        <a:xfrm>
          <a:off x="10429875" y="59340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55</xdr:col>
      <xdr:colOff>47625</xdr:colOff>
      <xdr:row>36</xdr:row>
      <xdr:rowOff>66675</xdr:rowOff>
    </xdr:from>
    <xdr:ext cx="533400" cy="257175"/>
    <xdr:sp>
      <xdr:nvSpPr>
        <xdr:cNvPr id="316" name="補助費等該当値テキスト"/>
        <xdr:cNvSpPr txBox="1"/>
      </xdr:nvSpPr>
      <xdr:spPr>
        <a:xfrm>
          <a:off x="10525125" y="59055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54,514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162121</xdr:rowOff>
    </xdr:from>
    <xdr:to>
      <xdr:col>50</xdr:col>
      <xdr:colOff>165100</xdr:colOff>
      <xdr:row>36</xdr:row>
      <xdr:rowOff>92271</xdr:rowOff>
    </xdr:to>
    <xdr:sp fLocksText="0">
      <xdr:nvSpPr>
        <xdr:cNvPr id="317" name="楕円 316"/>
        <xdr:cNvSpPr/>
      </xdr:nvSpPr>
      <xdr:spPr>
        <a:xfrm>
          <a:off x="9591675" y="58388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28575</xdr:colOff>
      <xdr:row>34</xdr:row>
      <xdr:rowOff>104775</xdr:rowOff>
    </xdr:from>
    <xdr:ext cx="533400" cy="257175"/>
    <xdr:sp>
      <xdr:nvSpPr>
        <xdr:cNvPr id="318" name="テキスト ボックス 317"/>
        <xdr:cNvSpPr txBox="1"/>
      </xdr:nvSpPr>
      <xdr:spPr>
        <a:xfrm>
          <a:off x="9363075" y="56197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67,891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153281</xdr:rowOff>
    </xdr:from>
    <xdr:to>
      <xdr:col>46</xdr:col>
      <xdr:colOff>38100</xdr:colOff>
      <xdr:row>36</xdr:row>
      <xdr:rowOff>83431</xdr:rowOff>
    </xdr:to>
    <xdr:sp fLocksText="0">
      <xdr:nvSpPr>
        <xdr:cNvPr id="319" name="楕円 318"/>
        <xdr:cNvSpPr/>
      </xdr:nvSpPr>
      <xdr:spPr>
        <a:xfrm>
          <a:off x="8696325" y="58293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95250</xdr:colOff>
      <xdr:row>34</xdr:row>
      <xdr:rowOff>95250</xdr:rowOff>
    </xdr:from>
    <xdr:ext cx="533400" cy="257175"/>
    <xdr:sp>
      <xdr:nvSpPr>
        <xdr:cNvPr id="320" name="テキスト ボックス 319"/>
        <xdr:cNvSpPr txBox="1"/>
      </xdr:nvSpPr>
      <xdr:spPr>
        <a:xfrm>
          <a:off x="8477250" y="56102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69,051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3853</xdr:rowOff>
    </xdr:from>
    <xdr:to>
      <xdr:col>41</xdr:col>
      <xdr:colOff>101600</xdr:colOff>
      <xdr:row>36</xdr:row>
      <xdr:rowOff>105453</xdr:rowOff>
    </xdr:to>
    <xdr:sp fLocksText="0">
      <xdr:nvSpPr>
        <xdr:cNvPr id="321" name="楕円 320"/>
        <xdr:cNvSpPr/>
      </xdr:nvSpPr>
      <xdr:spPr>
        <a:xfrm>
          <a:off x="7810500" y="58388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39</xdr:col>
      <xdr:colOff>161925</xdr:colOff>
      <xdr:row>34</xdr:row>
      <xdr:rowOff>123825</xdr:rowOff>
    </xdr:from>
    <xdr:ext cx="533400" cy="257175"/>
    <xdr:sp>
      <xdr:nvSpPr>
        <xdr:cNvPr id="322" name="テキスト ボックス 321"/>
        <xdr:cNvSpPr txBox="1"/>
      </xdr:nvSpPr>
      <xdr:spPr>
        <a:xfrm>
          <a:off x="7591425" y="56388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66,161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99980</xdr:rowOff>
    </xdr:from>
    <xdr:to>
      <xdr:col>36</xdr:col>
      <xdr:colOff>165100</xdr:colOff>
      <xdr:row>32</xdr:row>
      <xdr:rowOff>30130</xdr:rowOff>
    </xdr:to>
    <xdr:sp fLocksText="0">
      <xdr:nvSpPr>
        <xdr:cNvPr id="323" name="楕円 322"/>
        <xdr:cNvSpPr/>
      </xdr:nvSpPr>
      <xdr:spPr>
        <a:xfrm>
          <a:off x="6924675" y="51244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0</xdr:colOff>
      <xdr:row>30</xdr:row>
      <xdr:rowOff>47625</xdr:rowOff>
    </xdr:from>
    <xdr:ext cx="600075" cy="257175"/>
    <xdr:sp>
      <xdr:nvSpPr>
        <xdr:cNvPr id="324" name="テキスト ボックス 323"/>
        <xdr:cNvSpPr txBox="1"/>
      </xdr:nvSpPr>
      <xdr:spPr>
        <a:xfrm>
          <a:off x="6667500" y="49149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166,046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fLocksText="0">
      <xdr:nvSpPr>
        <xdr:cNvPr id="325" name="正方形/長方形 324"/>
        <xdr:cNvSpPr/>
      </xdr:nvSpPr>
      <xdr:spPr>
        <a:xfrm>
          <a:off x="6600825" y="7029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fLocksText="0">
      <xdr:nvSpPr>
        <xdr:cNvPr id="326" name="正方形/長方形 325"/>
        <xdr:cNvSpPr/>
      </xdr:nvSpPr>
      <xdr:spPr>
        <a:xfrm>
          <a:off x="673417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fLocksText="0">
      <xdr:nvSpPr>
        <xdr:cNvPr id="327" name="正方形/長方形 326"/>
        <xdr:cNvSpPr/>
      </xdr:nvSpPr>
      <xdr:spPr>
        <a:xfrm>
          <a:off x="673417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108/108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fLocksText="0">
      <xdr:nvSpPr>
        <xdr:cNvPr id="328" name="正方形/長方形 327"/>
        <xdr:cNvSpPr/>
      </xdr:nvSpPr>
      <xdr:spPr>
        <a:xfrm>
          <a:off x="774382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fLocksText="0">
      <xdr:nvSpPr>
        <xdr:cNvPr id="329" name="正方形/長方形 328"/>
        <xdr:cNvSpPr/>
      </xdr:nvSpPr>
      <xdr:spPr>
        <a:xfrm>
          <a:off x="774382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65,020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fLocksText="0">
      <xdr:nvSpPr>
        <xdr:cNvPr id="330" name="正方形/長方形 329"/>
        <xdr:cNvSpPr/>
      </xdr:nvSpPr>
      <xdr:spPr>
        <a:xfrm>
          <a:off x="888682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fLocksText="0">
      <xdr:nvSpPr>
        <xdr:cNvPr id="331" name="正方形/長方形 330"/>
        <xdr:cNvSpPr/>
      </xdr:nvSpPr>
      <xdr:spPr>
        <a:xfrm>
          <a:off x="888682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58,197</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fLocksText="0">
      <xdr:nvSpPr>
        <xdr:cNvPr id="332" name="正方形/長方形 331"/>
        <xdr:cNvSpPr/>
      </xdr:nvSpPr>
      <xdr:spPr>
        <a:xfrm>
          <a:off x="6600825" y="78105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34</xdr:col>
      <xdr:colOff>85725</xdr:colOff>
      <xdr:row>47</xdr:row>
      <xdr:rowOff>9525</xdr:rowOff>
    </xdr:from>
    <xdr:ext cx="352425" cy="228600"/>
    <xdr:sp>
      <xdr:nvSpPr>
        <xdr:cNvPr id="333" name="テキスト ボックス 332"/>
        <xdr:cNvSpPr txBox="1"/>
      </xdr:nvSpPr>
      <xdr:spPr>
        <a:xfrm>
          <a:off x="6562725" y="7629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sp>
      <xdr:nvSpPr>
        <xdr:cNvPr id="334" name="直線コネクタ 333"/>
        <xdr:cNvSpPr/>
      </xdr:nvSpPr>
      <xdr:spPr>
        <a:xfrm>
          <a:off x="6600825" y="99726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34</xdr:col>
      <xdr:colOff>127000</xdr:colOff>
      <xdr:row>58</xdr:row>
      <xdr:rowOff>139700</xdr:rowOff>
    </xdr:from>
    <xdr:to>
      <xdr:col>59</xdr:col>
      <xdr:colOff>50800</xdr:colOff>
      <xdr:row>58</xdr:row>
      <xdr:rowOff>139700</xdr:rowOff>
    </xdr:to>
    <xdr:sp>
      <xdr:nvSpPr>
        <xdr:cNvPr id="335" name="直線コネクタ 334"/>
        <xdr:cNvSpPr/>
      </xdr:nvSpPr>
      <xdr:spPr>
        <a:xfrm>
          <a:off x="6600825" y="95440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33</xdr:col>
      <xdr:colOff>66675</xdr:colOff>
      <xdr:row>57</xdr:row>
      <xdr:rowOff>171450</xdr:rowOff>
    </xdr:from>
    <xdr:ext cx="247650" cy="257175"/>
    <xdr:sp>
      <xdr:nvSpPr>
        <xdr:cNvPr id="336" name="テキスト ボックス 335"/>
        <xdr:cNvSpPr txBox="1"/>
      </xdr:nvSpPr>
      <xdr:spPr>
        <a:xfrm>
          <a:off x="6353175" y="94011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sp>
      <xdr:nvSpPr>
        <xdr:cNvPr id="337" name="直線コネクタ 336"/>
        <xdr:cNvSpPr/>
      </xdr:nvSpPr>
      <xdr:spPr>
        <a:xfrm>
          <a:off x="6600825" y="9105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55</xdr:row>
      <xdr:rowOff>57150</xdr:rowOff>
    </xdr:from>
    <xdr:ext cx="533400" cy="257175"/>
    <xdr:sp>
      <xdr:nvSpPr>
        <xdr:cNvPr id="338" name="テキスト ボックス 337"/>
        <xdr:cNvSpPr txBox="1"/>
      </xdr:nvSpPr>
      <xdr:spPr>
        <a:xfrm>
          <a:off x="6067425" y="89725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sp>
      <xdr:nvSpPr>
        <xdr:cNvPr id="339" name="直線コネクタ 338"/>
        <xdr:cNvSpPr/>
      </xdr:nvSpPr>
      <xdr:spPr>
        <a:xfrm>
          <a:off x="6600825" y="8677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52</xdr:row>
      <xdr:rowOff>114300</xdr:rowOff>
    </xdr:from>
    <xdr:ext cx="600075" cy="257175"/>
    <xdr:sp>
      <xdr:nvSpPr>
        <xdr:cNvPr id="340" name="テキスト ボックス 339"/>
        <xdr:cNvSpPr txBox="1"/>
      </xdr:nvSpPr>
      <xdr:spPr>
        <a:xfrm>
          <a:off x="6000750" y="85439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sp>
      <xdr:nvSpPr>
        <xdr:cNvPr id="341" name="直線コネクタ 340"/>
        <xdr:cNvSpPr/>
      </xdr:nvSpPr>
      <xdr:spPr>
        <a:xfrm>
          <a:off x="6600825" y="82486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49</xdr:row>
      <xdr:rowOff>171450</xdr:rowOff>
    </xdr:from>
    <xdr:ext cx="600075" cy="257175"/>
    <xdr:sp>
      <xdr:nvSpPr>
        <xdr:cNvPr id="342" name="テキスト ボックス 341"/>
        <xdr:cNvSpPr txBox="1"/>
      </xdr:nvSpPr>
      <xdr:spPr>
        <a:xfrm>
          <a:off x="6000750" y="81057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sp>
      <xdr:nvSpPr>
        <xdr:cNvPr id="343" name="直線コネクタ 342"/>
        <xdr:cNvSpPr/>
      </xdr:nvSpPr>
      <xdr:spPr>
        <a:xfrm>
          <a:off x="6600825" y="7810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47</xdr:row>
      <xdr:rowOff>57150</xdr:rowOff>
    </xdr:from>
    <xdr:ext cx="600075" cy="257175"/>
    <xdr:sp>
      <xdr:nvSpPr>
        <xdr:cNvPr id="344" name="テキスト ボックス 343"/>
        <xdr:cNvSpPr txBox="1"/>
      </xdr:nvSpPr>
      <xdr:spPr>
        <a:xfrm>
          <a:off x="6000750" y="7677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fLocksText="0">
      <xdr:nvSpPr>
        <xdr:cNvPr id="345" name="普通建設事業費グラフ枠"/>
        <xdr:cNvSpPr/>
      </xdr:nvSpPr>
      <xdr:spPr>
        <a:xfrm>
          <a:off x="6600825" y="78105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54</xdr:col>
      <xdr:colOff>188595</xdr:colOff>
      <xdr:row>50</xdr:row>
      <xdr:rowOff>97372</xdr:rowOff>
    </xdr:from>
    <xdr:to>
      <xdr:col>54</xdr:col>
      <xdr:colOff>189865</xdr:colOff>
      <xdr:row>58</xdr:row>
      <xdr:rowOff>66118</xdr:rowOff>
    </xdr:to>
    <xdr:sp>
      <xdr:nvSpPr>
        <xdr:cNvPr id="346" name="直線コネクタ 345"/>
        <xdr:cNvSpPr/>
      </xdr:nvSpPr>
      <xdr:spPr>
        <a:xfrm flipV="1">
          <a:off x="10477500" y="8201025"/>
          <a:ext cx="0" cy="12668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58</xdr:row>
      <xdr:rowOff>66675</xdr:rowOff>
    </xdr:from>
    <xdr:ext cx="466725" cy="257175"/>
    <xdr:sp>
      <xdr:nvSpPr>
        <xdr:cNvPr id="347" name="普通建設事業費最小値テキスト"/>
        <xdr:cNvSpPr txBox="1"/>
      </xdr:nvSpPr>
      <xdr:spPr>
        <a:xfrm>
          <a:off x="10525125" y="94678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8,047</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66118</xdr:rowOff>
    </xdr:from>
    <xdr:to>
      <xdr:col>55</xdr:col>
      <xdr:colOff>88900</xdr:colOff>
      <xdr:row>58</xdr:row>
      <xdr:rowOff>66118</xdr:rowOff>
    </xdr:to>
    <xdr:sp>
      <xdr:nvSpPr>
        <xdr:cNvPr id="348" name="直線コネクタ 347"/>
        <xdr:cNvSpPr/>
      </xdr:nvSpPr>
      <xdr:spPr>
        <a:xfrm>
          <a:off x="10391775" y="94678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49</xdr:row>
      <xdr:rowOff>47625</xdr:rowOff>
    </xdr:from>
    <xdr:ext cx="600075" cy="257175"/>
    <xdr:sp>
      <xdr:nvSpPr>
        <xdr:cNvPr id="349" name="普通建設事業費最大値テキスト"/>
        <xdr:cNvSpPr txBox="1"/>
      </xdr:nvSpPr>
      <xdr:spPr>
        <a:xfrm>
          <a:off x="10525125" y="79914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154,629</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97372</xdr:rowOff>
    </xdr:from>
    <xdr:to>
      <xdr:col>55</xdr:col>
      <xdr:colOff>88900</xdr:colOff>
      <xdr:row>50</xdr:row>
      <xdr:rowOff>97372</xdr:rowOff>
    </xdr:to>
    <xdr:sp>
      <xdr:nvSpPr>
        <xdr:cNvPr id="350" name="直線コネクタ 349"/>
        <xdr:cNvSpPr/>
      </xdr:nvSpPr>
      <xdr:spPr>
        <a:xfrm>
          <a:off x="10391775" y="82010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114300</xdr:colOff>
      <xdr:row>58</xdr:row>
      <xdr:rowOff>66118</xdr:rowOff>
    </xdr:from>
    <xdr:to>
      <xdr:col>55</xdr:col>
      <xdr:colOff>0</xdr:colOff>
      <xdr:row>58</xdr:row>
      <xdr:rowOff>84644</xdr:rowOff>
    </xdr:to>
    <xdr:sp>
      <xdr:nvSpPr>
        <xdr:cNvPr id="351" name="直線コネクタ 350"/>
        <xdr:cNvSpPr/>
      </xdr:nvSpPr>
      <xdr:spPr>
        <a:xfrm flipV="1">
          <a:off x="9639300" y="9467850"/>
          <a:ext cx="838200"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54</xdr:row>
      <xdr:rowOff>161925</xdr:rowOff>
    </xdr:from>
    <xdr:ext cx="533400" cy="257175"/>
    <xdr:sp>
      <xdr:nvSpPr>
        <xdr:cNvPr id="352" name="普通建設事業費平均値テキスト"/>
        <xdr:cNvSpPr txBox="1"/>
      </xdr:nvSpPr>
      <xdr:spPr>
        <a:xfrm>
          <a:off x="10525125" y="8915400"/>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50,538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141130</xdr:rowOff>
    </xdr:from>
    <xdr:to>
      <xdr:col>55</xdr:col>
      <xdr:colOff>50800</xdr:colOff>
      <xdr:row>56</xdr:row>
      <xdr:rowOff>71280</xdr:rowOff>
    </xdr:to>
    <xdr:sp fLocksText="0">
      <xdr:nvSpPr>
        <xdr:cNvPr id="353" name="フローチャート: 判断 352"/>
        <xdr:cNvSpPr/>
      </xdr:nvSpPr>
      <xdr:spPr>
        <a:xfrm>
          <a:off x="10429875" y="90582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45</xdr:col>
      <xdr:colOff>177800</xdr:colOff>
      <xdr:row>58</xdr:row>
      <xdr:rowOff>84644</xdr:rowOff>
    </xdr:from>
    <xdr:to>
      <xdr:col>50</xdr:col>
      <xdr:colOff>114300</xdr:colOff>
      <xdr:row>58</xdr:row>
      <xdr:rowOff>104276</xdr:rowOff>
    </xdr:to>
    <xdr:sp>
      <xdr:nvSpPr>
        <xdr:cNvPr id="354" name="直線コネクタ 353"/>
        <xdr:cNvSpPr/>
      </xdr:nvSpPr>
      <xdr:spPr>
        <a:xfrm flipV="1">
          <a:off x="8753475" y="9486900"/>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63500</xdr:colOff>
      <xdr:row>56</xdr:row>
      <xdr:rowOff>11340</xdr:rowOff>
    </xdr:from>
    <xdr:to>
      <xdr:col>50</xdr:col>
      <xdr:colOff>165100</xdr:colOff>
      <xdr:row>56</xdr:row>
      <xdr:rowOff>112940</xdr:rowOff>
    </xdr:to>
    <xdr:sp fLocksText="0">
      <xdr:nvSpPr>
        <xdr:cNvPr id="355" name="フローチャート: 判断 354"/>
        <xdr:cNvSpPr/>
      </xdr:nvSpPr>
      <xdr:spPr>
        <a:xfrm>
          <a:off x="9591675" y="90868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28575</xdr:colOff>
      <xdr:row>54</xdr:row>
      <xdr:rowOff>133350</xdr:rowOff>
    </xdr:from>
    <xdr:ext cx="533400" cy="257175"/>
    <xdr:sp>
      <xdr:nvSpPr>
        <xdr:cNvPr id="356" name="テキスト ボックス 355"/>
        <xdr:cNvSpPr txBox="1"/>
      </xdr:nvSpPr>
      <xdr:spPr>
        <a:xfrm>
          <a:off x="9363075" y="8886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45,982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92453</xdr:rowOff>
    </xdr:from>
    <xdr:to>
      <xdr:col>45</xdr:col>
      <xdr:colOff>177800</xdr:colOff>
      <xdr:row>58</xdr:row>
      <xdr:rowOff>104276</xdr:rowOff>
    </xdr:to>
    <xdr:sp>
      <xdr:nvSpPr>
        <xdr:cNvPr id="357" name="直線コネクタ 356"/>
        <xdr:cNvSpPr/>
      </xdr:nvSpPr>
      <xdr:spPr>
        <a:xfrm>
          <a:off x="7858125" y="9496425"/>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45</xdr:col>
      <xdr:colOff>127000</xdr:colOff>
      <xdr:row>56</xdr:row>
      <xdr:rowOff>25121</xdr:rowOff>
    </xdr:from>
    <xdr:to>
      <xdr:col>46</xdr:col>
      <xdr:colOff>38100</xdr:colOff>
      <xdr:row>56</xdr:row>
      <xdr:rowOff>126721</xdr:rowOff>
    </xdr:to>
    <xdr:sp fLocksText="0">
      <xdr:nvSpPr>
        <xdr:cNvPr id="358" name="フローチャート: 判断 357"/>
        <xdr:cNvSpPr/>
      </xdr:nvSpPr>
      <xdr:spPr>
        <a:xfrm>
          <a:off x="8696325" y="91059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95250</xdr:colOff>
      <xdr:row>54</xdr:row>
      <xdr:rowOff>142875</xdr:rowOff>
    </xdr:from>
    <xdr:ext cx="533400" cy="257175"/>
    <xdr:sp>
      <xdr:nvSpPr>
        <xdr:cNvPr id="359" name="テキスト ボックス 358"/>
        <xdr:cNvSpPr txBox="1"/>
      </xdr:nvSpPr>
      <xdr:spPr>
        <a:xfrm>
          <a:off x="8477250" y="88963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44,475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33730</xdr:rowOff>
    </xdr:from>
    <xdr:to>
      <xdr:col>41</xdr:col>
      <xdr:colOff>50800</xdr:colOff>
      <xdr:row>58</xdr:row>
      <xdr:rowOff>92453</xdr:rowOff>
    </xdr:to>
    <xdr:sp>
      <xdr:nvSpPr>
        <xdr:cNvPr id="360" name="直線コネクタ 359"/>
        <xdr:cNvSpPr/>
      </xdr:nvSpPr>
      <xdr:spPr>
        <a:xfrm>
          <a:off x="6972300" y="9439275"/>
          <a:ext cx="885825"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41</xdr:col>
      <xdr:colOff>0</xdr:colOff>
      <xdr:row>56</xdr:row>
      <xdr:rowOff>11679</xdr:rowOff>
    </xdr:from>
    <xdr:to>
      <xdr:col>41</xdr:col>
      <xdr:colOff>101600</xdr:colOff>
      <xdr:row>56</xdr:row>
      <xdr:rowOff>113279</xdr:rowOff>
    </xdr:to>
    <xdr:sp fLocksText="0">
      <xdr:nvSpPr>
        <xdr:cNvPr id="361" name="フローチャート: 判断 360"/>
        <xdr:cNvSpPr/>
      </xdr:nvSpPr>
      <xdr:spPr>
        <a:xfrm>
          <a:off x="7810500" y="90868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39</xdr:col>
      <xdr:colOff>161925</xdr:colOff>
      <xdr:row>54</xdr:row>
      <xdr:rowOff>133350</xdr:rowOff>
    </xdr:from>
    <xdr:ext cx="533400" cy="257175"/>
    <xdr:sp>
      <xdr:nvSpPr>
        <xdr:cNvPr id="362" name="テキスト ボックス 361"/>
        <xdr:cNvSpPr txBox="1"/>
      </xdr:nvSpPr>
      <xdr:spPr>
        <a:xfrm>
          <a:off x="7591425" y="8886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45,945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15904</xdr:rowOff>
    </xdr:from>
    <xdr:to>
      <xdr:col>36</xdr:col>
      <xdr:colOff>165100</xdr:colOff>
      <xdr:row>56</xdr:row>
      <xdr:rowOff>117504</xdr:rowOff>
    </xdr:to>
    <xdr:sp fLocksText="0">
      <xdr:nvSpPr>
        <xdr:cNvPr id="363" name="フローチャート: 判断 362"/>
        <xdr:cNvSpPr/>
      </xdr:nvSpPr>
      <xdr:spPr>
        <a:xfrm>
          <a:off x="6924675" y="90963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28575</xdr:colOff>
      <xdr:row>54</xdr:row>
      <xdr:rowOff>133350</xdr:rowOff>
    </xdr:from>
    <xdr:ext cx="533400" cy="257175"/>
    <xdr:sp>
      <xdr:nvSpPr>
        <xdr:cNvPr id="364" name="テキスト ボックス 363"/>
        <xdr:cNvSpPr txBox="1"/>
      </xdr:nvSpPr>
      <xdr:spPr>
        <a:xfrm>
          <a:off x="6696075" y="8886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45,483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76200</xdr:rowOff>
    </xdr:from>
    <xdr:ext cx="762000" cy="257175"/>
    <xdr:sp>
      <xdr:nvSpPr>
        <xdr:cNvPr id="365" name="テキスト ボックス 364"/>
        <xdr:cNvSpPr txBox="1"/>
      </xdr:nvSpPr>
      <xdr:spPr>
        <a:xfrm>
          <a:off x="102870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76200</xdr:rowOff>
    </xdr:from>
    <xdr:ext cx="762000" cy="257175"/>
    <xdr:sp>
      <xdr:nvSpPr>
        <xdr:cNvPr id="366" name="テキスト ボックス 365"/>
        <xdr:cNvSpPr txBox="1"/>
      </xdr:nvSpPr>
      <xdr:spPr>
        <a:xfrm>
          <a:off x="9448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171450</xdr:colOff>
      <xdr:row>61</xdr:row>
      <xdr:rowOff>76200</xdr:rowOff>
    </xdr:from>
    <xdr:ext cx="762000" cy="257175"/>
    <xdr:sp>
      <xdr:nvSpPr>
        <xdr:cNvPr id="367" name="テキスト ボックス 366"/>
        <xdr:cNvSpPr txBox="1"/>
      </xdr:nvSpPr>
      <xdr:spPr>
        <a:xfrm>
          <a:off x="8553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47625</xdr:colOff>
      <xdr:row>61</xdr:row>
      <xdr:rowOff>76200</xdr:rowOff>
    </xdr:from>
    <xdr:ext cx="762000" cy="257175"/>
    <xdr:sp>
      <xdr:nvSpPr>
        <xdr:cNvPr id="368" name="テキスト ボックス 367"/>
        <xdr:cNvSpPr txBox="1"/>
      </xdr:nvSpPr>
      <xdr:spPr>
        <a:xfrm>
          <a:off x="7667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76200</xdr:rowOff>
    </xdr:from>
    <xdr:ext cx="762000" cy="257175"/>
    <xdr:sp>
      <xdr:nvSpPr>
        <xdr:cNvPr id="369" name="テキスト ボックス 368"/>
        <xdr:cNvSpPr txBox="1"/>
      </xdr:nvSpPr>
      <xdr:spPr>
        <a:xfrm>
          <a:off x="6781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15318</xdr:rowOff>
    </xdr:from>
    <xdr:to>
      <xdr:col>55</xdr:col>
      <xdr:colOff>50800</xdr:colOff>
      <xdr:row>58</xdr:row>
      <xdr:rowOff>116918</xdr:rowOff>
    </xdr:to>
    <xdr:sp fLocksText="0">
      <xdr:nvSpPr>
        <xdr:cNvPr id="370" name="楕円 369"/>
        <xdr:cNvSpPr/>
      </xdr:nvSpPr>
      <xdr:spPr>
        <a:xfrm>
          <a:off x="10429875" y="9420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55</xdr:col>
      <xdr:colOff>47625</xdr:colOff>
      <xdr:row>57</xdr:row>
      <xdr:rowOff>104775</xdr:rowOff>
    </xdr:from>
    <xdr:ext cx="466725" cy="257175"/>
    <xdr:sp>
      <xdr:nvSpPr>
        <xdr:cNvPr id="371" name="普通建設事業費該当値テキスト"/>
        <xdr:cNvSpPr txBox="1"/>
      </xdr:nvSpPr>
      <xdr:spPr>
        <a:xfrm>
          <a:off x="10525125" y="93440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8,047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33844</xdr:rowOff>
    </xdr:from>
    <xdr:to>
      <xdr:col>50</xdr:col>
      <xdr:colOff>165100</xdr:colOff>
      <xdr:row>58</xdr:row>
      <xdr:rowOff>135444</xdr:rowOff>
    </xdr:to>
    <xdr:sp fLocksText="0">
      <xdr:nvSpPr>
        <xdr:cNvPr id="372" name="楕円 371"/>
        <xdr:cNvSpPr/>
      </xdr:nvSpPr>
      <xdr:spPr>
        <a:xfrm>
          <a:off x="9591675" y="94392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66675</xdr:colOff>
      <xdr:row>58</xdr:row>
      <xdr:rowOff>123825</xdr:rowOff>
    </xdr:from>
    <xdr:ext cx="466725" cy="257175"/>
    <xdr:sp>
      <xdr:nvSpPr>
        <xdr:cNvPr id="373" name="テキスト ボックス 372"/>
        <xdr:cNvSpPr txBox="1"/>
      </xdr:nvSpPr>
      <xdr:spPr>
        <a:xfrm>
          <a:off x="9401175" y="95250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6,021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53476</xdr:rowOff>
    </xdr:from>
    <xdr:to>
      <xdr:col>46</xdr:col>
      <xdr:colOff>38100</xdr:colOff>
      <xdr:row>58</xdr:row>
      <xdr:rowOff>155076</xdr:rowOff>
    </xdr:to>
    <xdr:sp fLocksText="0">
      <xdr:nvSpPr>
        <xdr:cNvPr id="374" name="楕円 373"/>
        <xdr:cNvSpPr/>
      </xdr:nvSpPr>
      <xdr:spPr>
        <a:xfrm>
          <a:off x="8696325" y="94583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133350</xdr:colOff>
      <xdr:row>58</xdr:row>
      <xdr:rowOff>142875</xdr:rowOff>
    </xdr:from>
    <xdr:ext cx="466725" cy="257175"/>
    <xdr:sp>
      <xdr:nvSpPr>
        <xdr:cNvPr id="375" name="テキスト ボックス 374"/>
        <xdr:cNvSpPr txBox="1"/>
      </xdr:nvSpPr>
      <xdr:spPr>
        <a:xfrm>
          <a:off x="8515350" y="95440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3,874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41653</xdr:rowOff>
    </xdr:from>
    <xdr:to>
      <xdr:col>41</xdr:col>
      <xdr:colOff>101600</xdr:colOff>
      <xdr:row>58</xdr:row>
      <xdr:rowOff>143253</xdr:rowOff>
    </xdr:to>
    <xdr:sp fLocksText="0">
      <xdr:nvSpPr>
        <xdr:cNvPr id="376" name="楕円 375"/>
        <xdr:cNvSpPr/>
      </xdr:nvSpPr>
      <xdr:spPr>
        <a:xfrm>
          <a:off x="7810500" y="94392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40</xdr:col>
      <xdr:colOff>0</xdr:colOff>
      <xdr:row>58</xdr:row>
      <xdr:rowOff>133350</xdr:rowOff>
    </xdr:from>
    <xdr:ext cx="466725" cy="257175"/>
    <xdr:sp>
      <xdr:nvSpPr>
        <xdr:cNvPr id="377" name="テキスト ボックス 376"/>
        <xdr:cNvSpPr txBox="1"/>
      </xdr:nvSpPr>
      <xdr:spPr>
        <a:xfrm>
          <a:off x="7620000" y="95345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5,167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154380</xdr:rowOff>
    </xdr:from>
    <xdr:to>
      <xdr:col>36</xdr:col>
      <xdr:colOff>165100</xdr:colOff>
      <xdr:row>58</xdr:row>
      <xdr:rowOff>84530</xdr:rowOff>
    </xdr:to>
    <xdr:sp fLocksText="0">
      <xdr:nvSpPr>
        <xdr:cNvPr id="378" name="楕円 377"/>
        <xdr:cNvSpPr/>
      </xdr:nvSpPr>
      <xdr:spPr>
        <a:xfrm>
          <a:off x="6924675" y="93916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28575</xdr:colOff>
      <xdr:row>58</xdr:row>
      <xdr:rowOff>76200</xdr:rowOff>
    </xdr:from>
    <xdr:ext cx="533400" cy="257175"/>
    <xdr:sp>
      <xdr:nvSpPr>
        <xdr:cNvPr id="379" name="テキスト ボックス 378"/>
        <xdr:cNvSpPr txBox="1"/>
      </xdr:nvSpPr>
      <xdr:spPr>
        <a:xfrm>
          <a:off x="6696075" y="94773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11,589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fLocksText="0">
      <xdr:nvSpPr>
        <xdr:cNvPr id="380" name="正方形/長方形 379"/>
        <xdr:cNvSpPr/>
      </xdr:nvSpPr>
      <xdr:spPr>
        <a:xfrm>
          <a:off x="6600825" y="10267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fLocksText="0">
      <xdr:nvSpPr>
        <xdr:cNvPr id="381" name="正方形/長方形 380"/>
        <xdr:cNvSpPr/>
      </xdr:nvSpPr>
      <xdr:spPr>
        <a:xfrm>
          <a:off x="673417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fLocksText="0">
      <xdr:nvSpPr>
        <xdr:cNvPr id="382" name="正方形/長方形 381"/>
        <xdr:cNvSpPr/>
      </xdr:nvSpPr>
      <xdr:spPr>
        <a:xfrm>
          <a:off x="673417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106/108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fLocksText="0">
      <xdr:nvSpPr>
        <xdr:cNvPr id="383" name="正方形/長方形 382"/>
        <xdr:cNvSpPr/>
      </xdr:nvSpPr>
      <xdr:spPr>
        <a:xfrm>
          <a:off x="774382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fLocksText="0">
      <xdr:nvSpPr>
        <xdr:cNvPr id="384" name="正方形/長方形 383"/>
        <xdr:cNvSpPr/>
      </xdr:nvSpPr>
      <xdr:spPr>
        <a:xfrm>
          <a:off x="774382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14,865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fLocksText="0">
      <xdr:nvSpPr>
        <xdr:cNvPr id="385" name="正方形/長方形 384"/>
        <xdr:cNvSpPr/>
      </xdr:nvSpPr>
      <xdr:spPr>
        <a:xfrm>
          <a:off x="888682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fLocksText="0">
      <xdr:nvSpPr>
        <xdr:cNvPr id="386" name="正方形/長方形 385"/>
        <xdr:cNvSpPr/>
      </xdr:nvSpPr>
      <xdr:spPr>
        <a:xfrm>
          <a:off x="888682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15,680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fLocksText="0">
      <xdr:nvSpPr>
        <xdr:cNvPr id="387" name="正方形/長方形 386"/>
        <xdr:cNvSpPr/>
      </xdr:nvSpPr>
      <xdr:spPr>
        <a:xfrm>
          <a:off x="6600825" y="11049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34</xdr:col>
      <xdr:colOff>85725</xdr:colOff>
      <xdr:row>67</xdr:row>
      <xdr:rowOff>9525</xdr:rowOff>
    </xdr:from>
    <xdr:ext cx="352425" cy="228600"/>
    <xdr:sp>
      <xdr:nvSpPr>
        <xdr:cNvPr id="388" name="テキスト ボックス 387"/>
        <xdr:cNvSpPr txBox="1"/>
      </xdr:nvSpPr>
      <xdr:spPr>
        <a:xfrm>
          <a:off x="6562725" y="10868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sp>
      <xdr:nvSpPr>
        <xdr:cNvPr id="389" name="直線コネクタ 388"/>
        <xdr:cNvSpPr/>
      </xdr:nvSpPr>
      <xdr:spPr>
        <a:xfrm>
          <a:off x="6600825" y="13211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34</xdr:col>
      <xdr:colOff>127000</xdr:colOff>
      <xdr:row>79</xdr:row>
      <xdr:rowOff>44450</xdr:rowOff>
    </xdr:from>
    <xdr:to>
      <xdr:col>59</xdr:col>
      <xdr:colOff>50800</xdr:colOff>
      <xdr:row>79</xdr:row>
      <xdr:rowOff>44450</xdr:rowOff>
    </xdr:to>
    <xdr:sp>
      <xdr:nvSpPr>
        <xdr:cNvPr id="390" name="直線コネクタ 389"/>
        <xdr:cNvSpPr/>
      </xdr:nvSpPr>
      <xdr:spPr>
        <a:xfrm>
          <a:off x="6600825" y="128492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33</xdr:col>
      <xdr:colOff>66675</xdr:colOff>
      <xdr:row>78</xdr:row>
      <xdr:rowOff>76200</xdr:rowOff>
    </xdr:from>
    <xdr:ext cx="247650" cy="257175"/>
    <xdr:sp>
      <xdr:nvSpPr>
        <xdr:cNvPr id="391" name="テキスト ボックス 390"/>
        <xdr:cNvSpPr txBox="1"/>
      </xdr:nvSpPr>
      <xdr:spPr>
        <a:xfrm>
          <a:off x="6353175" y="12715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sp>
      <xdr:nvSpPr>
        <xdr:cNvPr id="392" name="直線コネクタ 391"/>
        <xdr:cNvSpPr/>
      </xdr:nvSpPr>
      <xdr:spPr>
        <a:xfrm>
          <a:off x="6600825" y="12487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76</xdr:row>
      <xdr:rowOff>38100</xdr:rowOff>
    </xdr:from>
    <xdr:ext cx="533400" cy="257175"/>
    <xdr:sp>
      <xdr:nvSpPr>
        <xdr:cNvPr id="393" name="テキスト ボックス 392"/>
        <xdr:cNvSpPr txBox="1"/>
      </xdr:nvSpPr>
      <xdr:spPr>
        <a:xfrm>
          <a:off x="6067425" y="12353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sp>
      <xdr:nvSpPr>
        <xdr:cNvPr id="394" name="直線コネクタ 393"/>
        <xdr:cNvSpPr/>
      </xdr:nvSpPr>
      <xdr:spPr>
        <a:xfrm>
          <a:off x="6600825" y="12134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73</xdr:row>
      <xdr:rowOff>171450</xdr:rowOff>
    </xdr:from>
    <xdr:ext cx="533400" cy="257175"/>
    <xdr:sp>
      <xdr:nvSpPr>
        <xdr:cNvPr id="395" name="テキスト ボックス 394"/>
        <xdr:cNvSpPr txBox="1"/>
      </xdr:nvSpPr>
      <xdr:spPr>
        <a:xfrm>
          <a:off x="6067425" y="119919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sp>
      <xdr:nvSpPr>
        <xdr:cNvPr id="396" name="直線コネクタ 395"/>
        <xdr:cNvSpPr/>
      </xdr:nvSpPr>
      <xdr:spPr>
        <a:xfrm>
          <a:off x="6600825" y="11772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71</xdr:row>
      <xdr:rowOff>133350</xdr:rowOff>
    </xdr:from>
    <xdr:ext cx="533400" cy="257175"/>
    <xdr:sp>
      <xdr:nvSpPr>
        <xdr:cNvPr id="397" name="テキスト ボックス 396"/>
        <xdr:cNvSpPr txBox="1"/>
      </xdr:nvSpPr>
      <xdr:spPr>
        <a:xfrm>
          <a:off x="6067425" y="116395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sp>
      <xdr:nvSpPr>
        <xdr:cNvPr id="398" name="直線コネクタ 397"/>
        <xdr:cNvSpPr/>
      </xdr:nvSpPr>
      <xdr:spPr>
        <a:xfrm>
          <a:off x="6600825" y="11410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69</xdr:row>
      <xdr:rowOff>95250</xdr:rowOff>
    </xdr:from>
    <xdr:ext cx="533400" cy="257175"/>
    <xdr:sp>
      <xdr:nvSpPr>
        <xdr:cNvPr id="399" name="テキスト ボックス 398"/>
        <xdr:cNvSpPr txBox="1"/>
      </xdr:nvSpPr>
      <xdr:spPr>
        <a:xfrm>
          <a:off x="6067425" y="11277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sp>
      <xdr:nvSpPr>
        <xdr:cNvPr id="400" name="直線コネクタ 399"/>
        <xdr:cNvSpPr/>
      </xdr:nvSpPr>
      <xdr:spPr>
        <a:xfrm>
          <a:off x="6600825" y="11049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67</xdr:row>
      <xdr:rowOff>57150</xdr:rowOff>
    </xdr:from>
    <xdr:ext cx="600075" cy="257175"/>
    <xdr:sp>
      <xdr:nvSpPr>
        <xdr:cNvPr id="401" name="テキスト ボックス 400"/>
        <xdr:cNvSpPr txBox="1"/>
      </xdr:nvSpPr>
      <xdr:spPr>
        <a:xfrm>
          <a:off x="6000750" y="109156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fLocksText="0">
      <xdr:nvSpPr>
        <xdr:cNvPr id="402" name="普通建設事業費 （ うち新規整備　）グラフ枠"/>
        <xdr:cNvSpPr/>
      </xdr:nvSpPr>
      <xdr:spPr>
        <a:xfrm>
          <a:off x="6600825" y="11049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54</xdr:col>
      <xdr:colOff>188595</xdr:colOff>
      <xdr:row>70</xdr:row>
      <xdr:rowOff>2787</xdr:rowOff>
    </xdr:from>
    <xdr:to>
      <xdr:col>54</xdr:col>
      <xdr:colOff>189865</xdr:colOff>
      <xdr:row>79</xdr:row>
      <xdr:rowOff>44450</xdr:rowOff>
    </xdr:to>
    <xdr:sp>
      <xdr:nvSpPr>
        <xdr:cNvPr id="403" name="直線コネクタ 402"/>
        <xdr:cNvSpPr/>
      </xdr:nvSpPr>
      <xdr:spPr>
        <a:xfrm flipV="1">
          <a:off x="10477500" y="11344275"/>
          <a:ext cx="0" cy="14954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79</xdr:row>
      <xdr:rowOff>47625</xdr:rowOff>
    </xdr:from>
    <xdr:ext cx="247650" cy="257175"/>
    <xdr:sp>
      <xdr:nvSpPr>
        <xdr:cNvPr id="404" name="普通建設事業費 （ うち新規整備　）最小値テキスト"/>
        <xdr:cNvSpPr txBox="1"/>
      </xdr:nvSpPr>
      <xdr:spPr>
        <a:xfrm>
          <a:off x="10525125" y="128492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sp>
      <xdr:nvSpPr>
        <xdr:cNvPr id="405" name="直線コネクタ 404"/>
        <xdr:cNvSpPr/>
      </xdr:nvSpPr>
      <xdr:spPr>
        <a:xfrm>
          <a:off x="10391775" y="128492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68</xdr:row>
      <xdr:rowOff>123825</xdr:rowOff>
    </xdr:from>
    <xdr:ext cx="533400" cy="257175"/>
    <xdr:sp>
      <xdr:nvSpPr>
        <xdr:cNvPr id="406" name="普通建設事業費 （ うち新規整備　）最大値テキスト"/>
        <xdr:cNvSpPr txBox="1"/>
      </xdr:nvSpPr>
      <xdr:spPr>
        <a:xfrm>
          <a:off x="10525125" y="111442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83,187</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2787</xdr:rowOff>
    </xdr:from>
    <xdr:to>
      <xdr:col>55</xdr:col>
      <xdr:colOff>88900</xdr:colOff>
      <xdr:row>70</xdr:row>
      <xdr:rowOff>2787</xdr:rowOff>
    </xdr:to>
    <xdr:sp>
      <xdr:nvSpPr>
        <xdr:cNvPr id="407" name="直線コネクタ 406"/>
        <xdr:cNvSpPr/>
      </xdr:nvSpPr>
      <xdr:spPr>
        <a:xfrm>
          <a:off x="10391775" y="113442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114300</xdr:colOff>
      <xdr:row>79</xdr:row>
      <xdr:rowOff>43707</xdr:rowOff>
    </xdr:from>
    <xdr:to>
      <xdr:col>55</xdr:col>
      <xdr:colOff>0</xdr:colOff>
      <xdr:row>79</xdr:row>
      <xdr:rowOff>44450</xdr:rowOff>
    </xdr:to>
    <xdr:sp>
      <xdr:nvSpPr>
        <xdr:cNvPr id="408" name="直線コネクタ 407"/>
        <xdr:cNvSpPr/>
      </xdr:nvSpPr>
      <xdr:spPr>
        <a:xfrm>
          <a:off x="9639300" y="12849225"/>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76</xdr:row>
      <xdr:rowOff>95250</xdr:rowOff>
    </xdr:from>
    <xdr:ext cx="533400" cy="257175"/>
    <xdr:sp>
      <xdr:nvSpPr>
        <xdr:cNvPr id="409" name="普通建設事業費 （ うち新規整備　）平均値テキスト"/>
        <xdr:cNvSpPr txBox="1"/>
      </xdr:nvSpPr>
      <xdr:spPr>
        <a:xfrm>
          <a:off x="10525125" y="1241107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13,840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72898</xdr:rowOff>
    </xdr:from>
    <xdr:to>
      <xdr:col>55</xdr:col>
      <xdr:colOff>50800</xdr:colOff>
      <xdr:row>78</xdr:row>
      <xdr:rowOff>3048</xdr:rowOff>
    </xdr:to>
    <xdr:sp fLocksText="0">
      <xdr:nvSpPr>
        <xdr:cNvPr id="410" name="フローチャート: 判断 409"/>
        <xdr:cNvSpPr/>
      </xdr:nvSpPr>
      <xdr:spPr>
        <a:xfrm>
          <a:off x="10429875" y="125539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45</xdr:col>
      <xdr:colOff>177800</xdr:colOff>
      <xdr:row>79</xdr:row>
      <xdr:rowOff>43707</xdr:rowOff>
    </xdr:from>
    <xdr:to>
      <xdr:col>50</xdr:col>
      <xdr:colOff>114300</xdr:colOff>
      <xdr:row>79</xdr:row>
      <xdr:rowOff>44450</xdr:rowOff>
    </xdr:to>
    <xdr:sp>
      <xdr:nvSpPr>
        <xdr:cNvPr id="411" name="直線コネクタ 410"/>
        <xdr:cNvSpPr/>
      </xdr:nvSpPr>
      <xdr:spPr>
        <a:xfrm flipV="1">
          <a:off x="8753475" y="1284922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63500</xdr:colOff>
      <xdr:row>77</xdr:row>
      <xdr:rowOff>119875</xdr:rowOff>
    </xdr:from>
    <xdr:to>
      <xdr:col>50</xdr:col>
      <xdr:colOff>165100</xdr:colOff>
      <xdr:row>78</xdr:row>
      <xdr:rowOff>50025</xdr:rowOff>
    </xdr:to>
    <xdr:sp fLocksText="0">
      <xdr:nvSpPr>
        <xdr:cNvPr id="412" name="フローチャート: 判断 411"/>
        <xdr:cNvSpPr/>
      </xdr:nvSpPr>
      <xdr:spPr>
        <a:xfrm>
          <a:off x="9591675" y="126015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28575</xdr:colOff>
      <xdr:row>76</xdr:row>
      <xdr:rowOff>66675</xdr:rowOff>
    </xdr:from>
    <xdr:ext cx="533400" cy="257175"/>
    <xdr:sp>
      <xdr:nvSpPr>
        <xdr:cNvPr id="413" name="テキスト ボックス 412"/>
        <xdr:cNvSpPr txBox="1"/>
      </xdr:nvSpPr>
      <xdr:spPr>
        <a:xfrm>
          <a:off x="9363075" y="123825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11,374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41478</xdr:rowOff>
    </xdr:from>
    <xdr:to>
      <xdr:col>45</xdr:col>
      <xdr:colOff>177800</xdr:colOff>
      <xdr:row>79</xdr:row>
      <xdr:rowOff>44450</xdr:rowOff>
    </xdr:to>
    <xdr:sp>
      <xdr:nvSpPr>
        <xdr:cNvPr id="414" name="直線コネクタ 413"/>
        <xdr:cNvSpPr/>
      </xdr:nvSpPr>
      <xdr:spPr>
        <a:xfrm>
          <a:off x="7858125" y="128397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45</xdr:col>
      <xdr:colOff>127000</xdr:colOff>
      <xdr:row>77</xdr:row>
      <xdr:rowOff>143535</xdr:rowOff>
    </xdr:from>
    <xdr:to>
      <xdr:col>46</xdr:col>
      <xdr:colOff>38100</xdr:colOff>
      <xdr:row>78</xdr:row>
      <xdr:rowOff>73685</xdr:rowOff>
    </xdr:to>
    <xdr:sp fLocksText="0">
      <xdr:nvSpPr>
        <xdr:cNvPr id="415" name="フローチャート: 判断 414"/>
        <xdr:cNvSpPr/>
      </xdr:nvSpPr>
      <xdr:spPr>
        <a:xfrm>
          <a:off x="8696325" y="126206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95250</xdr:colOff>
      <xdr:row>76</xdr:row>
      <xdr:rowOff>85725</xdr:rowOff>
    </xdr:from>
    <xdr:ext cx="533400" cy="257175"/>
    <xdr:sp>
      <xdr:nvSpPr>
        <xdr:cNvPr id="416" name="テキスト ボックス 415"/>
        <xdr:cNvSpPr txBox="1"/>
      </xdr:nvSpPr>
      <xdr:spPr>
        <a:xfrm>
          <a:off x="8477250" y="124015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10,132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41478</xdr:rowOff>
    </xdr:from>
    <xdr:to>
      <xdr:col>41</xdr:col>
      <xdr:colOff>50800</xdr:colOff>
      <xdr:row>79</xdr:row>
      <xdr:rowOff>41859</xdr:rowOff>
    </xdr:to>
    <xdr:sp>
      <xdr:nvSpPr>
        <xdr:cNvPr id="417" name="直線コネクタ 416"/>
        <xdr:cNvSpPr/>
      </xdr:nvSpPr>
      <xdr:spPr>
        <a:xfrm flipV="1">
          <a:off x="6972300" y="128397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41</xdr:col>
      <xdr:colOff>0</xdr:colOff>
      <xdr:row>77</xdr:row>
      <xdr:rowOff>121438</xdr:rowOff>
    </xdr:from>
    <xdr:to>
      <xdr:col>41</xdr:col>
      <xdr:colOff>101600</xdr:colOff>
      <xdr:row>78</xdr:row>
      <xdr:rowOff>51588</xdr:rowOff>
    </xdr:to>
    <xdr:sp fLocksText="0">
      <xdr:nvSpPr>
        <xdr:cNvPr id="418" name="フローチャート: 判断 417"/>
        <xdr:cNvSpPr/>
      </xdr:nvSpPr>
      <xdr:spPr>
        <a:xfrm>
          <a:off x="7810500" y="126015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39</xdr:col>
      <xdr:colOff>161925</xdr:colOff>
      <xdr:row>76</xdr:row>
      <xdr:rowOff>66675</xdr:rowOff>
    </xdr:from>
    <xdr:ext cx="533400" cy="257175"/>
    <xdr:sp>
      <xdr:nvSpPr>
        <xdr:cNvPr id="419" name="テキスト ボックス 418"/>
        <xdr:cNvSpPr txBox="1"/>
      </xdr:nvSpPr>
      <xdr:spPr>
        <a:xfrm>
          <a:off x="7591425" y="123825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11,292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129972</xdr:rowOff>
    </xdr:from>
    <xdr:to>
      <xdr:col>36</xdr:col>
      <xdr:colOff>165100</xdr:colOff>
      <xdr:row>78</xdr:row>
      <xdr:rowOff>60122</xdr:rowOff>
    </xdr:to>
    <xdr:sp fLocksText="0">
      <xdr:nvSpPr>
        <xdr:cNvPr id="420" name="フローチャート: 判断 419"/>
        <xdr:cNvSpPr/>
      </xdr:nvSpPr>
      <xdr:spPr>
        <a:xfrm>
          <a:off x="6924675" y="126111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28575</xdr:colOff>
      <xdr:row>76</xdr:row>
      <xdr:rowOff>76200</xdr:rowOff>
    </xdr:from>
    <xdr:ext cx="533400" cy="257175"/>
    <xdr:sp>
      <xdr:nvSpPr>
        <xdr:cNvPr id="421" name="テキスト ボックス 420"/>
        <xdr:cNvSpPr txBox="1"/>
      </xdr:nvSpPr>
      <xdr:spPr>
        <a:xfrm>
          <a:off x="6696075" y="123920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10,844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76200</xdr:rowOff>
    </xdr:from>
    <xdr:ext cx="762000" cy="257175"/>
    <xdr:sp>
      <xdr:nvSpPr>
        <xdr:cNvPr id="422" name="テキスト ボックス 421"/>
        <xdr:cNvSpPr txBox="1"/>
      </xdr:nvSpPr>
      <xdr:spPr>
        <a:xfrm>
          <a:off x="102870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76200</xdr:rowOff>
    </xdr:from>
    <xdr:ext cx="762000" cy="257175"/>
    <xdr:sp>
      <xdr:nvSpPr>
        <xdr:cNvPr id="423" name="テキスト ボックス 422"/>
        <xdr:cNvSpPr txBox="1"/>
      </xdr:nvSpPr>
      <xdr:spPr>
        <a:xfrm>
          <a:off x="94488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171450</xdr:colOff>
      <xdr:row>81</xdr:row>
      <xdr:rowOff>76200</xdr:rowOff>
    </xdr:from>
    <xdr:ext cx="762000" cy="257175"/>
    <xdr:sp>
      <xdr:nvSpPr>
        <xdr:cNvPr id="424" name="テキスト ボックス 423"/>
        <xdr:cNvSpPr txBox="1"/>
      </xdr:nvSpPr>
      <xdr:spPr>
        <a:xfrm>
          <a:off x="8553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47625</xdr:colOff>
      <xdr:row>81</xdr:row>
      <xdr:rowOff>76200</xdr:rowOff>
    </xdr:from>
    <xdr:ext cx="762000" cy="257175"/>
    <xdr:sp>
      <xdr:nvSpPr>
        <xdr:cNvPr id="425" name="テキスト ボックス 424"/>
        <xdr:cNvSpPr txBox="1"/>
      </xdr:nvSpPr>
      <xdr:spPr>
        <a:xfrm>
          <a:off x="76676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76200</xdr:rowOff>
    </xdr:from>
    <xdr:ext cx="762000" cy="257175"/>
    <xdr:sp>
      <xdr:nvSpPr>
        <xdr:cNvPr id="426" name="テキスト ボックス 425"/>
        <xdr:cNvSpPr txBox="1"/>
      </xdr:nvSpPr>
      <xdr:spPr>
        <a:xfrm>
          <a:off x="67818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165100</xdr:rowOff>
    </xdr:from>
    <xdr:to>
      <xdr:col>55</xdr:col>
      <xdr:colOff>50800</xdr:colOff>
      <xdr:row>79</xdr:row>
      <xdr:rowOff>95250</xdr:rowOff>
    </xdr:to>
    <xdr:sp fLocksText="0">
      <xdr:nvSpPr>
        <xdr:cNvPr id="427" name="楕円 426"/>
        <xdr:cNvSpPr/>
      </xdr:nvSpPr>
      <xdr:spPr>
        <a:xfrm>
          <a:off x="10429875" y="12801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55</xdr:col>
      <xdr:colOff>47625</xdr:colOff>
      <xdr:row>78</xdr:row>
      <xdr:rowOff>76200</xdr:rowOff>
    </xdr:from>
    <xdr:ext cx="247650" cy="257175"/>
    <xdr:sp>
      <xdr:nvSpPr>
        <xdr:cNvPr id="428" name="普通建設事業費 （ うち新規整備　）該当値テキスト"/>
        <xdr:cNvSpPr txBox="1"/>
      </xdr:nvSpPr>
      <xdr:spPr>
        <a:xfrm>
          <a:off x="10525125" y="12715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164357</xdr:rowOff>
    </xdr:from>
    <xdr:to>
      <xdr:col>50</xdr:col>
      <xdr:colOff>165100</xdr:colOff>
      <xdr:row>79</xdr:row>
      <xdr:rowOff>94507</xdr:rowOff>
    </xdr:to>
    <xdr:sp fLocksText="0">
      <xdr:nvSpPr>
        <xdr:cNvPr id="429" name="楕円 428"/>
        <xdr:cNvSpPr/>
      </xdr:nvSpPr>
      <xdr:spPr>
        <a:xfrm>
          <a:off x="9591675" y="12801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142875</xdr:colOff>
      <xdr:row>79</xdr:row>
      <xdr:rowOff>85725</xdr:rowOff>
    </xdr:from>
    <xdr:ext cx="314325" cy="257175"/>
    <xdr:sp>
      <xdr:nvSpPr>
        <xdr:cNvPr id="430" name="テキスト ボックス 429"/>
        <xdr:cNvSpPr txBox="1"/>
      </xdr:nvSpPr>
      <xdr:spPr>
        <a:xfrm>
          <a:off x="9477375" y="12887325"/>
          <a:ext cx="3143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165100</xdr:rowOff>
    </xdr:from>
    <xdr:to>
      <xdr:col>46</xdr:col>
      <xdr:colOff>38100</xdr:colOff>
      <xdr:row>79</xdr:row>
      <xdr:rowOff>95250</xdr:rowOff>
    </xdr:to>
    <xdr:sp fLocksText="0">
      <xdr:nvSpPr>
        <xdr:cNvPr id="431" name="楕円 430"/>
        <xdr:cNvSpPr/>
      </xdr:nvSpPr>
      <xdr:spPr>
        <a:xfrm>
          <a:off x="8696325" y="12801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45</xdr:col>
      <xdr:colOff>47625</xdr:colOff>
      <xdr:row>79</xdr:row>
      <xdr:rowOff>85725</xdr:rowOff>
    </xdr:from>
    <xdr:ext cx="247650" cy="257175"/>
    <xdr:sp>
      <xdr:nvSpPr>
        <xdr:cNvPr id="432" name="テキスト ボックス 431"/>
        <xdr:cNvSpPr txBox="1"/>
      </xdr:nvSpPr>
      <xdr:spPr>
        <a:xfrm>
          <a:off x="8620125" y="128873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162128</xdr:rowOff>
    </xdr:from>
    <xdr:to>
      <xdr:col>41</xdr:col>
      <xdr:colOff>101600</xdr:colOff>
      <xdr:row>79</xdr:row>
      <xdr:rowOff>92278</xdr:rowOff>
    </xdr:to>
    <xdr:sp fLocksText="0">
      <xdr:nvSpPr>
        <xdr:cNvPr id="433" name="楕円 432"/>
        <xdr:cNvSpPr/>
      </xdr:nvSpPr>
      <xdr:spPr>
        <a:xfrm>
          <a:off x="7810500" y="12801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40</xdr:col>
      <xdr:colOff>47625</xdr:colOff>
      <xdr:row>79</xdr:row>
      <xdr:rowOff>85725</xdr:rowOff>
    </xdr:from>
    <xdr:ext cx="381000" cy="257175"/>
    <xdr:sp>
      <xdr:nvSpPr>
        <xdr:cNvPr id="434" name="テキスト ボックス 433"/>
        <xdr:cNvSpPr txBox="1"/>
      </xdr:nvSpPr>
      <xdr:spPr>
        <a:xfrm>
          <a:off x="7667625" y="1288732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156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162509</xdr:rowOff>
    </xdr:from>
    <xdr:to>
      <xdr:col>36</xdr:col>
      <xdr:colOff>165100</xdr:colOff>
      <xdr:row>79</xdr:row>
      <xdr:rowOff>92659</xdr:rowOff>
    </xdr:to>
    <xdr:sp fLocksText="0">
      <xdr:nvSpPr>
        <xdr:cNvPr id="435" name="楕円 434"/>
        <xdr:cNvSpPr/>
      </xdr:nvSpPr>
      <xdr:spPr>
        <a:xfrm>
          <a:off x="6924675" y="12801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114300</xdr:colOff>
      <xdr:row>79</xdr:row>
      <xdr:rowOff>85725</xdr:rowOff>
    </xdr:from>
    <xdr:ext cx="381000" cy="257175"/>
    <xdr:sp>
      <xdr:nvSpPr>
        <xdr:cNvPr id="436" name="テキスト ボックス 435"/>
        <xdr:cNvSpPr txBox="1"/>
      </xdr:nvSpPr>
      <xdr:spPr>
        <a:xfrm>
          <a:off x="6781800" y="1288732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fLocksText="0">
      <xdr:nvSpPr>
        <xdr:cNvPr id="437" name="正方形/長方形 436"/>
        <xdr:cNvSpPr/>
      </xdr:nvSpPr>
      <xdr:spPr>
        <a:xfrm>
          <a:off x="6600825" y="13506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fLocksText="0">
      <xdr:nvSpPr>
        <xdr:cNvPr id="438" name="正方形/長方形 437"/>
        <xdr:cNvSpPr/>
      </xdr:nvSpPr>
      <xdr:spPr>
        <a:xfrm>
          <a:off x="673417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fLocksText="0">
      <xdr:nvSpPr>
        <xdr:cNvPr id="439" name="正方形/長方形 438"/>
        <xdr:cNvSpPr/>
      </xdr:nvSpPr>
      <xdr:spPr>
        <a:xfrm>
          <a:off x="673417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105/108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fLocksText="0">
      <xdr:nvSpPr>
        <xdr:cNvPr id="440" name="正方形/長方形 439"/>
        <xdr:cNvSpPr/>
      </xdr:nvSpPr>
      <xdr:spPr>
        <a:xfrm>
          <a:off x="774382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fLocksText="0">
      <xdr:nvSpPr>
        <xdr:cNvPr id="441" name="正方形/長方形 440"/>
        <xdr:cNvSpPr/>
      </xdr:nvSpPr>
      <xdr:spPr>
        <a:xfrm>
          <a:off x="774382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39,761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fLocksText="0">
      <xdr:nvSpPr>
        <xdr:cNvPr id="442" name="正方形/長方形 441"/>
        <xdr:cNvSpPr/>
      </xdr:nvSpPr>
      <xdr:spPr>
        <a:xfrm>
          <a:off x="888682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fLocksText="0">
      <xdr:nvSpPr>
        <xdr:cNvPr id="443" name="正方形/長方形 442"/>
        <xdr:cNvSpPr/>
      </xdr:nvSpPr>
      <xdr:spPr>
        <a:xfrm>
          <a:off x="888682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33,209</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fLocksText="0">
      <xdr:nvSpPr>
        <xdr:cNvPr id="444" name="正方形/長方形 443"/>
        <xdr:cNvSpPr/>
      </xdr:nvSpPr>
      <xdr:spPr>
        <a:xfrm>
          <a:off x="6600825" y="14287500"/>
          <a:ext cx="4686300" cy="225742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34</xdr:col>
      <xdr:colOff>85725</xdr:colOff>
      <xdr:row>87</xdr:row>
      <xdr:rowOff>9525</xdr:rowOff>
    </xdr:from>
    <xdr:ext cx="352425" cy="228600"/>
    <xdr:sp>
      <xdr:nvSpPr>
        <xdr:cNvPr id="445" name="テキスト ボックス 444"/>
        <xdr:cNvSpPr txBox="1"/>
      </xdr:nvSpPr>
      <xdr:spPr>
        <a:xfrm>
          <a:off x="6562725" y="14106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sp>
      <xdr:nvSpPr>
        <xdr:cNvPr id="446" name="直線コネクタ 445"/>
        <xdr:cNvSpPr/>
      </xdr:nvSpPr>
      <xdr:spPr>
        <a:xfrm>
          <a:off x="6600825" y="16544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34</xdr:col>
      <xdr:colOff>127000</xdr:colOff>
      <xdr:row>99</xdr:row>
      <xdr:rowOff>44450</xdr:rowOff>
    </xdr:from>
    <xdr:to>
      <xdr:col>59</xdr:col>
      <xdr:colOff>50800</xdr:colOff>
      <xdr:row>99</xdr:row>
      <xdr:rowOff>44450</xdr:rowOff>
    </xdr:to>
    <xdr:sp>
      <xdr:nvSpPr>
        <xdr:cNvPr id="447" name="直線コネクタ 446"/>
        <xdr:cNvSpPr/>
      </xdr:nvSpPr>
      <xdr:spPr>
        <a:xfrm>
          <a:off x="6600825" y="16163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33</xdr:col>
      <xdr:colOff>66675</xdr:colOff>
      <xdr:row>98</xdr:row>
      <xdr:rowOff>76200</xdr:rowOff>
    </xdr:from>
    <xdr:ext cx="247650" cy="257175"/>
    <xdr:sp>
      <xdr:nvSpPr>
        <xdr:cNvPr id="448" name="テキスト ボックス 447"/>
        <xdr:cNvSpPr txBox="1"/>
      </xdr:nvSpPr>
      <xdr:spPr>
        <a:xfrm>
          <a:off x="6353175" y="160210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sp>
      <xdr:nvSpPr>
        <xdr:cNvPr id="449" name="直線コネクタ 448"/>
        <xdr:cNvSpPr/>
      </xdr:nvSpPr>
      <xdr:spPr>
        <a:xfrm>
          <a:off x="6600825" y="15782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96</xdr:row>
      <xdr:rowOff>38100</xdr:rowOff>
    </xdr:from>
    <xdr:ext cx="533400" cy="257175"/>
    <xdr:sp>
      <xdr:nvSpPr>
        <xdr:cNvPr id="450" name="テキスト ボックス 449"/>
        <xdr:cNvSpPr txBox="1"/>
      </xdr:nvSpPr>
      <xdr:spPr>
        <a:xfrm>
          <a:off x="6067425" y="15640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sp>
      <xdr:nvSpPr>
        <xdr:cNvPr id="451" name="直線コネクタ 450"/>
        <xdr:cNvSpPr/>
      </xdr:nvSpPr>
      <xdr:spPr>
        <a:xfrm>
          <a:off x="6600825" y="15401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93</xdr:row>
      <xdr:rowOff>171450</xdr:rowOff>
    </xdr:from>
    <xdr:ext cx="533400" cy="257175"/>
    <xdr:sp>
      <xdr:nvSpPr>
        <xdr:cNvPr id="452" name="テキスト ボックス 451"/>
        <xdr:cNvSpPr txBox="1"/>
      </xdr:nvSpPr>
      <xdr:spPr>
        <a:xfrm>
          <a:off x="6067425" y="15259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sp>
      <xdr:nvSpPr>
        <xdr:cNvPr id="453" name="直線コネクタ 452"/>
        <xdr:cNvSpPr/>
      </xdr:nvSpPr>
      <xdr:spPr>
        <a:xfrm>
          <a:off x="6600825" y="15020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91</xdr:row>
      <xdr:rowOff>133350</xdr:rowOff>
    </xdr:from>
    <xdr:ext cx="533400" cy="257175"/>
    <xdr:sp>
      <xdr:nvSpPr>
        <xdr:cNvPr id="454" name="テキスト ボックス 453"/>
        <xdr:cNvSpPr txBox="1"/>
      </xdr:nvSpPr>
      <xdr:spPr>
        <a:xfrm>
          <a:off x="6067425" y="14878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90,000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sp>
      <xdr:nvSpPr>
        <xdr:cNvPr id="455" name="直線コネクタ 454"/>
        <xdr:cNvSpPr/>
      </xdr:nvSpPr>
      <xdr:spPr>
        <a:xfrm>
          <a:off x="6600825" y="146494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89</xdr:row>
      <xdr:rowOff>95250</xdr:rowOff>
    </xdr:from>
    <xdr:ext cx="600075" cy="257175"/>
    <xdr:sp>
      <xdr:nvSpPr>
        <xdr:cNvPr id="456" name="テキスト ボックス 455"/>
        <xdr:cNvSpPr txBox="1"/>
      </xdr:nvSpPr>
      <xdr:spPr>
        <a:xfrm>
          <a:off x="6000750" y="145161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sp>
      <xdr:nvSpPr>
        <xdr:cNvPr id="457" name="直線コネクタ 456"/>
        <xdr:cNvSpPr/>
      </xdr:nvSpPr>
      <xdr:spPr>
        <a:xfrm>
          <a:off x="6600825" y="14287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87</xdr:row>
      <xdr:rowOff>57150</xdr:rowOff>
    </xdr:from>
    <xdr:ext cx="600075" cy="257175"/>
    <xdr:sp>
      <xdr:nvSpPr>
        <xdr:cNvPr id="458" name="テキスト ボックス 457"/>
        <xdr:cNvSpPr txBox="1"/>
      </xdr:nvSpPr>
      <xdr:spPr>
        <a:xfrm>
          <a:off x="6000750" y="14154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fLocksText="0">
      <xdr:nvSpPr>
        <xdr:cNvPr id="459" name="普通建設事業費 （ うち更新整備　）グラフ枠"/>
        <xdr:cNvSpPr/>
      </xdr:nvSpPr>
      <xdr:spPr>
        <a:xfrm>
          <a:off x="6600825" y="14287500"/>
          <a:ext cx="4686300" cy="225742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54</xdr:col>
      <xdr:colOff>188595</xdr:colOff>
      <xdr:row>90</xdr:row>
      <xdr:rowOff>116967</xdr:rowOff>
    </xdr:from>
    <xdr:to>
      <xdr:col>54</xdr:col>
      <xdr:colOff>189865</xdr:colOff>
      <xdr:row>98</xdr:row>
      <xdr:rowOff>167399</xdr:rowOff>
    </xdr:to>
    <xdr:sp>
      <xdr:nvSpPr>
        <xdr:cNvPr id="460" name="直線コネクタ 459"/>
        <xdr:cNvSpPr/>
      </xdr:nvSpPr>
      <xdr:spPr>
        <a:xfrm flipV="1">
          <a:off x="10477500" y="14697075"/>
          <a:ext cx="0" cy="140970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98</xdr:row>
      <xdr:rowOff>171450</xdr:rowOff>
    </xdr:from>
    <xdr:ext cx="466725" cy="257175"/>
    <xdr:sp>
      <xdr:nvSpPr>
        <xdr:cNvPr id="461" name="普通建設事業費 （ うち更新整備　）最小値テキスト"/>
        <xdr:cNvSpPr txBox="1"/>
      </xdr:nvSpPr>
      <xdr:spPr>
        <a:xfrm>
          <a:off x="10525125" y="161163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3,819</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167399</xdr:rowOff>
    </xdr:from>
    <xdr:to>
      <xdr:col>55</xdr:col>
      <xdr:colOff>88900</xdr:colOff>
      <xdr:row>98</xdr:row>
      <xdr:rowOff>167399</xdr:rowOff>
    </xdr:to>
    <xdr:sp>
      <xdr:nvSpPr>
        <xdr:cNvPr id="462" name="直線コネクタ 461"/>
        <xdr:cNvSpPr/>
      </xdr:nvSpPr>
      <xdr:spPr>
        <a:xfrm>
          <a:off x="10391775" y="161163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89</xdr:row>
      <xdr:rowOff>66675</xdr:rowOff>
    </xdr:from>
    <xdr:ext cx="600075" cy="257175"/>
    <xdr:sp>
      <xdr:nvSpPr>
        <xdr:cNvPr id="463" name="普通建設事業費 （ うち更新整備　）最大値テキスト"/>
        <xdr:cNvSpPr txBox="1"/>
      </xdr:nvSpPr>
      <xdr:spPr>
        <a:xfrm>
          <a:off x="10525125" y="144875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115,790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116967</xdr:rowOff>
    </xdr:from>
    <xdr:to>
      <xdr:col>55</xdr:col>
      <xdr:colOff>88900</xdr:colOff>
      <xdr:row>90</xdr:row>
      <xdr:rowOff>116967</xdr:rowOff>
    </xdr:to>
    <xdr:sp>
      <xdr:nvSpPr>
        <xdr:cNvPr id="464" name="直線コネクタ 463"/>
        <xdr:cNvSpPr/>
      </xdr:nvSpPr>
      <xdr:spPr>
        <a:xfrm>
          <a:off x="10391775" y="146970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114300</xdr:colOff>
      <xdr:row>98</xdr:row>
      <xdr:rowOff>136728</xdr:rowOff>
    </xdr:from>
    <xdr:to>
      <xdr:col>55</xdr:col>
      <xdr:colOff>0</xdr:colOff>
      <xdr:row>98</xdr:row>
      <xdr:rowOff>167360</xdr:rowOff>
    </xdr:to>
    <xdr:sp>
      <xdr:nvSpPr>
        <xdr:cNvPr id="465" name="直線コネクタ 464"/>
        <xdr:cNvSpPr/>
      </xdr:nvSpPr>
      <xdr:spPr>
        <a:xfrm flipV="1">
          <a:off x="9639300" y="16078200"/>
          <a:ext cx="838200"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95</xdr:row>
      <xdr:rowOff>161925</xdr:rowOff>
    </xdr:from>
    <xdr:ext cx="533400" cy="257175"/>
    <xdr:sp>
      <xdr:nvSpPr>
        <xdr:cNvPr id="466" name="普通建設事業費 （ うち更新整備　）平均値テキスト"/>
        <xdr:cNvSpPr txBox="1"/>
      </xdr:nvSpPr>
      <xdr:spPr>
        <a:xfrm>
          <a:off x="10525125" y="1559242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29,028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139345</xdr:rowOff>
    </xdr:from>
    <xdr:to>
      <xdr:col>55</xdr:col>
      <xdr:colOff>50800</xdr:colOff>
      <xdr:row>97</xdr:row>
      <xdr:rowOff>69495</xdr:rowOff>
    </xdr:to>
    <xdr:sp fLocksText="0">
      <xdr:nvSpPr>
        <xdr:cNvPr id="467" name="フローチャート: 判断 466"/>
        <xdr:cNvSpPr/>
      </xdr:nvSpPr>
      <xdr:spPr>
        <a:xfrm>
          <a:off x="10429875" y="157448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45</xdr:col>
      <xdr:colOff>177800</xdr:colOff>
      <xdr:row>98</xdr:row>
      <xdr:rowOff>167360</xdr:rowOff>
    </xdr:from>
    <xdr:to>
      <xdr:col>50</xdr:col>
      <xdr:colOff>114300</xdr:colOff>
      <xdr:row>99</xdr:row>
      <xdr:rowOff>13195</xdr:rowOff>
    </xdr:to>
    <xdr:sp>
      <xdr:nvSpPr>
        <xdr:cNvPr id="468" name="直線コネクタ 467"/>
        <xdr:cNvSpPr/>
      </xdr:nvSpPr>
      <xdr:spPr>
        <a:xfrm flipV="1">
          <a:off x="8753475" y="16116300"/>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63500</xdr:colOff>
      <xdr:row>96</xdr:row>
      <xdr:rowOff>168987</xdr:rowOff>
    </xdr:from>
    <xdr:to>
      <xdr:col>50</xdr:col>
      <xdr:colOff>165100</xdr:colOff>
      <xdr:row>97</xdr:row>
      <xdr:rowOff>99137</xdr:rowOff>
    </xdr:to>
    <xdr:sp fLocksText="0">
      <xdr:nvSpPr>
        <xdr:cNvPr id="469" name="フローチャート: 判断 468"/>
        <xdr:cNvSpPr/>
      </xdr:nvSpPr>
      <xdr:spPr>
        <a:xfrm>
          <a:off x="9591675" y="157734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28575</xdr:colOff>
      <xdr:row>95</xdr:row>
      <xdr:rowOff>114300</xdr:rowOff>
    </xdr:from>
    <xdr:ext cx="533400" cy="257175"/>
    <xdr:sp>
      <xdr:nvSpPr>
        <xdr:cNvPr id="470" name="テキスト ボックス 469"/>
        <xdr:cNvSpPr txBox="1"/>
      </xdr:nvSpPr>
      <xdr:spPr>
        <a:xfrm>
          <a:off x="9363075" y="155448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26,694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157835</xdr:rowOff>
    </xdr:from>
    <xdr:to>
      <xdr:col>45</xdr:col>
      <xdr:colOff>177800</xdr:colOff>
      <xdr:row>99</xdr:row>
      <xdr:rowOff>13195</xdr:rowOff>
    </xdr:to>
    <xdr:sp>
      <xdr:nvSpPr>
        <xdr:cNvPr id="471" name="直線コネクタ 470"/>
        <xdr:cNvSpPr/>
      </xdr:nvSpPr>
      <xdr:spPr>
        <a:xfrm>
          <a:off x="7858125" y="16106775"/>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45</xdr:col>
      <xdr:colOff>127000</xdr:colOff>
      <xdr:row>97</xdr:row>
      <xdr:rowOff>2756</xdr:rowOff>
    </xdr:from>
    <xdr:to>
      <xdr:col>46</xdr:col>
      <xdr:colOff>38100</xdr:colOff>
      <xdr:row>97</xdr:row>
      <xdr:rowOff>104356</xdr:rowOff>
    </xdr:to>
    <xdr:sp fLocksText="0">
      <xdr:nvSpPr>
        <xdr:cNvPr id="472" name="フローチャート: 判断 471"/>
        <xdr:cNvSpPr/>
      </xdr:nvSpPr>
      <xdr:spPr>
        <a:xfrm>
          <a:off x="8696325" y="157734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95250</xdr:colOff>
      <xdr:row>95</xdr:row>
      <xdr:rowOff>123825</xdr:rowOff>
    </xdr:from>
    <xdr:ext cx="533400" cy="257175"/>
    <xdr:sp>
      <xdr:nvSpPr>
        <xdr:cNvPr id="473" name="テキスト ボックス 472"/>
        <xdr:cNvSpPr txBox="1"/>
      </xdr:nvSpPr>
      <xdr:spPr>
        <a:xfrm>
          <a:off x="8477250" y="155543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26,283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86246</xdr:rowOff>
    </xdr:from>
    <xdr:to>
      <xdr:col>41</xdr:col>
      <xdr:colOff>50800</xdr:colOff>
      <xdr:row>98</xdr:row>
      <xdr:rowOff>157835</xdr:rowOff>
    </xdr:to>
    <xdr:sp>
      <xdr:nvSpPr>
        <xdr:cNvPr id="474" name="直線コネクタ 473"/>
        <xdr:cNvSpPr/>
      </xdr:nvSpPr>
      <xdr:spPr>
        <a:xfrm>
          <a:off x="6972300" y="16030575"/>
          <a:ext cx="885825" cy="762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41</xdr:col>
      <xdr:colOff>0</xdr:colOff>
      <xdr:row>97</xdr:row>
      <xdr:rowOff>5893</xdr:rowOff>
    </xdr:from>
    <xdr:to>
      <xdr:col>41</xdr:col>
      <xdr:colOff>101600</xdr:colOff>
      <xdr:row>97</xdr:row>
      <xdr:rowOff>107493</xdr:rowOff>
    </xdr:to>
    <xdr:sp fLocksText="0">
      <xdr:nvSpPr>
        <xdr:cNvPr id="475" name="フローチャート: 判断 474"/>
        <xdr:cNvSpPr/>
      </xdr:nvSpPr>
      <xdr:spPr>
        <a:xfrm>
          <a:off x="7810500" y="157829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39</xdr:col>
      <xdr:colOff>161925</xdr:colOff>
      <xdr:row>95</xdr:row>
      <xdr:rowOff>123825</xdr:rowOff>
    </xdr:from>
    <xdr:ext cx="533400" cy="257175"/>
    <xdr:sp>
      <xdr:nvSpPr>
        <xdr:cNvPr id="476" name="テキスト ボックス 475"/>
        <xdr:cNvSpPr txBox="1"/>
      </xdr:nvSpPr>
      <xdr:spPr>
        <a:xfrm>
          <a:off x="7591425" y="155543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26,036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433</xdr:rowOff>
    </xdr:from>
    <xdr:to>
      <xdr:col>36</xdr:col>
      <xdr:colOff>165100</xdr:colOff>
      <xdr:row>97</xdr:row>
      <xdr:rowOff>102033</xdr:rowOff>
    </xdr:to>
    <xdr:sp fLocksText="0">
      <xdr:nvSpPr>
        <xdr:cNvPr id="477" name="フローチャート: 判断 476"/>
        <xdr:cNvSpPr/>
      </xdr:nvSpPr>
      <xdr:spPr>
        <a:xfrm>
          <a:off x="6924675" y="157734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28575</xdr:colOff>
      <xdr:row>95</xdr:row>
      <xdr:rowOff>114300</xdr:rowOff>
    </xdr:from>
    <xdr:ext cx="533400" cy="257175"/>
    <xdr:sp>
      <xdr:nvSpPr>
        <xdr:cNvPr id="478" name="テキスト ボックス 477"/>
        <xdr:cNvSpPr txBox="1"/>
      </xdr:nvSpPr>
      <xdr:spPr>
        <a:xfrm>
          <a:off x="6696075" y="155448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26,466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76200</xdr:rowOff>
    </xdr:from>
    <xdr:ext cx="762000" cy="257175"/>
    <xdr:sp>
      <xdr:nvSpPr>
        <xdr:cNvPr id="479" name="テキスト ボックス 478"/>
        <xdr:cNvSpPr txBox="1"/>
      </xdr:nvSpPr>
      <xdr:spPr>
        <a:xfrm>
          <a:off x="102870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76200</xdr:rowOff>
    </xdr:from>
    <xdr:ext cx="762000" cy="257175"/>
    <xdr:sp>
      <xdr:nvSpPr>
        <xdr:cNvPr id="480" name="テキスト ボックス 479"/>
        <xdr:cNvSpPr txBox="1"/>
      </xdr:nvSpPr>
      <xdr:spPr>
        <a:xfrm>
          <a:off x="94488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171450</xdr:colOff>
      <xdr:row>101</xdr:row>
      <xdr:rowOff>76200</xdr:rowOff>
    </xdr:from>
    <xdr:ext cx="762000" cy="257175"/>
    <xdr:sp>
      <xdr:nvSpPr>
        <xdr:cNvPr id="481" name="テキスト ボックス 480"/>
        <xdr:cNvSpPr txBox="1"/>
      </xdr:nvSpPr>
      <xdr:spPr>
        <a:xfrm>
          <a:off x="8553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47625</xdr:colOff>
      <xdr:row>101</xdr:row>
      <xdr:rowOff>76200</xdr:rowOff>
    </xdr:from>
    <xdr:ext cx="762000" cy="257175"/>
    <xdr:sp>
      <xdr:nvSpPr>
        <xdr:cNvPr id="482" name="テキスト ボックス 481"/>
        <xdr:cNvSpPr txBox="1"/>
      </xdr:nvSpPr>
      <xdr:spPr>
        <a:xfrm>
          <a:off x="76676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76200</xdr:rowOff>
    </xdr:from>
    <xdr:ext cx="762000" cy="257175"/>
    <xdr:sp>
      <xdr:nvSpPr>
        <xdr:cNvPr id="483" name="テキスト ボックス 482"/>
        <xdr:cNvSpPr txBox="1"/>
      </xdr:nvSpPr>
      <xdr:spPr>
        <a:xfrm>
          <a:off x="67818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85928</xdr:rowOff>
    </xdr:from>
    <xdr:to>
      <xdr:col>55</xdr:col>
      <xdr:colOff>50800</xdr:colOff>
      <xdr:row>99</xdr:row>
      <xdr:rowOff>16078</xdr:rowOff>
    </xdr:to>
    <xdr:sp fLocksText="0">
      <xdr:nvSpPr>
        <xdr:cNvPr id="484" name="楕円 483"/>
        <xdr:cNvSpPr/>
      </xdr:nvSpPr>
      <xdr:spPr>
        <a:xfrm>
          <a:off x="10429875" y="160305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55</xdr:col>
      <xdr:colOff>47625</xdr:colOff>
      <xdr:row>98</xdr:row>
      <xdr:rowOff>0</xdr:rowOff>
    </xdr:from>
    <xdr:ext cx="466725" cy="257175"/>
    <xdr:sp>
      <xdr:nvSpPr>
        <xdr:cNvPr id="485" name="普通建設事業費 （ うち更新整備　）該当値テキスト"/>
        <xdr:cNvSpPr txBox="1"/>
      </xdr:nvSpPr>
      <xdr:spPr>
        <a:xfrm>
          <a:off x="10525125" y="159448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6,234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116560</xdr:rowOff>
    </xdr:from>
    <xdr:to>
      <xdr:col>50</xdr:col>
      <xdr:colOff>165100</xdr:colOff>
      <xdr:row>99</xdr:row>
      <xdr:rowOff>46710</xdr:rowOff>
    </xdr:to>
    <xdr:sp fLocksText="0">
      <xdr:nvSpPr>
        <xdr:cNvPr id="486" name="楕円 485"/>
        <xdr:cNvSpPr/>
      </xdr:nvSpPr>
      <xdr:spPr>
        <a:xfrm>
          <a:off x="9591675" y="160591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66675</xdr:colOff>
      <xdr:row>99</xdr:row>
      <xdr:rowOff>38100</xdr:rowOff>
    </xdr:from>
    <xdr:ext cx="466725" cy="257175"/>
    <xdr:sp>
      <xdr:nvSpPr>
        <xdr:cNvPr id="487" name="テキスト ボックス 486"/>
        <xdr:cNvSpPr txBox="1"/>
      </xdr:nvSpPr>
      <xdr:spPr>
        <a:xfrm>
          <a:off x="9401175" y="161544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3,822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133845</xdr:rowOff>
    </xdr:from>
    <xdr:to>
      <xdr:col>46</xdr:col>
      <xdr:colOff>38100</xdr:colOff>
      <xdr:row>99</xdr:row>
      <xdr:rowOff>63995</xdr:rowOff>
    </xdr:to>
    <xdr:sp fLocksText="0">
      <xdr:nvSpPr>
        <xdr:cNvPr id="488" name="楕円 487"/>
        <xdr:cNvSpPr/>
      </xdr:nvSpPr>
      <xdr:spPr>
        <a:xfrm>
          <a:off x="8696325" y="160782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133350</xdr:colOff>
      <xdr:row>99</xdr:row>
      <xdr:rowOff>57150</xdr:rowOff>
    </xdr:from>
    <xdr:ext cx="466725" cy="257175"/>
    <xdr:sp>
      <xdr:nvSpPr>
        <xdr:cNvPr id="489" name="テキスト ボックス 488"/>
        <xdr:cNvSpPr txBox="1"/>
      </xdr:nvSpPr>
      <xdr:spPr>
        <a:xfrm>
          <a:off x="8515350" y="161734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2,461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107035</xdr:rowOff>
    </xdr:from>
    <xdr:to>
      <xdr:col>41</xdr:col>
      <xdr:colOff>101600</xdr:colOff>
      <xdr:row>99</xdr:row>
      <xdr:rowOff>37185</xdr:rowOff>
    </xdr:to>
    <xdr:sp fLocksText="0">
      <xdr:nvSpPr>
        <xdr:cNvPr id="490" name="楕円 489"/>
        <xdr:cNvSpPr/>
      </xdr:nvSpPr>
      <xdr:spPr>
        <a:xfrm>
          <a:off x="7810500" y="160496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40</xdr:col>
      <xdr:colOff>0</xdr:colOff>
      <xdr:row>99</xdr:row>
      <xdr:rowOff>28575</xdr:rowOff>
    </xdr:from>
    <xdr:ext cx="466725" cy="257175"/>
    <xdr:sp>
      <xdr:nvSpPr>
        <xdr:cNvPr id="491" name="テキスト ボックス 490"/>
        <xdr:cNvSpPr txBox="1"/>
      </xdr:nvSpPr>
      <xdr:spPr>
        <a:xfrm>
          <a:off x="7620000" y="161448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4,572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35446</xdr:rowOff>
    </xdr:from>
    <xdr:to>
      <xdr:col>36</xdr:col>
      <xdr:colOff>165100</xdr:colOff>
      <xdr:row>98</xdr:row>
      <xdr:rowOff>137046</xdr:rowOff>
    </xdr:to>
    <xdr:sp fLocksText="0">
      <xdr:nvSpPr>
        <xdr:cNvPr id="492" name="楕円 491"/>
        <xdr:cNvSpPr/>
      </xdr:nvSpPr>
      <xdr:spPr>
        <a:xfrm>
          <a:off x="6924675" y="159829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28575</xdr:colOff>
      <xdr:row>98</xdr:row>
      <xdr:rowOff>123825</xdr:rowOff>
    </xdr:from>
    <xdr:ext cx="533400" cy="257175"/>
    <xdr:sp>
      <xdr:nvSpPr>
        <xdr:cNvPr id="493" name="テキスト ボックス 492"/>
        <xdr:cNvSpPr txBox="1"/>
      </xdr:nvSpPr>
      <xdr:spPr>
        <a:xfrm>
          <a:off x="6696075" y="160686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10,209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fLocksText="0">
      <xdr:nvSpPr>
        <xdr:cNvPr id="494" name="正方形/長方形 493"/>
        <xdr:cNvSpPr/>
      </xdr:nvSpPr>
      <xdr:spPr>
        <a:xfrm>
          <a:off x="12449175" y="3790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fLocksText="0">
      <xdr:nvSpPr>
        <xdr:cNvPr id="495" name="正方形/長方形 494"/>
        <xdr:cNvSpPr/>
      </xdr:nvSpPr>
      <xdr:spPr>
        <a:xfrm>
          <a:off x="12573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fLocksText="0">
      <xdr:nvSpPr>
        <xdr:cNvPr id="496" name="正方形/長方形 495"/>
        <xdr:cNvSpPr/>
      </xdr:nvSpPr>
      <xdr:spPr>
        <a:xfrm>
          <a:off x="12573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49/108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fLocksText="0">
      <xdr:nvSpPr>
        <xdr:cNvPr id="497" name="正方形/長方形 496"/>
        <xdr:cNvSpPr/>
      </xdr:nvSpPr>
      <xdr:spPr>
        <a:xfrm>
          <a:off x="1359217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fLocksText="0">
      <xdr:nvSpPr>
        <xdr:cNvPr id="498" name="正方形/長方形 497"/>
        <xdr:cNvSpPr/>
      </xdr:nvSpPr>
      <xdr:spPr>
        <a:xfrm>
          <a:off x="1359217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2,194</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fLocksText="0">
      <xdr:nvSpPr>
        <xdr:cNvPr id="499" name="正方形/長方形 498"/>
        <xdr:cNvSpPr/>
      </xdr:nvSpPr>
      <xdr:spPr>
        <a:xfrm>
          <a:off x="1473517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fLocksText="0">
      <xdr:nvSpPr>
        <xdr:cNvPr id="500" name="正方形/長方形 499"/>
        <xdr:cNvSpPr/>
      </xdr:nvSpPr>
      <xdr:spPr>
        <a:xfrm>
          <a:off x="1473517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fLocksText="0">
      <xdr:nvSpPr>
        <xdr:cNvPr id="501" name="正方形/長方形 500"/>
        <xdr:cNvSpPr/>
      </xdr:nvSpPr>
      <xdr:spPr>
        <a:xfrm>
          <a:off x="12449175" y="4572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19050</xdr:colOff>
      <xdr:row>27</xdr:row>
      <xdr:rowOff>9525</xdr:rowOff>
    </xdr:from>
    <xdr:ext cx="352425" cy="228600"/>
    <xdr:sp>
      <xdr:nvSpPr>
        <xdr:cNvPr id="502" name="テキスト ボックス 501"/>
        <xdr:cNvSpPr txBox="1"/>
      </xdr:nvSpPr>
      <xdr:spPr>
        <a:xfrm>
          <a:off x="12401550" y="4391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sp>
      <xdr:nvSpPr>
        <xdr:cNvPr id="503" name="直線コネクタ 502"/>
        <xdr:cNvSpPr/>
      </xdr:nvSpPr>
      <xdr:spPr>
        <a:xfrm>
          <a:off x="12449175" y="6734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65</xdr:col>
      <xdr:colOff>63500</xdr:colOff>
      <xdr:row>39</xdr:row>
      <xdr:rowOff>98878</xdr:rowOff>
    </xdr:from>
    <xdr:to>
      <xdr:col>89</xdr:col>
      <xdr:colOff>177800</xdr:colOff>
      <xdr:row>39</xdr:row>
      <xdr:rowOff>98878</xdr:rowOff>
    </xdr:to>
    <xdr:sp>
      <xdr:nvSpPr>
        <xdr:cNvPr id="504" name="直線コネクタ 503"/>
        <xdr:cNvSpPr/>
      </xdr:nvSpPr>
      <xdr:spPr>
        <a:xfrm>
          <a:off x="12449175" y="6419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64</xdr:col>
      <xdr:colOff>0</xdr:colOff>
      <xdr:row>38</xdr:row>
      <xdr:rowOff>123825</xdr:rowOff>
    </xdr:from>
    <xdr:ext cx="247650" cy="257175"/>
    <xdr:sp>
      <xdr:nvSpPr>
        <xdr:cNvPr id="505" name="テキスト ボックス 504"/>
        <xdr:cNvSpPr txBox="1"/>
      </xdr:nvSpPr>
      <xdr:spPr>
        <a:xfrm>
          <a:off x="12192000" y="628650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sp>
      <xdr:nvSpPr>
        <xdr:cNvPr id="506" name="直線コネクタ 505"/>
        <xdr:cNvSpPr/>
      </xdr:nvSpPr>
      <xdr:spPr>
        <a:xfrm>
          <a:off x="12449175" y="61150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36</xdr:row>
      <xdr:rowOff>142875</xdr:rowOff>
    </xdr:from>
    <xdr:ext cx="533400" cy="257175"/>
    <xdr:sp>
      <xdr:nvSpPr>
        <xdr:cNvPr id="507" name="テキスト ボックス 506"/>
        <xdr:cNvSpPr txBox="1"/>
      </xdr:nvSpPr>
      <xdr:spPr>
        <a:xfrm>
          <a:off x="11906250" y="59817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sp>
      <xdr:nvSpPr>
        <xdr:cNvPr id="508" name="直線コネクタ 507"/>
        <xdr:cNvSpPr/>
      </xdr:nvSpPr>
      <xdr:spPr>
        <a:xfrm>
          <a:off x="12449175" y="58102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34</xdr:row>
      <xdr:rowOff>161925</xdr:rowOff>
    </xdr:from>
    <xdr:ext cx="533400" cy="257175"/>
    <xdr:sp>
      <xdr:nvSpPr>
        <xdr:cNvPr id="509" name="テキスト ボックス 508"/>
        <xdr:cNvSpPr txBox="1"/>
      </xdr:nvSpPr>
      <xdr:spPr>
        <a:xfrm>
          <a:off x="11906250" y="5676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sp>
      <xdr:nvSpPr>
        <xdr:cNvPr id="510" name="直線コネクタ 509"/>
        <xdr:cNvSpPr/>
      </xdr:nvSpPr>
      <xdr:spPr>
        <a:xfrm>
          <a:off x="12449175" y="55054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33</xdr:row>
      <xdr:rowOff>9525</xdr:rowOff>
    </xdr:from>
    <xdr:ext cx="533400" cy="257175"/>
    <xdr:sp>
      <xdr:nvSpPr>
        <xdr:cNvPr id="511" name="テキスト ボックス 510"/>
        <xdr:cNvSpPr txBox="1"/>
      </xdr:nvSpPr>
      <xdr:spPr>
        <a:xfrm>
          <a:off x="11906250" y="53625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90,000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sp>
      <xdr:nvSpPr>
        <xdr:cNvPr id="512" name="直線コネクタ 511"/>
        <xdr:cNvSpPr/>
      </xdr:nvSpPr>
      <xdr:spPr>
        <a:xfrm>
          <a:off x="12449175" y="51911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31</xdr:row>
      <xdr:rowOff>19050</xdr:rowOff>
    </xdr:from>
    <xdr:ext cx="600075" cy="257175"/>
    <xdr:sp>
      <xdr:nvSpPr>
        <xdr:cNvPr id="513" name="テキスト ボックス 512"/>
        <xdr:cNvSpPr txBox="1"/>
      </xdr:nvSpPr>
      <xdr:spPr>
        <a:xfrm>
          <a:off x="11849100" y="50482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sp>
      <xdr:nvSpPr>
        <xdr:cNvPr id="514" name="直線コネクタ 513"/>
        <xdr:cNvSpPr/>
      </xdr:nvSpPr>
      <xdr:spPr>
        <a:xfrm>
          <a:off x="12449175" y="48768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29</xdr:row>
      <xdr:rowOff>38100</xdr:rowOff>
    </xdr:from>
    <xdr:ext cx="600075" cy="257175"/>
    <xdr:sp>
      <xdr:nvSpPr>
        <xdr:cNvPr id="515" name="テキスト ボックス 514"/>
        <xdr:cNvSpPr txBox="1"/>
      </xdr:nvSpPr>
      <xdr:spPr>
        <a:xfrm>
          <a:off x="11849100" y="47434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sp>
      <xdr:nvSpPr>
        <xdr:cNvPr id="516" name="直線コネクタ 515"/>
        <xdr:cNvSpPr/>
      </xdr:nvSpPr>
      <xdr:spPr>
        <a:xfrm>
          <a:off x="12449175" y="4572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27</xdr:row>
      <xdr:rowOff>57150</xdr:rowOff>
    </xdr:from>
    <xdr:ext cx="600075" cy="257175"/>
    <xdr:sp>
      <xdr:nvSpPr>
        <xdr:cNvPr id="517" name="テキスト ボックス 516"/>
        <xdr:cNvSpPr txBox="1"/>
      </xdr:nvSpPr>
      <xdr:spPr>
        <a:xfrm>
          <a:off x="11849100" y="44386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fLocksText="0">
      <xdr:nvSpPr>
        <xdr:cNvPr id="518" name="災害復旧事業費グラフ枠"/>
        <xdr:cNvSpPr/>
      </xdr:nvSpPr>
      <xdr:spPr>
        <a:xfrm>
          <a:off x="12449175" y="4572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125095</xdr:colOff>
      <xdr:row>31</xdr:row>
      <xdr:rowOff>30799</xdr:rowOff>
    </xdr:from>
    <xdr:to>
      <xdr:col>85</xdr:col>
      <xdr:colOff>126364</xdr:colOff>
      <xdr:row>39</xdr:row>
      <xdr:rowOff>98878</xdr:rowOff>
    </xdr:to>
    <xdr:sp>
      <xdr:nvSpPr>
        <xdr:cNvPr id="519" name="直線コネクタ 518"/>
        <xdr:cNvSpPr/>
      </xdr:nvSpPr>
      <xdr:spPr>
        <a:xfrm flipV="1">
          <a:off x="16316325" y="5057775"/>
          <a:ext cx="0" cy="13620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39</xdr:row>
      <xdr:rowOff>133350</xdr:rowOff>
    </xdr:from>
    <xdr:ext cx="247650" cy="257175"/>
    <xdr:sp>
      <xdr:nvSpPr>
        <xdr:cNvPr id="520" name="災害復旧事業費最小値テキスト"/>
        <xdr:cNvSpPr txBox="1"/>
      </xdr:nvSpPr>
      <xdr:spPr>
        <a:xfrm>
          <a:off x="16363950" y="64579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sp>
      <xdr:nvSpPr>
        <xdr:cNvPr id="521" name="直線コネクタ 520"/>
        <xdr:cNvSpPr/>
      </xdr:nvSpPr>
      <xdr:spPr>
        <a:xfrm>
          <a:off x="16230600" y="64198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29</xdr:row>
      <xdr:rowOff>152400</xdr:rowOff>
    </xdr:from>
    <xdr:ext cx="600075" cy="257175"/>
    <xdr:sp>
      <xdr:nvSpPr>
        <xdr:cNvPr id="522" name="災害復旧事業費最大値テキスト"/>
        <xdr:cNvSpPr txBox="1"/>
      </xdr:nvSpPr>
      <xdr:spPr>
        <a:xfrm>
          <a:off x="16363950" y="48577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132,254</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30799</xdr:rowOff>
    </xdr:from>
    <xdr:to>
      <xdr:col>86</xdr:col>
      <xdr:colOff>25400</xdr:colOff>
      <xdr:row>31</xdr:row>
      <xdr:rowOff>30799</xdr:rowOff>
    </xdr:to>
    <xdr:sp>
      <xdr:nvSpPr>
        <xdr:cNvPr id="523" name="直線コネクタ 522"/>
        <xdr:cNvSpPr/>
      </xdr:nvSpPr>
      <xdr:spPr>
        <a:xfrm>
          <a:off x="16230600" y="50577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50800</xdr:colOff>
      <xdr:row>39</xdr:row>
      <xdr:rowOff>98878</xdr:rowOff>
    </xdr:from>
    <xdr:to>
      <xdr:col>85</xdr:col>
      <xdr:colOff>127000</xdr:colOff>
      <xdr:row>39</xdr:row>
      <xdr:rowOff>98878</xdr:rowOff>
    </xdr:to>
    <xdr:sp>
      <xdr:nvSpPr>
        <xdr:cNvPr id="524" name="直線コネクタ 523"/>
        <xdr:cNvSpPr/>
      </xdr:nvSpPr>
      <xdr:spPr>
        <a:xfrm>
          <a:off x="15478125" y="6419850"/>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38</xdr:row>
      <xdr:rowOff>57150</xdr:rowOff>
    </xdr:from>
    <xdr:ext cx="466725" cy="257175"/>
    <xdr:sp>
      <xdr:nvSpPr>
        <xdr:cNvPr id="525" name="災害復旧事業費平均値テキスト"/>
        <xdr:cNvSpPr txBox="1"/>
      </xdr:nvSpPr>
      <xdr:spPr>
        <a:xfrm>
          <a:off x="16363950" y="6219825"/>
          <a:ext cx="46672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1,601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30651</xdr:rowOff>
    </xdr:from>
    <xdr:to>
      <xdr:col>85</xdr:col>
      <xdr:colOff>177800</xdr:colOff>
      <xdr:row>39</xdr:row>
      <xdr:rowOff>132251</xdr:rowOff>
    </xdr:to>
    <xdr:sp fLocksText="0">
      <xdr:nvSpPr>
        <xdr:cNvPr id="526" name="フローチャート: 判断 525"/>
        <xdr:cNvSpPr/>
      </xdr:nvSpPr>
      <xdr:spPr>
        <a:xfrm>
          <a:off x="16268700" y="63531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sp>
      <xdr:nvSpPr>
        <xdr:cNvPr id="527" name="直線コネクタ 526"/>
        <xdr:cNvSpPr/>
      </xdr:nvSpPr>
      <xdr:spPr>
        <a:xfrm>
          <a:off x="14592300" y="64198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0</xdr:colOff>
      <xdr:row>39</xdr:row>
      <xdr:rowOff>37650</xdr:rowOff>
    </xdr:from>
    <xdr:to>
      <xdr:col>81</xdr:col>
      <xdr:colOff>101600</xdr:colOff>
      <xdr:row>39</xdr:row>
      <xdr:rowOff>139250</xdr:rowOff>
    </xdr:to>
    <xdr:sp fLocksText="0">
      <xdr:nvSpPr>
        <xdr:cNvPr id="528" name="フローチャート: 判断 527"/>
        <xdr:cNvSpPr/>
      </xdr:nvSpPr>
      <xdr:spPr>
        <a:xfrm>
          <a:off x="15430500" y="6362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80</xdr:col>
      <xdr:colOff>47625</xdr:colOff>
      <xdr:row>37</xdr:row>
      <xdr:rowOff>152400</xdr:rowOff>
    </xdr:from>
    <xdr:ext cx="381000" cy="257175"/>
    <xdr:sp>
      <xdr:nvSpPr>
        <xdr:cNvPr id="529" name="テキスト ボックス 528"/>
        <xdr:cNvSpPr txBox="1"/>
      </xdr:nvSpPr>
      <xdr:spPr>
        <a:xfrm>
          <a:off x="15287625" y="61531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958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sp>
      <xdr:nvSpPr>
        <xdr:cNvPr id="530" name="直線コネクタ 529"/>
        <xdr:cNvSpPr/>
      </xdr:nvSpPr>
      <xdr:spPr>
        <a:xfrm>
          <a:off x="13706475" y="64198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63500</xdr:colOff>
      <xdr:row>39</xdr:row>
      <xdr:rowOff>36844</xdr:rowOff>
    </xdr:from>
    <xdr:to>
      <xdr:col>76</xdr:col>
      <xdr:colOff>165100</xdr:colOff>
      <xdr:row>39</xdr:row>
      <xdr:rowOff>138444</xdr:rowOff>
    </xdr:to>
    <xdr:sp fLocksText="0">
      <xdr:nvSpPr>
        <xdr:cNvPr id="531" name="フローチャート: 判断 530"/>
        <xdr:cNvSpPr/>
      </xdr:nvSpPr>
      <xdr:spPr>
        <a:xfrm>
          <a:off x="14544675" y="6362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66675</xdr:colOff>
      <xdr:row>37</xdr:row>
      <xdr:rowOff>152400</xdr:rowOff>
    </xdr:from>
    <xdr:ext cx="466725" cy="257175"/>
    <xdr:sp>
      <xdr:nvSpPr>
        <xdr:cNvPr id="532" name="テキスト ボックス 531"/>
        <xdr:cNvSpPr txBox="1"/>
      </xdr:nvSpPr>
      <xdr:spPr>
        <a:xfrm>
          <a:off x="14354175" y="61531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1,032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98878</xdr:rowOff>
    </xdr:from>
    <xdr:to>
      <xdr:col>71</xdr:col>
      <xdr:colOff>177800</xdr:colOff>
      <xdr:row>39</xdr:row>
      <xdr:rowOff>98878</xdr:rowOff>
    </xdr:to>
    <xdr:sp>
      <xdr:nvSpPr>
        <xdr:cNvPr id="533" name="直線コネクタ 532"/>
        <xdr:cNvSpPr/>
      </xdr:nvSpPr>
      <xdr:spPr>
        <a:xfrm>
          <a:off x="12811125" y="64198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71</xdr:col>
      <xdr:colOff>127000</xdr:colOff>
      <xdr:row>39</xdr:row>
      <xdr:rowOff>36376</xdr:rowOff>
    </xdr:from>
    <xdr:to>
      <xdr:col>72</xdr:col>
      <xdr:colOff>38100</xdr:colOff>
      <xdr:row>39</xdr:row>
      <xdr:rowOff>137976</xdr:rowOff>
    </xdr:to>
    <xdr:sp fLocksText="0">
      <xdr:nvSpPr>
        <xdr:cNvPr id="534" name="フローチャート: 判断 533"/>
        <xdr:cNvSpPr/>
      </xdr:nvSpPr>
      <xdr:spPr>
        <a:xfrm>
          <a:off x="13649325" y="6362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133350</xdr:colOff>
      <xdr:row>37</xdr:row>
      <xdr:rowOff>152400</xdr:rowOff>
    </xdr:from>
    <xdr:ext cx="466725" cy="257175"/>
    <xdr:sp>
      <xdr:nvSpPr>
        <xdr:cNvPr id="535" name="テキスト ボックス 534"/>
        <xdr:cNvSpPr txBox="1"/>
      </xdr:nvSpPr>
      <xdr:spPr>
        <a:xfrm>
          <a:off x="13468350" y="61531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1,075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37258</xdr:rowOff>
    </xdr:from>
    <xdr:to>
      <xdr:col>67</xdr:col>
      <xdr:colOff>101600</xdr:colOff>
      <xdr:row>39</xdr:row>
      <xdr:rowOff>138858</xdr:rowOff>
    </xdr:to>
    <xdr:sp fLocksText="0">
      <xdr:nvSpPr>
        <xdr:cNvPr id="536" name="フローチャート: 判断 535"/>
        <xdr:cNvSpPr/>
      </xdr:nvSpPr>
      <xdr:spPr>
        <a:xfrm>
          <a:off x="12763500" y="6362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47625</xdr:colOff>
      <xdr:row>37</xdr:row>
      <xdr:rowOff>152400</xdr:rowOff>
    </xdr:from>
    <xdr:ext cx="381000" cy="257175"/>
    <xdr:sp>
      <xdr:nvSpPr>
        <xdr:cNvPr id="537" name="テキスト ボックス 536"/>
        <xdr:cNvSpPr txBox="1"/>
      </xdr:nvSpPr>
      <xdr:spPr>
        <a:xfrm>
          <a:off x="12620625" y="61531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994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123825</xdr:colOff>
      <xdr:row>41</xdr:row>
      <xdr:rowOff>76200</xdr:rowOff>
    </xdr:from>
    <xdr:ext cx="762000" cy="257175"/>
    <xdr:sp>
      <xdr:nvSpPr>
        <xdr:cNvPr id="538" name="テキスト ボックス 537"/>
        <xdr:cNvSpPr txBox="1"/>
      </xdr:nvSpPr>
      <xdr:spPr>
        <a:xfrm>
          <a:off x="161258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47625</xdr:colOff>
      <xdr:row>41</xdr:row>
      <xdr:rowOff>76200</xdr:rowOff>
    </xdr:from>
    <xdr:ext cx="762000" cy="257175"/>
    <xdr:sp>
      <xdr:nvSpPr>
        <xdr:cNvPr id="539" name="テキスト ボックス 538"/>
        <xdr:cNvSpPr txBox="1"/>
      </xdr:nvSpPr>
      <xdr:spPr>
        <a:xfrm>
          <a:off x="15287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76200</xdr:rowOff>
    </xdr:from>
    <xdr:ext cx="762000" cy="257175"/>
    <xdr:sp>
      <xdr:nvSpPr>
        <xdr:cNvPr id="540" name="テキスト ボックス 539"/>
        <xdr:cNvSpPr txBox="1"/>
      </xdr:nvSpPr>
      <xdr:spPr>
        <a:xfrm>
          <a:off x="14401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171450</xdr:colOff>
      <xdr:row>41</xdr:row>
      <xdr:rowOff>76200</xdr:rowOff>
    </xdr:from>
    <xdr:ext cx="762000" cy="257175"/>
    <xdr:sp>
      <xdr:nvSpPr>
        <xdr:cNvPr id="541" name="テキスト ボックス 540"/>
        <xdr:cNvSpPr txBox="1"/>
      </xdr:nvSpPr>
      <xdr:spPr>
        <a:xfrm>
          <a:off x="13506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47625</xdr:colOff>
      <xdr:row>41</xdr:row>
      <xdr:rowOff>76200</xdr:rowOff>
    </xdr:from>
    <xdr:ext cx="762000" cy="257175"/>
    <xdr:sp>
      <xdr:nvSpPr>
        <xdr:cNvPr id="542" name="テキスト ボックス 541"/>
        <xdr:cNvSpPr txBox="1"/>
      </xdr:nvSpPr>
      <xdr:spPr>
        <a:xfrm>
          <a:off x="12620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fLocksText="0">
      <xdr:nvSpPr>
        <xdr:cNvPr id="543" name="楕円 542"/>
        <xdr:cNvSpPr/>
      </xdr:nvSpPr>
      <xdr:spPr>
        <a:xfrm>
          <a:off x="16268700" y="6372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85</xdr:col>
      <xdr:colOff>171450</xdr:colOff>
      <xdr:row>39</xdr:row>
      <xdr:rowOff>9525</xdr:rowOff>
    </xdr:from>
    <xdr:ext cx="247650" cy="257175"/>
    <xdr:sp>
      <xdr:nvSpPr>
        <xdr:cNvPr id="544" name="災害復旧事業費該当値テキスト"/>
        <xdr:cNvSpPr txBox="1"/>
      </xdr:nvSpPr>
      <xdr:spPr>
        <a:xfrm>
          <a:off x="16363950" y="63341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fLocksText="0">
      <xdr:nvSpPr>
        <xdr:cNvPr id="545" name="楕円 544"/>
        <xdr:cNvSpPr/>
      </xdr:nvSpPr>
      <xdr:spPr>
        <a:xfrm>
          <a:off x="15430500" y="6372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80</xdr:col>
      <xdr:colOff>114300</xdr:colOff>
      <xdr:row>39</xdr:row>
      <xdr:rowOff>142875</xdr:rowOff>
    </xdr:from>
    <xdr:ext cx="247650" cy="257175"/>
    <xdr:sp>
      <xdr:nvSpPr>
        <xdr:cNvPr id="546" name="テキスト ボックス 545"/>
        <xdr:cNvSpPr txBox="1"/>
      </xdr:nvSpPr>
      <xdr:spPr>
        <a:xfrm>
          <a:off x="15354300" y="6467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fLocksText="0">
      <xdr:nvSpPr>
        <xdr:cNvPr id="547" name="楕円 546"/>
        <xdr:cNvSpPr/>
      </xdr:nvSpPr>
      <xdr:spPr>
        <a:xfrm>
          <a:off x="14544675" y="6372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171450</xdr:colOff>
      <xdr:row>39</xdr:row>
      <xdr:rowOff>142875</xdr:rowOff>
    </xdr:from>
    <xdr:ext cx="247650" cy="257175"/>
    <xdr:sp>
      <xdr:nvSpPr>
        <xdr:cNvPr id="548" name="テキスト ボックス 547"/>
        <xdr:cNvSpPr txBox="1"/>
      </xdr:nvSpPr>
      <xdr:spPr>
        <a:xfrm>
          <a:off x="14458950" y="6467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fLocksText="0">
      <xdr:nvSpPr>
        <xdr:cNvPr id="549" name="楕円 548"/>
        <xdr:cNvSpPr/>
      </xdr:nvSpPr>
      <xdr:spPr>
        <a:xfrm>
          <a:off x="13649325" y="6372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47625</xdr:colOff>
      <xdr:row>39</xdr:row>
      <xdr:rowOff>142875</xdr:rowOff>
    </xdr:from>
    <xdr:ext cx="247650" cy="257175"/>
    <xdr:sp>
      <xdr:nvSpPr>
        <xdr:cNvPr id="550" name="テキスト ボックス 549"/>
        <xdr:cNvSpPr txBox="1"/>
      </xdr:nvSpPr>
      <xdr:spPr>
        <a:xfrm>
          <a:off x="13573125" y="6467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fLocksText="0">
      <xdr:nvSpPr>
        <xdr:cNvPr id="551" name="楕円 550"/>
        <xdr:cNvSpPr/>
      </xdr:nvSpPr>
      <xdr:spPr>
        <a:xfrm>
          <a:off x="12763500" y="6372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114300</xdr:colOff>
      <xdr:row>39</xdr:row>
      <xdr:rowOff>142875</xdr:rowOff>
    </xdr:from>
    <xdr:ext cx="247650" cy="257175"/>
    <xdr:sp>
      <xdr:nvSpPr>
        <xdr:cNvPr id="552" name="テキスト ボックス 551"/>
        <xdr:cNvSpPr txBox="1"/>
      </xdr:nvSpPr>
      <xdr:spPr>
        <a:xfrm>
          <a:off x="12687300" y="6467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fLocksText="0">
      <xdr:nvSpPr>
        <xdr:cNvPr id="553" name="正方形/長方形 552"/>
        <xdr:cNvSpPr/>
      </xdr:nvSpPr>
      <xdr:spPr>
        <a:xfrm>
          <a:off x="12449175" y="7029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fLocksText="0">
      <xdr:nvSpPr>
        <xdr:cNvPr id="554" name="正方形/長方形 553"/>
        <xdr:cNvSpPr/>
      </xdr:nvSpPr>
      <xdr:spPr>
        <a:xfrm>
          <a:off x="12573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fLocksText="0">
      <xdr:nvSpPr>
        <xdr:cNvPr id="555" name="正方形/長方形 554"/>
        <xdr:cNvSpPr/>
      </xdr:nvSpPr>
      <xdr:spPr>
        <a:xfrm>
          <a:off x="12573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fLocksText="0">
      <xdr:nvSpPr>
        <xdr:cNvPr id="556" name="正方形/長方形 555"/>
        <xdr:cNvSpPr/>
      </xdr:nvSpPr>
      <xdr:spPr>
        <a:xfrm>
          <a:off x="1359217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fLocksText="0">
      <xdr:nvSpPr>
        <xdr:cNvPr id="557" name="正方形/長方形 556"/>
        <xdr:cNvSpPr/>
      </xdr:nvSpPr>
      <xdr:spPr>
        <a:xfrm>
          <a:off x="1359217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fLocksText="0">
      <xdr:nvSpPr>
        <xdr:cNvPr id="558" name="正方形/長方形 557"/>
        <xdr:cNvSpPr/>
      </xdr:nvSpPr>
      <xdr:spPr>
        <a:xfrm>
          <a:off x="1473517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fLocksText="0">
      <xdr:nvSpPr>
        <xdr:cNvPr id="559" name="正方形/長方形 558"/>
        <xdr:cNvSpPr/>
      </xdr:nvSpPr>
      <xdr:spPr>
        <a:xfrm>
          <a:off x="1473517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fLocksText="0">
      <xdr:nvSpPr>
        <xdr:cNvPr id="560" name="正方形/長方形 559"/>
        <xdr:cNvSpPr/>
      </xdr:nvSpPr>
      <xdr:spPr>
        <a:xfrm>
          <a:off x="12449175" y="78105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19050</xdr:colOff>
      <xdr:row>47</xdr:row>
      <xdr:rowOff>9525</xdr:rowOff>
    </xdr:from>
    <xdr:ext cx="352425" cy="228600"/>
    <xdr:sp>
      <xdr:nvSpPr>
        <xdr:cNvPr id="561" name="テキスト ボックス 560"/>
        <xdr:cNvSpPr txBox="1"/>
      </xdr:nvSpPr>
      <xdr:spPr>
        <a:xfrm>
          <a:off x="12401550" y="7629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sp>
      <xdr:nvSpPr>
        <xdr:cNvPr id="562" name="直線コネクタ 561"/>
        <xdr:cNvSpPr/>
      </xdr:nvSpPr>
      <xdr:spPr>
        <a:xfrm>
          <a:off x="12449175" y="99726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65</xdr:col>
      <xdr:colOff>63500</xdr:colOff>
      <xdr:row>54</xdr:row>
      <xdr:rowOff>139700</xdr:rowOff>
    </xdr:from>
    <xdr:to>
      <xdr:col>89</xdr:col>
      <xdr:colOff>177800</xdr:colOff>
      <xdr:row>54</xdr:row>
      <xdr:rowOff>139700</xdr:rowOff>
    </xdr:to>
    <xdr:sp>
      <xdr:nvSpPr>
        <xdr:cNvPr id="563" name="直線コネクタ 562"/>
        <xdr:cNvSpPr/>
      </xdr:nvSpPr>
      <xdr:spPr>
        <a:xfrm>
          <a:off x="12449175" y="88963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64</xdr:col>
      <xdr:colOff>0</xdr:colOff>
      <xdr:row>53</xdr:row>
      <xdr:rowOff>171450</xdr:rowOff>
    </xdr:from>
    <xdr:ext cx="247650" cy="257175"/>
    <xdr:sp>
      <xdr:nvSpPr>
        <xdr:cNvPr id="564" name="テキスト ボックス 563"/>
        <xdr:cNvSpPr txBox="1"/>
      </xdr:nvSpPr>
      <xdr:spPr>
        <a:xfrm>
          <a:off x="12192000" y="8753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sp>
      <xdr:nvSpPr>
        <xdr:cNvPr id="565" name="直線コネクタ 564"/>
        <xdr:cNvSpPr/>
      </xdr:nvSpPr>
      <xdr:spPr>
        <a:xfrm>
          <a:off x="12449175" y="7810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64</xdr:col>
      <xdr:colOff>0</xdr:colOff>
      <xdr:row>47</xdr:row>
      <xdr:rowOff>57150</xdr:rowOff>
    </xdr:from>
    <xdr:ext cx="247650" cy="257175"/>
    <xdr:sp>
      <xdr:nvSpPr>
        <xdr:cNvPr id="566" name="テキスト ボックス 565"/>
        <xdr:cNvSpPr txBox="1"/>
      </xdr:nvSpPr>
      <xdr:spPr>
        <a:xfrm>
          <a:off x="12192000" y="76771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fLocksText="0">
      <xdr:nvSpPr>
        <xdr:cNvPr id="567" name="失業対策事業費グラフ枠"/>
        <xdr:cNvSpPr/>
      </xdr:nvSpPr>
      <xdr:spPr>
        <a:xfrm>
          <a:off x="12449175" y="78105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sp>
      <xdr:nvSpPr>
        <xdr:cNvPr id="568" name="直線コネクタ 567"/>
        <xdr:cNvSpPr/>
      </xdr:nvSpPr>
      <xdr:spPr>
        <a:xfrm>
          <a:off x="16316325" y="8896350"/>
          <a:ext cx="0" cy="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55</xdr:row>
      <xdr:rowOff>9525</xdr:rowOff>
    </xdr:from>
    <xdr:ext cx="247650" cy="257175"/>
    <xdr:sp>
      <xdr:nvSpPr>
        <xdr:cNvPr id="569" name="失業対策事業費最小値テキスト"/>
        <xdr:cNvSpPr txBox="1"/>
      </xdr:nvSpPr>
      <xdr:spPr>
        <a:xfrm>
          <a:off x="16363950"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sp>
      <xdr:nvSpPr>
        <xdr:cNvPr id="570" name="直線コネクタ 569"/>
        <xdr:cNvSpPr/>
      </xdr:nvSpPr>
      <xdr:spPr>
        <a:xfrm>
          <a:off x="16230600" y="88963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53</xdr:row>
      <xdr:rowOff>9525</xdr:rowOff>
    </xdr:from>
    <xdr:ext cx="247650" cy="257175"/>
    <xdr:sp>
      <xdr:nvSpPr>
        <xdr:cNvPr id="571" name="失業対策事業費最大値テキスト"/>
        <xdr:cNvSpPr txBox="1"/>
      </xdr:nvSpPr>
      <xdr:spPr>
        <a:xfrm>
          <a:off x="16363950" y="86010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sp>
      <xdr:nvSpPr>
        <xdr:cNvPr id="572" name="直線コネクタ 571"/>
        <xdr:cNvSpPr/>
      </xdr:nvSpPr>
      <xdr:spPr>
        <a:xfrm>
          <a:off x="16230600" y="88963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50800</xdr:colOff>
      <xdr:row>54</xdr:row>
      <xdr:rowOff>139700</xdr:rowOff>
    </xdr:from>
    <xdr:to>
      <xdr:col>85</xdr:col>
      <xdr:colOff>127000</xdr:colOff>
      <xdr:row>54</xdr:row>
      <xdr:rowOff>139700</xdr:rowOff>
    </xdr:to>
    <xdr:sp>
      <xdr:nvSpPr>
        <xdr:cNvPr id="573" name="直線コネクタ 572"/>
        <xdr:cNvSpPr/>
      </xdr:nvSpPr>
      <xdr:spPr>
        <a:xfrm>
          <a:off x="15478125" y="8896350"/>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54</xdr:row>
      <xdr:rowOff>66675</xdr:rowOff>
    </xdr:from>
    <xdr:ext cx="247650" cy="257175"/>
    <xdr:sp>
      <xdr:nvSpPr>
        <xdr:cNvPr id="574" name="失業対策事業費平均値テキスト"/>
        <xdr:cNvSpPr txBox="1"/>
      </xdr:nvSpPr>
      <xdr:spPr>
        <a:xfrm>
          <a:off x="16363950" y="8820150"/>
          <a:ext cx="24765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fLocksText="0">
      <xdr:nvSpPr>
        <xdr:cNvPr id="575" name="フローチャート: 判断 574"/>
        <xdr:cNvSpPr/>
      </xdr:nvSpPr>
      <xdr:spPr>
        <a:xfrm>
          <a:off x="16268700"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sp>
      <xdr:nvSpPr>
        <xdr:cNvPr id="576" name="直線コネクタ 575"/>
        <xdr:cNvSpPr/>
      </xdr:nvSpPr>
      <xdr:spPr>
        <a:xfrm>
          <a:off x="14592300" y="88963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0</xdr:colOff>
      <xdr:row>54</xdr:row>
      <xdr:rowOff>88900</xdr:rowOff>
    </xdr:from>
    <xdr:to>
      <xdr:col>81</xdr:col>
      <xdr:colOff>101600</xdr:colOff>
      <xdr:row>55</xdr:row>
      <xdr:rowOff>19050</xdr:rowOff>
    </xdr:to>
    <xdr:sp fLocksText="0">
      <xdr:nvSpPr>
        <xdr:cNvPr id="577" name="フローチャート: 判断 576"/>
        <xdr:cNvSpPr/>
      </xdr:nvSpPr>
      <xdr:spPr>
        <a:xfrm>
          <a:off x="15430500"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80</xdr:col>
      <xdr:colOff>114300</xdr:colOff>
      <xdr:row>55</xdr:row>
      <xdr:rowOff>9525</xdr:rowOff>
    </xdr:from>
    <xdr:ext cx="247650" cy="257175"/>
    <xdr:sp>
      <xdr:nvSpPr>
        <xdr:cNvPr id="578" name="テキスト ボックス 577"/>
        <xdr:cNvSpPr txBox="1"/>
      </xdr:nvSpPr>
      <xdr:spPr>
        <a:xfrm>
          <a:off x="15354300"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sp>
      <xdr:nvSpPr>
        <xdr:cNvPr id="579" name="直線コネクタ 578"/>
        <xdr:cNvSpPr/>
      </xdr:nvSpPr>
      <xdr:spPr>
        <a:xfrm>
          <a:off x="13706475" y="88963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63500</xdr:colOff>
      <xdr:row>54</xdr:row>
      <xdr:rowOff>88900</xdr:rowOff>
    </xdr:from>
    <xdr:to>
      <xdr:col>76</xdr:col>
      <xdr:colOff>165100</xdr:colOff>
      <xdr:row>55</xdr:row>
      <xdr:rowOff>19050</xdr:rowOff>
    </xdr:to>
    <xdr:sp fLocksText="0">
      <xdr:nvSpPr>
        <xdr:cNvPr id="580" name="フローチャート: 判断 579"/>
        <xdr:cNvSpPr/>
      </xdr:nvSpPr>
      <xdr:spPr>
        <a:xfrm>
          <a:off x="14544675"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171450</xdr:colOff>
      <xdr:row>55</xdr:row>
      <xdr:rowOff>9525</xdr:rowOff>
    </xdr:from>
    <xdr:ext cx="247650" cy="257175"/>
    <xdr:sp>
      <xdr:nvSpPr>
        <xdr:cNvPr id="581" name="テキスト ボックス 580"/>
        <xdr:cNvSpPr txBox="1"/>
      </xdr:nvSpPr>
      <xdr:spPr>
        <a:xfrm>
          <a:off x="14458950"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sp>
      <xdr:nvSpPr>
        <xdr:cNvPr id="582" name="直線コネクタ 581"/>
        <xdr:cNvSpPr/>
      </xdr:nvSpPr>
      <xdr:spPr>
        <a:xfrm>
          <a:off x="12811125" y="88963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71</xdr:col>
      <xdr:colOff>127000</xdr:colOff>
      <xdr:row>54</xdr:row>
      <xdr:rowOff>88900</xdr:rowOff>
    </xdr:from>
    <xdr:to>
      <xdr:col>72</xdr:col>
      <xdr:colOff>38100</xdr:colOff>
      <xdr:row>55</xdr:row>
      <xdr:rowOff>19050</xdr:rowOff>
    </xdr:to>
    <xdr:sp fLocksText="0">
      <xdr:nvSpPr>
        <xdr:cNvPr id="583" name="フローチャート: 判断 582"/>
        <xdr:cNvSpPr/>
      </xdr:nvSpPr>
      <xdr:spPr>
        <a:xfrm>
          <a:off x="13649325"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47625</xdr:colOff>
      <xdr:row>55</xdr:row>
      <xdr:rowOff>9525</xdr:rowOff>
    </xdr:from>
    <xdr:ext cx="247650" cy="257175"/>
    <xdr:sp>
      <xdr:nvSpPr>
        <xdr:cNvPr id="584" name="テキスト ボックス 583"/>
        <xdr:cNvSpPr txBox="1"/>
      </xdr:nvSpPr>
      <xdr:spPr>
        <a:xfrm>
          <a:off x="13573125"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fLocksText="0">
      <xdr:nvSpPr>
        <xdr:cNvPr id="585" name="フローチャート: 判断 584"/>
        <xdr:cNvSpPr/>
      </xdr:nvSpPr>
      <xdr:spPr>
        <a:xfrm>
          <a:off x="12763500"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114300</xdr:colOff>
      <xdr:row>55</xdr:row>
      <xdr:rowOff>9525</xdr:rowOff>
    </xdr:from>
    <xdr:ext cx="247650" cy="257175"/>
    <xdr:sp>
      <xdr:nvSpPr>
        <xdr:cNvPr id="586" name="テキスト ボックス 585"/>
        <xdr:cNvSpPr txBox="1"/>
      </xdr:nvSpPr>
      <xdr:spPr>
        <a:xfrm>
          <a:off x="12687300"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123825</xdr:colOff>
      <xdr:row>61</xdr:row>
      <xdr:rowOff>76200</xdr:rowOff>
    </xdr:from>
    <xdr:ext cx="762000" cy="257175"/>
    <xdr:sp>
      <xdr:nvSpPr>
        <xdr:cNvPr id="587" name="テキスト ボックス 586"/>
        <xdr:cNvSpPr txBox="1"/>
      </xdr:nvSpPr>
      <xdr:spPr>
        <a:xfrm>
          <a:off x="161258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47625</xdr:colOff>
      <xdr:row>61</xdr:row>
      <xdr:rowOff>76200</xdr:rowOff>
    </xdr:from>
    <xdr:ext cx="762000" cy="257175"/>
    <xdr:sp>
      <xdr:nvSpPr>
        <xdr:cNvPr id="588" name="テキスト ボックス 587"/>
        <xdr:cNvSpPr txBox="1"/>
      </xdr:nvSpPr>
      <xdr:spPr>
        <a:xfrm>
          <a:off x="15287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76200</xdr:rowOff>
    </xdr:from>
    <xdr:ext cx="762000" cy="257175"/>
    <xdr:sp>
      <xdr:nvSpPr>
        <xdr:cNvPr id="589" name="テキスト ボックス 588"/>
        <xdr:cNvSpPr txBox="1"/>
      </xdr:nvSpPr>
      <xdr:spPr>
        <a:xfrm>
          <a:off x="14401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171450</xdr:colOff>
      <xdr:row>61</xdr:row>
      <xdr:rowOff>76200</xdr:rowOff>
    </xdr:from>
    <xdr:ext cx="762000" cy="257175"/>
    <xdr:sp>
      <xdr:nvSpPr>
        <xdr:cNvPr id="590" name="テキスト ボックス 589"/>
        <xdr:cNvSpPr txBox="1"/>
      </xdr:nvSpPr>
      <xdr:spPr>
        <a:xfrm>
          <a:off x="13506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47625</xdr:colOff>
      <xdr:row>61</xdr:row>
      <xdr:rowOff>76200</xdr:rowOff>
    </xdr:from>
    <xdr:ext cx="762000" cy="257175"/>
    <xdr:sp>
      <xdr:nvSpPr>
        <xdr:cNvPr id="591" name="テキスト ボックス 590"/>
        <xdr:cNvSpPr txBox="1"/>
      </xdr:nvSpPr>
      <xdr:spPr>
        <a:xfrm>
          <a:off x="12620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fLocksText="0">
      <xdr:nvSpPr>
        <xdr:cNvPr id="592" name="楕円 591"/>
        <xdr:cNvSpPr/>
      </xdr:nvSpPr>
      <xdr:spPr>
        <a:xfrm>
          <a:off x="16268700"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85</xdr:col>
      <xdr:colOff>171450</xdr:colOff>
      <xdr:row>53</xdr:row>
      <xdr:rowOff>123825</xdr:rowOff>
    </xdr:from>
    <xdr:ext cx="247650" cy="257175"/>
    <xdr:sp>
      <xdr:nvSpPr>
        <xdr:cNvPr id="593" name="失業対策事業費該当値テキスト"/>
        <xdr:cNvSpPr txBox="1"/>
      </xdr:nvSpPr>
      <xdr:spPr>
        <a:xfrm>
          <a:off x="16363950" y="87153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fLocksText="0">
      <xdr:nvSpPr>
        <xdr:cNvPr id="594" name="楕円 593"/>
        <xdr:cNvSpPr/>
      </xdr:nvSpPr>
      <xdr:spPr>
        <a:xfrm>
          <a:off x="15430500"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80</xdr:col>
      <xdr:colOff>114300</xdr:colOff>
      <xdr:row>53</xdr:row>
      <xdr:rowOff>38100</xdr:rowOff>
    </xdr:from>
    <xdr:ext cx="247650" cy="257175"/>
    <xdr:sp>
      <xdr:nvSpPr>
        <xdr:cNvPr id="595" name="テキスト ボックス 594"/>
        <xdr:cNvSpPr txBox="1"/>
      </xdr:nvSpPr>
      <xdr:spPr>
        <a:xfrm>
          <a:off x="15354300" y="86296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fLocksText="0">
      <xdr:nvSpPr>
        <xdr:cNvPr id="596" name="楕円 595"/>
        <xdr:cNvSpPr/>
      </xdr:nvSpPr>
      <xdr:spPr>
        <a:xfrm>
          <a:off x="14544675"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171450</xdr:colOff>
      <xdr:row>53</xdr:row>
      <xdr:rowOff>38100</xdr:rowOff>
    </xdr:from>
    <xdr:ext cx="247650" cy="257175"/>
    <xdr:sp>
      <xdr:nvSpPr>
        <xdr:cNvPr id="597" name="テキスト ボックス 596"/>
        <xdr:cNvSpPr txBox="1"/>
      </xdr:nvSpPr>
      <xdr:spPr>
        <a:xfrm>
          <a:off x="14458950" y="86296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fLocksText="0">
      <xdr:nvSpPr>
        <xdr:cNvPr id="598" name="楕円 597"/>
        <xdr:cNvSpPr/>
      </xdr:nvSpPr>
      <xdr:spPr>
        <a:xfrm>
          <a:off x="13649325"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47625</xdr:colOff>
      <xdr:row>53</xdr:row>
      <xdr:rowOff>38100</xdr:rowOff>
    </xdr:from>
    <xdr:ext cx="247650" cy="257175"/>
    <xdr:sp>
      <xdr:nvSpPr>
        <xdr:cNvPr id="599" name="テキスト ボックス 598"/>
        <xdr:cNvSpPr txBox="1"/>
      </xdr:nvSpPr>
      <xdr:spPr>
        <a:xfrm>
          <a:off x="13573125" y="86296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fLocksText="0">
      <xdr:nvSpPr>
        <xdr:cNvPr id="600" name="楕円 599"/>
        <xdr:cNvSpPr/>
      </xdr:nvSpPr>
      <xdr:spPr>
        <a:xfrm>
          <a:off x="12763500"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114300</xdr:colOff>
      <xdr:row>53</xdr:row>
      <xdr:rowOff>38100</xdr:rowOff>
    </xdr:from>
    <xdr:ext cx="247650" cy="257175"/>
    <xdr:sp>
      <xdr:nvSpPr>
        <xdr:cNvPr id="601" name="テキスト ボックス 600"/>
        <xdr:cNvSpPr txBox="1"/>
      </xdr:nvSpPr>
      <xdr:spPr>
        <a:xfrm>
          <a:off x="12687300" y="86296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fLocksText="0">
      <xdr:nvSpPr>
        <xdr:cNvPr id="602" name="正方形/長方形 601"/>
        <xdr:cNvSpPr/>
      </xdr:nvSpPr>
      <xdr:spPr>
        <a:xfrm>
          <a:off x="12449175" y="10267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fLocksText="0">
      <xdr:nvSpPr>
        <xdr:cNvPr id="603" name="正方形/長方形 602"/>
        <xdr:cNvSpPr/>
      </xdr:nvSpPr>
      <xdr:spPr>
        <a:xfrm>
          <a:off x="12573000"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fLocksText="0">
      <xdr:nvSpPr>
        <xdr:cNvPr id="604" name="正方形/長方形 603"/>
        <xdr:cNvSpPr/>
      </xdr:nvSpPr>
      <xdr:spPr>
        <a:xfrm>
          <a:off x="12573000"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91/108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fLocksText="0">
      <xdr:nvSpPr>
        <xdr:cNvPr id="605" name="正方形/長方形 604"/>
        <xdr:cNvSpPr/>
      </xdr:nvSpPr>
      <xdr:spPr>
        <a:xfrm>
          <a:off x="1359217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fLocksText="0">
      <xdr:nvSpPr>
        <xdr:cNvPr id="606" name="正方形/長方形 605"/>
        <xdr:cNvSpPr/>
      </xdr:nvSpPr>
      <xdr:spPr>
        <a:xfrm>
          <a:off x="1359217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43,555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fLocksText="0">
      <xdr:nvSpPr>
        <xdr:cNvPr id="607" name="正方形/長方形 606"/>
        <xdr:cNvSpPr/>
      </xdr:nvSpPr>
      <xdr:spPr>
        <a:xfrm>
          <a:off x="1473517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fLocksText="0">
      <xdr:nvSpPr>
        <xdr:cNvPr id="608" name="正方形/長方形 607"/>
        <xdr:cNvSpPr/>
      </xdr:nvSpPr>
      <xdr:spPr>
        <a:xfrm>
          <a:off x="1473517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45,490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fLocksText="0">
      <xdr:nvSpPr>
        <xdr:cNvPr id="609" name="正方形/長方形 608"/>
        <xdr:cNvSpPr/>
      </xdr:nvSpPr>
      <xdr:spPr>
        <a:xfrm>
          <a:off x="12449175" y="11049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19050</xdr:colOff>
      <xdr:row>67</xdr:row>
      <xdr:rowOff>9525</xdr:rowOff>
    </xdr:from>
    <xdr:ext cx="352425" cy="228600"/>
    <xdr:sp>
      <xdr:nvSpPr>
        <xdr:cNvPr id="610" name="テキスト ボックス 609"/>
        <xdr:cNvSpPr txBox="1"/>
      </xdr:nvSpPr>
      <xdr:spPr>
        <a:xfrm>
          <a:off x="12401550" y="10868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sp>
      <xdr:nvSpPr>
        <xdr:cNvPr id="611" name="直線コネクタ 610"/>
        <xdr:cNvSpPr/>
      </xdr:nvSpPr>
      <xdr:spPr>
        <a:xfrm>
          <a:off x="12449175" y="13211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65</xdr:col>
      <xdr:colOff>63500</xdr:colOff>
      <xdr:row>79</xdr:row>
      <xdr:rowOff>44450</xdr:rowOff>
    </xdr:from>
    <xdr:to>
      <xdr:col>89</xdr:col>
      <xdr:colOff>177800</xdr:colOff>
      <xdr:row>79</xdr:row>
      <xdr:rowOff>44450</xdr:rowOff>
    </xdr:to>
    <xdr:sp>
      <xdr:nvSpPr>
        <xdr:cNvPr id="612" name="直線コネクタ 611"/>
        <xdr:cNvSpPr/>
      </xdr:nvSpPr>
      <xdr:spPr>
        <a:xfrm>
          <a:off x="12449175" y="128492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64</xdr:col>
      <xdr:colOff>0</xdr:colOff>
      <xdr:row>78</xdr:row>
      <xdr:rowOff>76200</xdr:rowOff>
    </xdr:from>
    <xdr:ext cx="247650" cy="257175"/>
    <xdr:sp>
      <xdr:nvSpPr>
        <xdr:cNvPr id="613" name="テキスト ボックス 612"/>
        <xdr:cNvSpPr txBox="1"/>
      </xdr:nvSpPr>
      <xdr:spPr>
        <a:xfrm>
          <a:off x="12192000" y="12715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sp>
      <xdr:nvSpPr>
        <xdr:cNvPr id="614" name="直線コネクタ 613"/>
        <xdr:cNvSpPr/>
      </xdr:nvSpPr>
      <xdr:spPr>
        <a:xfrm>
          <a:off x="12449175" y="12487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76</xdr:row>
      <xdr:rowOff>38100</xdr:rowOff>
    </xdr:from>
    <xdr:ext cx="533400" cy="257175"/>
    <xdr:sp>
      <xdr:nvSpPr>
        <xdr:cNvPr id="615" name="テキスト ボックス 614"/>
        <xdr:cNvSpPr txBox="1"/>
      </xdr:nvSpPr>
      <xdr:spPr>
        <a:xfrm>
          <a:off x="11906250" y="12353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sp>
      <xdr:nvSpPr>
        <xdr:cNvPr id="616" name="直線コネクタ 615"/>
        <xdr:cNvSpPr/>
      </xdr:nvSpPr>
      <xdr:spPr>
        <a:xfrm>
          <a:off x="12449175" y="12134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73</xdr:row>
      <xdr:rowOff>171450</xdr:rowOff>
    </xdr:from>
    <xdr:ext cx="533400" cy="257175"/>
    <xdr:sp>
      <xdr:nvSpPr>
        <xdr:cNvPr id="617" name="テキスト ボックス 616"/>
        <xdr:cNvSpPr txBox="1"/>
      </xdr:nvSpPr>
      <xdr:spPr>
        <a:xfrm>
          <a:off x="11906250" y="119919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sp>
      <xdr:nvSpPr>
        <xdr:cNvPr id="618" name="直線コネクタ 617"/>
        <xdr:cNvSpPr/>
      </xdr:nvSpPr>
      <xdr:spPr>
        <a:xfrm>
          <a:off x="12449175" y="11772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71</xdr:row>
      <xdr:rowOff>133350</xdr:rowOff>
    </xdr:from>
    <xdr:ext cx="533400" cy="257175"/>
    <xdr:sp>
      <xdr:nvSpPr>
        <xdr:cNvPr id="619" name="テキスト ボックス 618"/>
        <xdr:cNvSpPr txBox="1"/>
      </xdr:nvSpPr>
      <xdr:spPr>
        <a:xfrm>
          <a:off x="11906250" y="116395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90,000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sp>
      <xdr:nvSpPr>
        <xdr:cNvPr id="620" name="直線コネクタ 619"/>
        <xdr:cNvSpPr/>
      </xdr:nvSpPr>
      <xdr:spPr>
        <a:xfrm>
          <a:off x="12449175" y="11410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69</xdr:row>
      <xdr:rowOff>95250</xdr:rowOff>
    </xdr:from>
    <xdr:ext cx="600075" cy="257175"/>
    <xdr:sp>
      <xdr:nvSpPr>
        <xdr:cNvPr id="621" name="テキスト ボックス 620"/>
        <xdr:cNvSpPr txBox="1"/>
      </xdr:nvSpPr>
      <xdr:spPr>
        <a:xfrm>
          <a:off x="11849100" y="112776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sp>
      <xdr:nvSpPr>
        <xdr:cNvPr id="622" name="直線コネクタ 621"/>
        <xdr:cNvSpPr/>
      </xdr:nvSpPr>
      <xdr:spPr>
        <a:xfrm>
          <a:off x="12449175" y="11049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67</xdr:row>
      <xdr:rowOff>57150</xdr:rowOff>
    </xdr:from>
    <xdr:ext cx="600075" cy="257175"/>
    <xdr:sp>
      <xdr:nvSpPr>
        <xdr:cNvPr id="623" name="テキスト ボックス 622"/>
        <xdr:cNvSpPr txBox="1"/>
      </xdr:nvSpPr>
      <xdr:spPr>
        <a:xfrm>
          <a:off x="11849100" y="109156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fLocksText="0">
      <xdr:nvSpPr>
        <xdr:cNvPr id="624" name="公債費グラフ枠"/>
        <xdr:cNvSpPr/>
      </xdr:nvSpPr>
      <xdr:spPr>
        <a:xfrm>
          <a:off x="12449175" y="11049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125095</xdr:colOff>
      <xdr:row>70</xdr:row>
      <xdr:rowOff>90488</xdr:rowOff>
    </xdr:from>
    <xdr:to>
      <xdr:col>85</xdr:col>
      <xdr:colOff>126364</xdr:colOff>
      <xdr:row>78</xdr:row>
      <xdr:rowOff>83375</xdr:rowOff>
    </xdr:to>
    <xdr:sp>
      <xdr:nvSpPr>
        <xdr:cNvPr id="625" name="直線コネクタ 624"/>
        <xdr:cNvSpPr/>
      </xdr:nvSpPr>
      <xdr:spPr>
        <a:xfrm flipV="1">
          <a:off x="16316325" y="11439525"/>
          <a:ext cx="0" cy="12858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78</xdr:row>
      <xdr:rowOff>85725</xdr:rowOff>
    </xdr:from>
    <xdr:ext cx="533400" cy="257175"/>
    <xdr:sp>
      <xdr:nvSpPr>
        <xdr:cNvPr id="626" name="公債費最小値テキスト"/>
        <xdr:cNvSpPr txBox="1"/>
      </xdr:nvSpPr>
      <xdr:spPr>
        <a:xfrm>
          <a:off x="16363950" y="127254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10,435</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83375</xdr:rowOff>
    </xdr:from>
    <xdr:to>
      <xdr:col>86</xdr:col>
      <xdr:colOff>25400</xdr:colOff>
      <xdr:row>78</xdr:row>
      <xdr:rowOff>83375</xdr:rowOff>
    </xdr:to>
    <xdr:sp>
      <xdr:nvSpPr>
        <xdr:cNvPr id="627" name="直線コネクタ 626"/>
        <xdr:cNvSpPr/>
      </xdr:nvSpPr>
      <xdr:spPr>
        <a:xfrm>
          <a:off x="16230600" y="127254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69</xdr:row>
      <xdr:rowOff>38100</xdr:rowOff>
    </xdr:from>
    <xdr:ext cx="600075" cy="257175"/>
    <xdr:sp>
      <xdr:nvSpPr>
        <xdr:cNvPr id="628" name="公債費最大値テキスト"/>
        <xdr:cNvSpPr txBox="1"/>
      </xdr:nvSpPr>
      <xdr:spPr>
        <a:xfrm>
          <a:off x="16363950" y="112204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117,875</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90488</xdr:rowOff>
    </xdr:from>
    <xdr:to>
      <xdr:col>86</xdr:col>
      <xdr:colOff>25400</xdr:colOff>
      <xdr:row>70</xdr:row>
      <xdr:rowOff>90488</xdr:rowOff>
    </xdr:to>
    <xdr:sp>
      <xdr:nvSpPr>
        <xdr:cNvPr id="629" name="直線コネクタ 628"/>
        <xdr:cNvSpPr/>
      </xdr:nvSpPr>
      <xdr:spPr>
        <a:xfrm>
          <a:off x="16230600" y="114395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50800</xdr:colOff>
      <xdr:row>77</xdr:row>
      <xdr:rowOff>44856</xdr:rowOff>
    </xdr:from>
    <xdr:to>
      <xdr:col>85</xdr:col>
      <xdr:colOff>127000</xdr:colOff>
      <xdr:row>77</xdr:row>
      <xdr:rowOff>79273</xdr:rowOff>
    </xdr:to>
    <xdr:sp>
      <xdr:nvSpPr>
        <xdr:cNvPr id="630" name="直線コネクタ 629"/>
        <xdr:cNvSpPr/>
      </xdr:nvSpPr>
      <xdr:spPr>
        <a:xfrm>
          <a:off x="15478125" y="12525375"/>
          <a:ext cx="838200"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75</xdr:row>
      <xdr:rowOff>85725</xdr:rowOff>
    </xdr:from>
    <xdr:ext cx="533400" cy="257175"/>
    <xdr:sp>
      <xdr:nvSpPr>
        <xdr:cNvPr id="631" name="公債費平均値テキスト"/>
        <xdr:cNvSpPr txBox="1"/>
      </xdr:nvSpPr>
      <xdr:spPr>
        <a:xfrm>
          <a:off x="16363950" y="1223962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35,255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60261</xdr:rowOff>
    </xdr:from>
    <xdr:to>
      <xdr:col>85</xdr:col>
      <xdr:colOff>177800</xdr:colOff>
      <xdr:row>76</xdr:row>
      <xdr:rowOff>161861</xdr:rowOff>
    </xdr:to>
    <xdr:sp fLocksText="0">
      <xdr:nvSpPr>
        <xdr:cNvPr id="632" name="フローチャート: 判断 631"/>
        <xdr:cNvSpPr/>
      </xdr:nvSpPr>
      <xdr:spPr>
        <a:xfrm>
          <a:off x="16268700" y="123729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76</xdr:col>
      <xdr:colOff>114300</xdr:colOff>
      <xdr:row>77</xdr:row>
      <xdr:rowOff>31572</xdr:rowOff>
    </xdr:from>
    <xdr:to>
      <xdr:col>81</xdr:col>
      <xdr:colOff>50800</xdr:colOff>
      <xdr:row>77</xdr:row>
      <xdr:rowOff>44856</xdr:rowOff>
    </xdr:to>
    <xdr:sp>
      <xdr:nvSpPr>
        <xdr:cNvPr id="633" name="直線コネクタ 632"/>
        <xdr:cNvSpPr/>
      </xdr:nvSpPr>
      <xdr:spPr>
        <a:xfrm>
          <a:off x="14592300" y="12506325"/>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0</xdr:colOff>
      <xdr:row>76</xdr:row>
      <xdr:rowOff>56007</xdr:rowOff>
    </xdr:from>
    <xdr:to>
      <xdr:col>81</xdr:col>
      <xdr:colOff>101600</xdr:colOff>
      <xdr:row>76</xdr:row>
      <xdr:rowOff>157607</xdr:rowOff>
    </xdr:to>
    <xdr:sp fLocksText="0">
      <xdr:nvSpPr>
        <xdr:cNvPr id="634" name="フローチャート: 判断 633"/>
        <xdr:cNvSpPr/>
      </xdr:nvSpPr>
      <xdr:spPr>
        <a:xfrm>
          <a:off x="15430500" y="123729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79</xdr:col>
      <xdr:colOff>161925</xdr:colOff>
      <xdr:row>75</xdr:row>
      <xdr:rowOff>0</xdr:rowOff>
    </xdr:from>
    <xdr:ext cx="533400" cy="257175"/>
    <xdr:sp>
      <xdr:nvSpPr>
        <xdr:cNvPr id="635" name="テキスト ボックス 634"/>
        <xdr:cNvSpPr txBox="1"/>
      </xdr:nvSpPr>
      <xdr:spPr>
        <a:xfrm>
          <a:off x="15211425" y="12153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35,590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31572</xdr:rowOff>
    </xdr:from>
    <xdr:to>
      <xdr:col>76</xdr:col>
      <xdr:colOff>114300</xdr:colOff>
      <xdr:row>77</xdr:row>
      <xdr:rowOff>50367</xdr:rowOff>
    </xdr:to>
    <xdr:sp>
      <xdr:nvSpPr>
        <xdr:cNvPr id="636" name="直線コネクタ 635"/>
        <xdr:cNvSpPr/>
      </xdr:nvSpPr>
      <xdr:spPr>
        <a:xfrm flipV="1">
          <a:off x="13706475" y="1250632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63500</xdr:colOff>
      <xdr:row>76</xdr:row>
      <xdr:rowOff>48654</xdr:rowOff>
    </xdr:from>
    <xdr:to>
      <xdr:col>76</xdr:col>
      <xdr:colOff>165100</xdr:colOff>
      <xdr:row>76</xdr:row>
      <xdr:rowOff>150254</xdr:rowOff>
    </xdr:to>
    <xdr:sp fLocksText="0">
      <xdr:nvSpPr>
        <xdr:cNvPr id="637" name="フローチャート: 判断 636"/>
        <xdr:cNvSpPr/>
      </xdr:nvSpPr>
      <xdr:spPr>
        <a:xfrm>
          <a:off x="14544675" y="123634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28575</xdr:colOff>
      <xdr:row>74</xdr:row>
      <xdr:rowOff>171450</xdr:rowOff>
    </xdr:from>
    <xdr:ext cx="533400" cy="257175"/>
    <xdr:sp>
      <xdr:nvSpPr>
        <xdr:cNvPr id="638" name="テキスト ボックス 637"/>
        <xdr:cNvSpPr txBox="1"/>
      </xdr:nvSpPr>
      <xdr:spPr>
        <a:xfrm>
          <a:off x="14316075" y="12153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36,169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50367</xdr:rowOff>
    </xdr:from>
    <xdr:to>
      <xdr:col>71</xdr:col>
      <xdr:colOff>177800</xdr:colOff>
      <xdr:row>77</xdr:row>
      <xdr:rowOff>97168</xdr:rowOff>
    </xdr:to>
    <xdr:sp>
      <xdr:nvSpPr>
        <xdr:cNvPr id="639" name="直線コネクタ 638"/>
        <xdr:cNvSpPr/>
      </xdr:nvSpPr>
      <xdr:spPr>
        <a:xfrm flipV="1">
          <a:off x="12811125" y="12525375"/>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71</xdr:col>
      <xdr:colOff>127000</xdr:colOff>
      <xdr:row>76</xdr:row>
      <xdr:rowOff>53087</xdr:rowOff>
    </xdr:from>
    <xdr:to>
      <xdr:col>72</xdr:col>
      <xdr:colOff>38100</xdr:colOff>
      <xdr:row>76</xdr:row>
      <xdr:rowOff>154687</xdr:rowOff>
    </xdr:to>
    <xdr:sp fLocksText="0">
      <xdr:nvSpPr>
        <xdr:cNvPr id="640" name="フローチャート: 判断 639"/>
        <xdr:cNvSpPr/>
      </xdr:nvSpPr>
      <xdr:spPr>
        <a:xfrm>
          <a:off x="13649325" y="123729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74</xdr:row>
      <xdr:rowOff>171450</xdr:rowOff>
    </xdr:from>
    <xdr:ext cx="533400" cy="257175"/>
    <xdr:sp>
      <xdr:nvSpPr>
        <xdr:cNvPr id="641" name="テキスト ボックス 640"/>
        <xdr:cNvSpPr txBox="1"/>
      </xdr:nvSpPr>
      <xdr:spPr>
        <a:xfrm>
          <a:off x="13430250" y="12153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35,820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49518</xdr:rowOff>
    </xdr:from>
    <xdr:to>
      <xdr:col>67</xdr:col>
      <xdr:colOff>101600</xdr:colOff>
      <xdr:row>76</xdr:row>
      <xdr:rowOff>151118</xdr:rowOff>
    </xdr:to>
    <xdr:sp fLocksText="0">
      <xdr:nvSpPr>
        <xdr:cNvPr id="642" name="フローチャート: 判断 641"/>
        <xdr:cNvSpPr/>
      </xdr:nvSpPr>
      <xdr:spPr>
        <a:xfrm>
          <a:off x="12763500" y="123634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161925</xdr:colOff>
      <xdr:row>74</xdr:row>
      <xdr:rowOff>171450</xdr:rowOff>
    </xdr:from>
    <xdr:ext cx="533400" cy="257175"/>
    <xdr:sp>
      <xdr:nvSpPr>
        <xdr:cNvPr id="643" name="テキスト ボックス 642"/>
        <xdr:cNvSpPr txBox="1"/>
      </xdr:nvSpPr>
      <xdr:spPr>
        <a:xfrm>
          <a:off x="12544425" y="12153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36,101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123825</xdr:colOff>
      <xdr:row>81</xdr:row>
      <xdr:rowOff>76200</xdr:rowOff>
    </xdr:from>
    <xdr:ext cx="762000" cy="257175"/>
    <xdr:sp>
      <xdr:nvSpPr>
        <xdr:cNvPr id="644" name="テキスト ボックス 643"/>
        <xdr:cNvSpPr txBox="1"/>
      </xdr:nvSpPr>
      <xdr:spPr>
        <a:xfrm>
          <a:off x="161258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47625</xdr:colOff>
      <xdr:row>81</xdr:row>
      <xdr:rowOff>76200</xdr:rowOff>
    </xdr:from>
    <xdr:ext cx="762000" cy="257175"/>
    <xdr:sp>
      <xdr:nvSpPr>
        <xdr:cNvPr id="645" name="テキスト ボックス 644"/>
        <xdr:cNvSpPr txBox="1"/>
      </xdr:nvSpPr>
      <xdr:spPr>
        <a:xfrm>
          <a:off x="152876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76200</xdr:rowOff>
    </xdr:from>
    <xdr:ext cx="762000" cy="257175"/>
    <xdr:sp>
      <xdr:nvSpPr>
        <xdr:cNvPr id="646" name="テキスト ボックス 645"/>
        <xdr:cNvSpPr txBox="1"/>
      </xdr:nvSpPr>
      <xdr:spPr>
        <a:xfrm>
          <a:off x="144018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171450</xdr:colOff>
      <xdr:row>81</xdr:row>
      <xdr:rowOff>76200</xdr:rowOff>
    </xdr:from>
    <xdr:ext cx="762000" cy="257175"/>
    <xdr:sp>
      <xdr:nvSpPr>
        <xdr:cNvPr id="647" name="テキスト ボックス 646"/>
        <xdr:cNvSpPr txBox="1"/>
      </xdr:nvSpPr>
      <xdr:spPr>
        <a:xfrm>
          <a:off x="13506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47625</xdr:colOff>
      <xdr:row>81</xdr:row>
      <xdr:rowOff>76200</xdr:rowOff>
    </xdr:from>
    <xdr:ext cx="762000" cy="257175"/>
    <xdr:sp>
      <xdr:nvSpPr>
        <xdr:cNvPr id="648" name="テキスト ボックス 647"/>
        <xdr:cNvSpPr txBox="1"/>
      </xdr:nvSpPr>
      <xdr:spPr>
        <a:xfrm>
          <a:off x="126206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28473</xdr:rowOff>
    </xdr:from>
    <xdr:to>
      <xdr:col>85</xdr:col>
      <xdr:colOff>177800</xdr:colOff>
      <xdr:row>77</xdr:row>
      <xdr:rowOff>130073</xdr:rowOff>
    </xdr:to>
    <xdr:sp fLocksText="0">
      <xdr:nvSpPr>
        <xdr:cNvPr id="649" name="楕円 648"/>
        <xdr:cNvSpPr/>
      </xdr:nvSpPr>
      <xdr:spPr>
        <a:xfrm>
          <a:off x="16268700" y="125063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85</xdr:col>
      <xdr:colOff>171450</xdr:colOff>
      <xdr:row>77</xdr:row>
      <xdr:rowOff>9525</xdr:rowOff>
    </xdr:from>
    <xdr:ext cx="533400" cy="257175"/>
    <xdr:sp>
      <xdr:nvSpPr>
        <xdr:cNvPr id="650" name="公債費該当値テキスト"/>
        <xdr:cNvSpPr txBox="1"/>
      </xdr:nvSpPr>
      <xdr:spPr>
        <a:xfrm>
          <a:off x="16363950" y="124872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24,258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165506</xdr:rowOff>
    </xdr:from>
    <xdr:to>
      <xdr:col>81</xdr:col>
      <xdr:colOff>101600</xdr:colOff>
      <xdr:row>77</xdr:row>
      <xdr:rowOff>95656</xdr:rowOff>
    </xdr:to>
    <xdr:sp fLocksText="0">
      <xdr:nvSpPr>
        <xdr:cNvPr id="651" name="楕円 650"/>
        <xdr:cNvSpPr/>
      </xdr:nvSpPr>
      <xdr:spPr>
        <a:xfrm>
          <a:off x="15430500" y="124777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79</xdr:col>
      <xdr:colOff>161925</xdr:colOff>
      <xdr:row>77</xdr:row>
      <xdr:rowOff>85725</xdr:rowOff>
    </xdr:from>
    <xdr:ext cx="533400" cy="257175"/>
    <xdr:sp>
      <xdr:nvSpPr>
        <xdr:cNvPr id="652" name="テキスト ボックス 651"/>
        <xdr:cNvSpPr txBox="1"/>
      </xdr:nvSpPr>
      <xdr:spPr>
        <a:xfrm>
          <a:off x="15211425" y="125634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26,968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152222</xdr:rowOff>
    </xdr:from>
    <xdr:to>
      <xdr:col>76</xdr:col>
      <xdr:colOff>165100</xdr:colOff>
      <xdr:row>77</xdr:row>
      <xdr:rowOff>82372</xdr:rowOff>
    </xdr:to>
    <xdr:sp fLocksText="0">
      <xdr:nvSpPr>
        <xdr:cNvPr id="653" name="楕円 652"/>
        <xdr:cNvSpPr/>
      </xdr:nvSpPr>
      <xdr:spPr>
        <a:xfrm>
          <a:off x="14544675" y="124682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28575</xdr:colOff>
      <xdr:row>77</xdr:row>
      <xdr:rowOff>76200</xdr:rowOff>
    </xdr:from>
    <xdr:ext cx="533400" cy="257175"/>
    <xdr:sp>
      <xdr:nvSpPr>
        <xdr:cNvPr id="654" name="テキスト ボックス 653"/>
        <xdr:cNvSpPr txBox="1"/>
      </xdr:nvSpPr>
      <xdr:spPr>
        <a:xfrm>
          <a:off x="14316075" y="125539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28,014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171017</xdr:rowOff>
    </xdr:from>
    <xdr:to>
      <xdr:col>72</xdr:col>
      <xdr:colOff>38100</xdr:colOff>
      <xdr:row>77</xdr:row>
      <xdr:rowOff>101167</xdr:rowOff>
    </xdr:to>
    <xdr:sp fLocksText="0">
      <xdr:nvSpPr>
        <xdr:cNvPr id="655" name="楕円 654"/>
        <xdr:cNvSpPr/>
      </xdr:nvSpPr>
      <xdr:spPr>
        <a:xfrm>
          <a:off x="13649325" y="124777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77</xdr:row>
      <xdr:rowOff>95250</xdr:rowOff>
    </xdr:from>
    <xdr:ext cx="533400" cy="257175"/>
    <xdr:sp>
      <xdr:nvSpPr>
        <xdr:cNvPr id="656" name="テキスト ボックス 655"/>
        <xdr:cNvSpPr txBox="1"/>
      </xdr:nvSpPr>
      <xdr:spPr>
        <a:xfrm>
          <a:off x="13430250" y="125730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26,534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46368</xdr:rowOff>
    </xdr:from>
    <xdr:to>
      <xdr:col>67</xdr:col>
      <xdr:colOff>101600</xdr:colOff>
      <xdr:row>77</xdr:row>
      <xdr:rowOff>147968</xdr:rowOff>
    </xdr:to>
    <xdr:sp fLocksText="0">
      <xdr:nvSpPr>
        <xdr:cNvPr id="657" name="楕円 656"/>
        <xdr:cNvSpPr/>
      </xdr:nvSpPr>
      <xdr:spPr>
        <a:xfrm>
          <a:off x="12763500" y="125253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161925</xdr:colOff>
      <xdr:row>77</xdr:row>
      <xdr:rowOff>142875</xdr:rowOff>
    </xdr:from>
    <xdr:ext cx="533400" cy="257175"/>
    <xdr:sp>
      <xdr:nvSpPr>
        <xdr:cNvPr id="658" name="テキスト ボックス 657"/>
        <xdr:cNvSpPr txBox="1"/>
      </xdr:nvSpPr>
      <xdr:spPr>
        <a:xfrm>
          <a:off x="12544425" y="126206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22,849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fLocksText="0">
      <xdr:nvSpPr>
        <xdr:cNvPr id="659" name="正方形/長方形 658"/>
        <xdr:cNvSpPr/>
      </xdr:nvSpPr>
      <xdr:spPr>
        <a:xfrm>
          <a:off x="12449175" y="13506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fLocksText="0">
      <xdr:nvSpPr>
        <xdr:cNvPr id="660" name="正方形/長方形 659"/>
        <xdr:cNvSpPr/>
      </xdr:nvSpPr>
      <xdr:spPr>
        <a:xfrm>
          <a:off x="12573000"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fLocksText="0">
      <xdr:nvSpPr>
        <xdr:cNvPr id="661" name="正方形/長方形 660"/>
        <xdr:cNvSpPr/>
      </xdr:nvSpPr>
      <xdr:spPr>
        <a:xfrm>
          <a:off x="12573000"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57/108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fLocksText="0">
      <xdr:nvSpPr>
        <xdr:cNvPr id="662" name="正方形/長方形 661"/>
        <xdr:cNvSpPr/>
      </xdr:nvSpPr>
      <xdr:spPr>
        <a:xfrm>
          <a:off x="1359217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fLocksText="0">
      <xdr:nvSpPr>
        <xdr:cNvPr id="663" name="正方形/長方形 662"/>
        <xdr:cNvSpPr/>
      </xdr:nvSpPr>
      <xdr:spPr>
        <a:xfrm>
          <a:off x="1359217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20,924</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fLocksText="0">
      <xdr:nvSpPr>
        <xdr:cNvPr id="664" name="正方形/長方形 663"/>
        <xdr:cNvSpPr/>
      </xdr:nvSpPr>
      <xdr:spPr>
        <a:xfrm>
          <a:off x="1473517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fLocksText="0">
      <xdr:nvSpPr>
        <xdr:cNvPr id="665" name="正方形/長方形 664"/>
        <xdr:cNvSpPr/>
      </xdr:nvSpPr>
      <xdr:spPr>
        <a:xfrm>
          <a:off x="1473517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15,526</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fLocksText="0">
      <xdr:nvSpPr>
        <xdr:cNvPr id="666" name="正方形/長方形 665"/>
        <xdr:cNvSpPr/>
      </xdr:nvSpPr>
      <xdr:spPr>
        <a:xfrm>
          <a:off x="12449175" y="14287500"/>
          <a:ext cx="4686300" cy="225742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19050</xdr:colOff>
      <xdr:row>87</xdr:row>
      <xdr:rowOff>9525</xdr:rowOff>
    </xdr:from>
    <xdr:ext cx="352425" cy="228600"/>
    <xdr:sp>
      <xdr:nvSpPr>
        <xdr:cNvPr id="667" name="テキスト ボックス 666"/>
        <xdr:cNvSpPr txBox="1"/>
      </xdr:nvSpPr>
      <xdr:spPr>
        <a:xfrm>
          <a:off x="12401550" y="14106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sp>
      <xdr:nvSpPr>
        <xdr:cNvPr id="668" name="直線コネクタ 667"/>
        <xdr:cNvSpPr/>
      </xdr:nvSpPr>
      <xdr:spPr>
        <a:xfrm>
          <a:off x="12449175" y="16544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65</xdr:col>
      <xdr:colOff>63500</xdr:colOff>
      <xdr:row>98</xdr:row>
      <xdr:rowOff>139700</xdr:rowOff>
    </xdr:from>
    <xdr:to>
      <xdr:col>89</xdr:col>
      <xdr:colOff>177800</xdr:colOff>
      <xdr:row>98</xdr:row>
      <xdr:rowOff>139700</xdr:rowOff>
    </xdr:to>
    <xdr:sp>
      <xdr:nvSpPr>
        <xdr:cNvPr id="669" name="直線コネクタ 668"/>
        <xdr:cNvSpPr/>
      </xdr:nvSpPr>
      <xdr:spPr>
        <a:xfrm>
          <a:off x="12449175" y="160877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64</xdr:col>
      <xdr:colOff>0</xdr:colOff>
      <xdr:row>97</xdr:row>
      <xdr:rowOff>171450</xdr:rowOff>
    </xdr:from>
    <xdr:ext cx="247650" cy="257175"/>
    <xdr:sp>
      <xdr:nvSpPr>
        <xdr:cNvPr id="670" name="テキスト ボックス 669"/>
        <xdr:cNvSpPr txBox="1"/>
      </xdr:nvSpPr>
      <xdr:spPr>
        <a:xfrm>
          <a:off x="12192000" y="159448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sp>
      <xdr:nvSpPr>
        <xdr:cNvPr id="671" name="直線コネクタ 670"/>
        <xdr:cNvSpPr/>
      </xdr:nvSpPr>
      <xdr:spPr>
        <a:xfrm>
          <a:off x="12449175" y="156305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95</xdr:row>
      <xdr:rowOff>57150</xdr:rowOff>
    </xdr:from>
    <xdr:ext cx="533400" cy="257175"/>
    <xdr:sp>
      <xdr:nvSpPr>
        <xdr:cNvPr id="672" name="テキスト ボックス 671"/>
        <xdr:cNvSpPr txBox="1"/>
      </xdr:nvSpPr>
      <xdr:spPr>
        <a:xfrm>
          <a:off x="11906250" y="15487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sp>
      <xdr:nvSpPr>
        <xdr:cNvPr id="673" name="直線コネクタ 672"/>
        <xdr:cNvSpPr/>
      </xdr:nvSpPr>
      <xdr:spPr>
        <a:xfrm>
          <a:off x="12449175" y="151733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92</xdr:row>
      <xdr:rowOff>114300</xdr:rowOff>
    </xdr:from>
    <xdr:ext cx="600075" cy="257175"/>
    <xdr:sp>
      <xdr:nvSpPr>
        <xdr:cNvPr id="674" name="テキスト ボックス 673"/>
        <xdr:cNvSpPr txBox="1"/>
      </xdr:nvSpPr>
      <xdr:spPr>
        <a:xfrm>
          <a:off x="11849100" y="150304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sp>
      <xdr:nvSpPr>
        <xdr:cNvPr id="675" name="直線コネクタ 674"/>
        <xdr:cNvSpPr/>
      </xdr:nvSpPr>
      <xdr:spPr>
        <a:xfrm>
          <a:off x="12449175" y="147256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89</xdr:row>
      <xdr:rowOff>171450</xdr:rowOff>
    </xdr:from>
    <xdr:ext cx="600075" cy="257175"/>
    <xdr:sp>
      <xdr:nvSpPr>
        <xdr:cNvPr id="676" name="テキスト ボックス 675"/>
        <xdr:cNvSpPr txBox="1"/>
      </xdr:nvSpPr>
      <xdr:spPr>
        <a:xfrm>
          <a:off x="11849100" y="145827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sp>
      <xdr:nvSpPr>
        <xdr:cNvPr id="677" name="直線コネクタ 676"/>
        <xdr:cNvSpPr/>
      </xdr:nvSpPr>
      <xdr:spPr>
        <a:xfrm>
          <a:off x="12449175" y="14287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87</xdr:row>
      <xdr:rowOff>57150</xdr:rowOff>
    </xdr:from>
    <xdr:ext cx="600075" cy="257175"/>
    <xdr:sp>
      <xdr:nvSpPr>
        <xdr:cNvPr id="678" name="テキスト ボックス 677"/>
        <xdr:cNvSpPr txBox="1"/>
      </xdr:nvSpPr>
      <xdr:spPr>
        <a:xfrm>
          <a:off x="11849100" y="14154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fLocksText="0">
      <xdr:nvSpPr>
        <xdr:cNvPr id="679" name="積立金グラフ枠"/>
        <xdr:cNvSpPr/>
      </xdr:nvSpPr>
      <xdr:spPr>
        <a:xfrm>
          <a:off x="12449175" y="14287500"/>
          <a:ext cx="4686300" cy="225742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125095</xdr:colOff>
      <xdr:row>90</xdr:row>
      <xdr:rowOff>49851</xdr:rowOff>
    </xdr:from>
    <xdr:to>
      <xdr:col>85</xdr:col>
      <xdr:colOff>126364</xdr:colOff>
      <xdr:row>98</xdr:row>
      <xdr:rowOff>136564</xdr:rowOff>
    </xdr:to>
    <xdr:sp>
      <xdr:nvSpPr>
        <xdr:cNvPr id="680" name="直線コネクタ 679"/>
        <xdr:cNvSpPr/>
      </xdr:nvSpPr>
      <xdr:spPr>
        <a:xfrm flipV="1">
          <a:off x="16316325" y="14630400"/>
          <a:ext cx="0" cy="144780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98</xdr:row>
      <xdr:rowOff>142875</xdr:rowOff>
    </xdr:from>
    <xdr:ext cx="381000" cy="257175"/>
    <xdr:sp>
      <xdr:nvSpPr>
        <xdr:cNvPr id="681" name="積立金最小値テキスト"/>
        <xdr:cNvSpPr txBox="1"/>
      </xdr:nvSpPr>
      <xdr:spPr>
        <a:xfrm>
          <a:off x="16363950" y="1608772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343</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136564</xdr:rowOff>
    </xdr:from>
    <xdr:to>
      <xdr:col>86</xdr:col>
      <xdr:colOff>25400</xdr:colOff>
      <xdr:row>98</xdr:row>
      <xdr:rowOff>136564</xdr:rowOff>
    </xdr:to>
    <xdr:sp>
      <xdr:nvSpPr>
        <xdr:cNvPr id="682" name="直線コネクタ 681"/>
        <xdr:cNvSpPr/>
      </xdr:nvSpPr>
      <xdr:spPr>
        <a:xfrm>
          <a:off x="16230600" y="160782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88</xdr:row>
      <xdr:rowOff>171450</xdr:rowOff>
    </xdr:from>
    <xdr:ext cx="600075" cy="257175"/>
    <xdr:sp>
      <xdr:nvSpPr>
        <xdr:cNvPr id="683" name="積立金最大値テキスト"/>
        <xdr:cNvSpPr txBox="1"/>
      </xdr:nvSpPr>
      <xdr:spPr>
        <a:xfrm>
          <a:off x="16363950" y="144208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159,826</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49851</xdr:rowOff>
    </xdr:from>
    <xdr:to>
      <xdr:col>86</xdr:col>
      <xdr:colOff>25400</xdr:colOff>
      <xdr:row>90</xdr:row>
      <xdr:rowOff>49851</xdr:rowOff>
    </xdr:to>
    <xdr:sp>
      <xdr:nvSpPr>
        <xdr:cNvPr id="684" name="直線コネクタ 683"/>
        <xdr:cNvSpPr/>
      </xdr:nvSpPr>
      <xdr:spPr>
        <a:xfrm>
          <a:off x="16230600" y="146304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50800</xdr:colOff>
      <xdr:row>98</xdr:row>
      <xdr:rowOff>4341</xdr:rowOff>
    </xdr:from>
    <xdr:to>
      <xdr:col>85</xdr:col>
      <xdr:colOff>127000</xdr:colOff>
      <xdr:row>98</xdr:row>
      <xdr:rowOff>99310</xdr:rowOff>
    </xdr:to>
    <xdr:sp>
      <xdr:nvSpPr>
        <xdr:cNvPr id="685" name="直線コネクタ 684"/>
        <xdr:cNvSpPr/>
      </xdr:nvSpPr>
      <xdr:spPr>
        <a:xfrm flipV="1">
          <a:off x="15478125" y="15944850"/>
          <a:ext cx="838200"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96</xdr:row>
      <xdr:rowOff>85725</xdr:rowOff>
    </xdr:from>
    <xdr:ext cx="533400" cy="257175"/>
    <xdr:sp>
      <xdr:nvSpPr>
        <xdr:cNvPr id="686" name="積立金平均値テキスト"/>
        <xdr:cNvSpPr txBox="1"/>
      </xdr:nvSpPr>
      <xdr:spPr>
        <a:xfrm>
          <a:off x="16363950" y="1568767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21,952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59621</xdr:rowOff>
    </xdr:from>
    <xdr:to>
      <xdr:col>85</xdr:col>
      <xdr:colOff>177800</xdr:colOff>
      <xdr:row>97</xdr:row>
      <xdr:rowOff>161221</xdr:rowOff>
    </xdr:to>
    <xdr:sp fLocksText="0">
      <xdr:nvSpPr>
        <xdr:cNvPr id="687" name="フローチャート: 判断 686"/>
        <xdr:cNvSpPr/>
      </xdr:nvSpPr>
      <xdr:spPr>
        <a:xfrm>
          <a:off x="16268700" y="158305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76</xdr:col>
      <xdr:colOff>114300</xdr:colOff>
      <xdr:row>98</xdr:row>
      <xdr:rowOff>99310</xdr:rowOff>
    </xdr:from>
    <xdr:to>
      <xdr:col>81</xdr:col>
      <xdr:colOff>50800</xdr:colOff>
      <xdr:row>98</xdr:row>
      <xdr:rowOff>125572</xdr:rowOff>
    </xdr:to>
    <xdr:sp>
      <xdr:nvSpPr>
        <xdr:cNvPr id="688" name="直線コネクタ 687"/>
        <xdr:cNvSpPr/>
      </xdr:nvSpPr>
      <xdr:spPr>
        <a:xfrm flipV="1">
          <a:off x="14592300" y="16040100"/>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0</xdr:colOff>
      <xdr:row>97</xdr:row>
      <xdr:rowOff>84547</xdr:rowOff>
    </xdr:from>
    <xdr:to>
      <xdr:col>81</xdr:col>
      <xdr:colOff>101600</xdr:colOff>
      <xdr:row>98</xdr:row>
      <xdr:rowOff>14697</xdr:rowOff>
    </xdr:to>
    <xdr:sp fLocksText="0">
      <xdr:nvSpPr>
        <xdr:cNvPr id="689" name="フローチャート: 判断 688"/>
        <xdr:cNvSpPr/>
      </xdr:nvSpPr>
      <xdr:spPr>
        <a:xfrm>
          <a:off x="15430500" y="158591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79</xdr:col>
      <xdr:colOff>161925</xdr:colOff>
      <xdr:row>96</xdr:row>
      <xdr:rowOff>28575</xdr:rowOff>
    </xdr:from>
    <xdr:ext cx="533400" cy="257175"/>
    <xdr:sp>
      <xdr:nvSpPr>
        <xdr:cNvPr id="690" name="テキスト ボックス 689"/>
        <xdr:cNvSpPr txBox="1"/>
      </xdr:nvSpPr>
      <xdr:spPr>
        <a:xfrm>
          <a:off x="15211425" y="156305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19,226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31801</xdr:rowOff>
    </xdr:from>
    <xdr:to>
      <xdr:col>76</xdr:col>
      <xdr:colOff>114300</xdr:colOff>
      <xdr:row>98</xdr:row>
      <xdr:rowOff>125572</xdr:rowOff>
    </xdr:to>
    <xdr:sp>
      <xdr:nvSpPr>
        <xdr:cNvPr id="691" name="直線コネクタ 690"/>
        <xdr:cNvSpPr/>
      </xdr:nvSpPr>
      <xdr:spPr>
        <a:xfrm>
          <a:off x="13706475" y="15973425"/>
          <a:ext cx="885825"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63500</xdr:colOff>
      <xdr:row>97</xdr:row>
      <xdr:rowOff>69954</xdr:rowOff>
    </xdr:from>
    <xdr:to>
      <xdr:col>76</xdr:col>
      <xdr:colOff>165100</xdr:colOff>
      <xdr:row>98</xdr:row>
      <xdr:rowOff>104</xdr:rowOff>
    </xdr:to>
    <xdr:sp fLocksText="0">
      <xdr:nvSpPr>
        <xdr:cNvPr id="692" name="フローチャート: 判断 691"/>
        <xdr:cNvSpPr/>
      </xdr:nvSpPr>
      <xdr:spPr>
        <a:xfrm>
          <a:off x="14544675" y="158400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28575</xdr:colOff>
      <xdr:row>96</xdr:row>
      <xdr:rowOff>19050</xdr:rowOff>
    </xdr:from>
    <xdr:ext cx="533400" cy="257175"/>
    <xdr:sp>
      <xdr:nvSpPr>
        <xdr:cNvPr id="693" name="テキスト ボックス 692"/>
        <xdr:cNvSpPr txBox="1"/>
      </xdr:nvSpPr>
      <xdr:spPr>
        <a:xfrm>
          <a:off x="14316075" y="156210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20,822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31801</xdr:rowOff>
    </xdr:from>
    <xdr:to>
      <xdr:col>71</xdr:col>
      <xdr:colOff>177800</xdr:colOff>
      <xdr:row>98</xdr:row>
      <xdr:rowOff>129660</xdr:rowOff>
    </xdr:to>
    <xdr:sp>
      <xdr:nvSpPr>
        <xdr:cNvPr id="694" name="直線コネクタ 693"/>
        <xdr:cNvSpPr/>
      </xdr:nvSpPr>
      <xdr:spPr>
        <a:xfrm flipV="1">
          <a:off x="12811125" y="15973425"/>
          <a:ext cx="885825"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71</xdr:col>
      <xdr:colOff>127000</xdr:colOff>
      <xdr:row>97</xdr:row>
      <xdr:rowOff>52488</xdr:rowOff>
    </xdr:from>
    <xdr:to>
      <xdr:col>72</xdr:col>
      <xdr:colOff>38100</xdr:colOff>
      <xdr:row>97</xdr:row>
      <xdr:rowOff>154088</xdr:rowOff>
    </xdr:to>
    <xdr:sp fLocksText="0">
      <xdr:nvSpPr>
        <xdr:cNvPr id="695" name="フローチャート: 判断 694"/>
        <xdr:cNvSpPr/>
      </xdr:nvSpPr>
      <xdr:spPr>
        <a:xfrm>
          <a:off x="13649325" y="158305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95</xdr:row>
      <xdr:rowOff>171450</xdr:rowOff>
    </xdr:from>
    <xdr:ext cx="533400" cy="257175"/>
    <xdr:sp>
      <xdr:nvSpPr>
        <xdr:cNvPr id="696" name="テキスト ボックス 695"/>
        <xdr:cNvSpPr txBox="1"/>
      </xdr:nvSpPr>
      <xdr:spPr>
        <a:xfrm>
          <a:off x="13430250" y="156019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22,732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120630</xdr:rowOff>
    </xdr:from>
    <xdr:to>
      <xdr:col>67</xdr:col>
      <xdr:colOff>101600</xdr:colOff>
      <xdr:row>98</xdr:row>
      <xdr:rowOff>50780</xdr:rowOff>
    </xdr:to>
    <xdr:sp fLocksText="0">
      <xdr:nvSpPr>
        <xdr:cNvPr id="697" name="フローチャート: 判断 696"/>
        <xdr:cNvSpPr/>
      </xdr:nvSpPr>
      <xdr:spPr>
        <a:xfrm>
          <a:off x="12763500" y="158972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161925</xdr:colOff>
      <xdr:row>96</xdr:row>
      <xdr:rowOff>66675</xdr:rowOff>
    </xdr:from>
    <xdr:ext cx="533400" cy="257175"/>
    <xdr:sp>
      <xdr:nvSpPr>
        <xdr:cNvPr id="698" name="テキスト ボックス 697"/>
        <xdr:cNvSpPr txBox="1"/>
      </xdr:nvSpPr>
      <xdr:spPr>
        <a:xfrm>
          <a:off x="12544425" y="156686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15,280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123825</xdr:colOff>
      <xdr:row>101</xdr:row>
      <xdr:rowOff>76200</xdr:rowOff>
    </xdr:from>
    <xdr:ext cx="762000" cy="257175"/>
    <xdr:sp>
      <xdr:nvSpPr>
        <xdr:cNvPr id="699" name="テキスト ボックス 698"/>
        <xdr:cNvSpPr txBox="1"/>
      </xdr:nvSpPr>
      <xdr:spPr>
        <a:xfrm>
          <a:off x="161258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47625</xdr:colOff>
      <xdr:row>101</xdr:row>
      <xdr:rowOff>76200</xdr:rowOff>
    </xdr:from>
    <xdr:ext cx="762000" cy="257175"/>
    <xdr:sp>
      <xdr:nvSpPr>
        <xdr:cNvPr id="700" name="テキスト ボックス 699"/>
        <xdr:cNvSpPr txBox="1"/>
      </xdr:nvSpPr>
      <xdr:spPr>
        <a:xfrm>
          <a:off x="152876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76200</xdr:rowOff>
    </xdr:from>
    <xdr:ext cx="762000" cy="257175"/>
    <xdr:sp>
      <xdr:nvSpPr>
        <xdr:cNvPr id="701" name="テキスト ボックス 700"/>
        <xdr:cNvSpPr txBox="1"/>
      </xdr:nvSpPr>
      <xdr:spPr>
        <a:xfrm>
          <a:off x="144018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171450</xdr:colOff>
      <xdr:row>101</xdr:row>
      <xdr:rowOff>76200</xdr:rowOff>
    </xdr:from>
    <xdr:ext cx="762000" cy="257175"/>
    <xdr:sp>
      <xdr:nvSpPr>
        <xdr:cNvPr id="702" name="テキスト ボックス 701"/>
        <xdr:cNvSpPr txBox="1"/>
      </xdr:nvSpPr>
      <xdr:spPr>
        <a:xfrm>
          <a:off x="13506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47625</xdr:colOff>
      <xdr:row>101</xdr:row>
      <xdr:rowOff>76200</xdr:rowOff>
    </xdr:from>
    <xdr:ext cx="762000" cy="257175"/>
    <xdr:sp>
      <xdr:nvSpPr>
        <xdr:cNvPr id="703" name="テキスト ボックス 702"/>
        <xdr:cNvSpPr txBox="1"/>
      </xdr:nvSpPr>
      <xdr:spPr>
        <a:xfrm>
          <a:off x="126206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124991</xdr:rowOff>
    </xdr:from>
    <xdr:to>
      <xdr:col>85</xdr:col>
      <xdr:colOff>177800</xdr:colOff>
      <xdr:row>98</xdr:row>
      <xdr:rowOff>55141</xdr:rowOff>
    </xdr:to>
    <xdr:sp fLocksText="0">
      <xdr:nvSpPr>
        <xdr:cNvPr id="704" name="楕円 703"/>
        <xdr:cNvSpPr/>
      </xdr:nvSpPr>
      <xdr:spPr>
        <a:xfrm>
          <a:off x="16268700" y="15897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85</xdr:col>
      <xdr:colOff>171450</xdr:colOff>
      <xdr:row>97</xdr:row>
      <xdr:rowOff>104775</xdr:rowOff>
    </xdr:from>
    <xdr:ext cx="533400" cy="257175"/>
    <xdr:sp>
      <xdr:nvSpPr>
        <xdr:cNvPr id="705" name="積立金該当値テキスト"/>
        <xdr:cNvSpPr txBox="1"/>
      </xdr:nvSpPr>
      <xdr:spPr>
        <a:xfrm>
          <a:off x="16363950" y="158781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14,803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48510</xdr:rowOff>
    </xdr:from>
    <xdr:to>
      <xdr:col>81</xdr:col>
      <xdr:colOff>101600</xdr:colOff>
      <xdr:row>98</xdr:row>
      <xdr:rowOff>150110</xdr:rowOff>
    </xdr:to>
    <xdr:sp fLocksText="0">
      <xdr:nvSpPr>
        <xdr:cNvPr id="706" name="楕円 705"/>
        <xdr:cNvSpPr/>
      </xdr:nvSpPr>
      <xdr:spPr>
        <a:xfrm>
          <a:off x="15430500" y="159924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80</xdr:col>
      <xdr:colOff>0</xdr:colOff>
      <xdr:row>98</xdr:row>
      <xdr:rowOff>142875</xdr:rowOff>
    </xdr:from>
    <xdr:ext cx="466725" cy="257175"/>
    <xdr:sp>
      <xdr:nvSpPr>
        <xdr:cNvPr id="707" name="テキスト ボックス 706"/>
        <xdr:cNvSpPr txBox="1"/>
      </xdr:nvSpPr>
      <xdr:spPr>
        <a:xfrm>
          <a:off x="15240000" y="160877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4,417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74772</xdr:rowOff>
    </xdr:from>
    <xdr:to>
      <xdr:col>76</xdr:col>
      <xdr:colOff>165100</xdr:colOff>
      <xdr:row>99</xdr:row>
      <xdr:rowOff>4922</xdr:rowOff>
    </xdr:to>
    <xdr:sp fLocksText="0">
      <xdr:nvSpPr>
        <xdr:cNvPr id="708" name="楕円 707"/>
        <xdr:cNvSpPr/>
      </xdr:nvSpPr>
      <xdr:spPr>
        <a:xfrm>
          <a:off x="14544675" y="160210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66675</xdr:colOff>
      <xdr:row>98</xdr:row>
      <xdr:rowOff>171450</xdr:rowOff>
    </xdr:from>
    <xdr:ext cx="466725" cy="257175"/>
    <xdr:sp>
      <xdr:nvSpPr>
        <xdr:cNvPr id="709" name="テキスト ボックス 708"/>
        <xdr:cNvSpPr txBox="1"/>
      </xdr:nvSpPr>
      <xdr:spPr>
        <a:xfrm>
          <a:off x="14354175" y="161163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1,545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152451</xdr:rowOff>
    </xdr:from>
    <xdr:to>
      <xdr:col>72</xdr:col>
      <xdr:colOff>38100</xdr:colOff>
      <xdr:row>98</xdr:row>
      <xdr:rowOff>82601</xdr:rowOff>
    </xdr:to>
    <xdr:sp fLocksText="0">
      <xdr:nvSpPr>
        <xdr:cNvPr id="710" name="楕円 709"/>
        <xdr:cNvSpPr/>
      </xdr:nvSpPr>
      <xdr:spPr>
        <a:xfrm>
          <a:off x="13649325" y="159258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98</xdr:row>
      <xdr:rowOff>76200</xdr:rowOff>
    </xdr:from>
    <xdr:ext cx="533400" cy="257175"/>
    <xdr:sp>
      <xdr:nvSpPr>
        <xdr:cNvPr id="711" name="テキスト ボックス 710"/>
        <xdr:cNvSpPr txBox="1"/>
      </xdr:nvSpPr>
      <xdr:spPr>
        <a:xfrm>
          <a:off x="13430250" y="16021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11,800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78860</xdr:rowOff>
    </xdr:from>
    <xdr:to>
      <xdr:col>67</xdr:col>
      <xdr:colOff>101600</xdr:colOff>
      <xdr:row>99</xdr:row>
      <xdr:rowOff>9010</xdr:rowOff>
    </xdr:to>
    <xdr:sp fLocksText="0">
      <xdr:nvSpPr>
        <xdr:cNvPr id="712" name="楕円 711"/>
        <xdr:cNvSpPr/>
      </xdr:nvSpPr>
      <xdr:spPr>
        <a:xfrm>
          <a:off x="12763500" y="160210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0</xdr:colOff>
      <xdr:row>99</xdr:row>
      <xdr:rowOff>0</xdr:rowOff>
    </xdr:from>
    <xdr:ext cx="466725" cy="257175"/>
    <xdr:sp>
      <xdr:nvSpPr>
        <xdr:cNvPr id="713" name="テキスト ボックス 712"/>
        <xdr:cNvSpPr txBox="1"/>
      </xdr:nvSpPr>
      <xdr:spPr>
        <a:xfrm>
          <a:off x="12573000" y="161163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1,098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fLocksText="0">
      <xdr:nvSpPr>
        <xdr:cNvPr id="714" name="正方形/長方形 713"/>
        <xdr:cNvSpPr/>
      </xdr:nvSpPr>
      <xdr:spPr>
        <a:xfrm>
          <a:off x="18288000" y="3790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fLocksText="0">
      <xdr:nvSpPr>
        <xdr:cNvPr id="715" name="正方形/長方形 714"/>
        <xdr:cNvSpPr/>
      </xdr:nvSpPr>
      <xdr:spPr>
        <a:xfrm>
          <a:off x="1841182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fLocksText="0">
      <xdr:nvSpPr>
        <xdr:cNvPr id="716" name="正方形/長方形 715"/>
        <xdr:cNvSpPr/>
      </xdr:nvSpPr>
      <xdr:spPr>
        <a:xfrm>
          <a:off x="1841182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60/108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fLocksText="0">
      <xdr:nvSpPr>
        <xdr:cNvPr id="717" name="正方形/長方形 716"/>
        <xdr:cNvSpPr/>
      </xdr:nvSpPr>
      <xdr:spPr>
        <a:xfrm>
          <a:off x="19431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fLocksText="0">
      <xdr:nvSpPr>
        <xdr:cNvPr id="718" name="正方形/長方形 717"/>
        <xdr:cNvSpPr/>
      </xdr:nvSpPr>
      <xdr:spPr>
        <a:xfrm>
          <a:off x="19431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2,051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fLocksText="0">
      <xdr:nvSpPr>
        <xdr:cNvPr id="719" name="正方形/長方形 718"/>
        <xdr:cNvSpPr/>
      </xdr:nvSpPr>
      <xdr:spPr>
        <a:xfrm>
          <a:off x="20574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fLocksText="0">
      <xdr:nvSpPr>
        <xdr:cNvPr id="720" name="正方形/長方形 719"/>
        <xdr:cNvSpPr/>
      </xdr:nvSpPr>
      <xdr:spPr>
        <a:xfrm>
          <a:off x="20574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900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fLocksText="0">
      <xdr:nvSpPr>
        <xdr:cNvPr id="721" name="正方形/長方形 720"/>
        <xdr:cNvSpPr/>
      </xdr:nvSpPr>
      <xdr:spPr>
        <a:xfrm>
          <a:off x="18288000" y="4572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95</xdr:col>
      <xdr:colOff>152400</xdr:colOff>
      <xdr:row>27</xdr:row>
      <xdr:rowOff>9525</xdr:rowOff>
    </xdr:from>
    <xdr:ext cx="352425" cy="228600"/>
    <xdr:sp>
      <xdr:nvSpPr>
        <xdr:cNvPr id="722" name="テキスト ボックス 721"/>
        <xdr:cNvSpPr txBox="1"/>
      </xdr:nvSpPr>
      <xdr:spPr>
        <a:xfrm>
          <a:off x="18249900" y="4391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sp>
      <xdr:nvSpPr>
        <xdr:cNvPr id="723" name="直線コネクタ 722"/>
        <xdr:cNvSpPr/>
      </xdr:nvSpPr>
      <xdr:spPr>
        <a:xfrm>
          <a:off x="18288000" y="6734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96</xdr:col>
      <xdr:colOff>0</xdr:colOff>
      <xdr:row>39</xdr:row>
      <xdr:rowOff>44450</xdr:rowOff>
    </xdr:from>
    <xdr:to>
      <xdr:col>120</xdr:col>
      <xdr:colOff>114300</xdr:colOff>
      <xdr:row>39</xdr:row>
      <xdr:rowOff>44450</xdr:rowOff>
    </xdr:to>
    <xdr:sp>
      <xdr:nvSpPr>
        <xdr:cNvPr id="724" name="直線コネクタ 723"/>
        <xdr:cNvSpPr/>
      </xdr:nvSpPr>
      <xdr:spPr>
        <a:xfrm>
          <a:off x="18288000" y="63722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94</xdr:col>
      <xdr:colOff>123825</xdr:colOff>
      <xdr:row>38</xdr:row>
      <xdr:rowOff>76200</xdr:rowOff>
    </xdr:from>
    <xdr:ext cx="247650" cy="257175"/>
    <xdr:sp>
      <xdr:nvSpPr>
        <xdr:cNvPr id="725" name="テキスト ボックス 724"/>
        <xdr:cNvSpPr txBox="1"/>
      </xdr:nvSpPr>
      <xdr:spPr>
        <a:xfrm>
          <a:off x="18030825" y="6238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sp>
      <xdr:nvSpPr>
        <xdr:cNvPr id="726" name="直線コネクタ 725"/>
        <xdr:cNvSpPr/>
      </xdr:nvSpPr>
      <xdr:spPr>
        <a:xfrm>
          <a:off x="18288000" y="6010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95250</xdr:colOff>
      <xdr:row>36</xdr:row>
      <xdr:rowOff>38100</xdr:rowOff>
    </xdr:from>
    <xdr:ext cx="466725" cy="257175"/>
    <xdr:sp>
      <xdr:nvSpPr>
        <xdr:cNvPr id="727" name="テキスト ボックス 726"/>
        <xdr:cNvSpPr txBox="1"/>
      </xdr:nvSpPr>
      <xdr:spPr>
        <a:xfrm>
          <a:off x="17811750" y="58769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sp>
      <xdr:nvSpPr>
        <xdr:cNvPr id="728" name="直線コネクタ 727"/>
        <xdr:cNvSpPr/>
      </xdr:nvSpPr>
      <xdr:spPr>
        <a:xfrm>
          <a:off x="18288000" y="5657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95250</xdr:colOff>
      <xdr:row>33</xdr:row>
      <xdr:rowOff>171450</xdr:rowOff>
    </xdr:from>
    <xdr:ext cx="466725" cy="257175"/>
    <xdr:sp>
      <xdr:nvSpPr>
        <xdr:cNvPr id="729" name="テキスト ボックス 728"/>
        <xdr:cNvSpPr txBox="1"/>
      </xdr:nvSpPr>
      <xdr:spPr>
        <a:xfrm>
          <a:off x="17811750" y="55149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sp>
      <xdr:nvSpPr>
        <xdr:cNvPr id="730" name="直線コネクタ 729"/>
        <xdr:cNvSpPr/>
      </xdr:nvSpPr>
      <xdr:spPr>
        <a:xfrm>
          <a:off x="18288000" y="5295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95250</xdr:colOff>
      <xdr:row>31</xdr:row>
      <xdr:rowOff>133350</xdr:rowOff>
    </xdr:from>
    <xdr:ext cx="466725" cy="257175"/>
    <xdr:sp>
      <xdr:nvSpPr>
        <xdr:cNvPr id="731" name="テキスト ボックス 730"/>
        <xdr:cNvSpPr txBox="1"/>
      </xdr:nvSpPr>
      <xdr:spPr>
        <a:xfrm>
          <a:off x="17811750" y="51625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9,000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sp>
      <xdr:nvSpPr>
        <xdr:cNvPr id="732" name="直線コネクタ 731"/>
        <xdr:cNvSpPr/>
      </xdr:nvSpPr>
      <xdr:spPr>
        <a:xfrm>
          <a:off x="18288000" y="4933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29</xdr:row>
      <xdr:rowOff>95250</xdr:rowOff>
    </xdr:from>
    <xdr:ext cx="533400" cy="257175"/>
    <xdr:sp>
      <xdr:nvSpPr>
        <xdr:cNvPr id="733" name="テキスト ボックス 732"/>
        <xdr:cNvSpPr txBox="1"/>
      </xdr:nvSpPr>
      <xdr:spPr>
        <a:xfrm>
          <a:off x="17754600" y="4800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sp>
      <xdr:nvSpPr>
        <xdr:cNvPr id="734" name="直線コネクタ 733"/>
        <xdr:cNvSpPr/>
      </xdr:nvSpPr>
      <xdr:spPr>
        <a:xfrm>
          <a:off x="18288000" y="4572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27</xdr:row>
      <xdr:rowOff>57150</xdr:rowOff>
    </xdr:from>
    <xdr:ext cx="533400" cy="257175"/>
    <xdr:sp>
      <xdr:nvSpPr>
        <xdr:cNvPr id="735" name="テキスト ボックス 734"/>
        <xdr:cNvSpPr txBox="1"/>
      </xdr:nvSpPr>
      <xdr:spPr>
        <a:xfrm>
          <a:off x="17754600" y="4438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fLocksText="0">
      <xdr:nvSpPr>
        <xdr:cNvPr id="736" name="投資及び出資金グラフ枠"/>
        <xdr:cNvSpPr/>
      </xdr:nvSpPr>
      <xdr:spPr>
        <a:xfrm>
          <a:off x="18288000" y="4572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116</xdr:col>
      <xdr:colOff>61595</xdr:colOff>
      <xdr:row>31</xdr:row>
      <xdr:rowOff>89281</xdr:rowOff>
    </xdr:from>
    <xdr:to>
      <xdr:col>116</xdr:col>
      <xdr:colOff>62864</xdr:colOff>
      <xdr:row>39</xdr:row>
      <xdr:rowOff>44450</xdr:rowOff>
    </xdr:to>
    <xdr:sp>
      <xdr:nvSpPr>
        <xdr:cNvPr id="737" name="直線コネクタ 736"/>
        <xdr:cNvSpPr/>
      </xdr:nvSpPr>
      <xdr:spPr>
        <a:xfrm flipV="1">
          <a:off x="22155150" y="5114925"/>
          <a:ext cx="0" cy="12477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39</xdr:row>
      <xdr:rowOff>47625</xdr:rowOff>
    </xdr:from>
    <xdr:ext cx="247650" cy="257175"/>
    <xdr:sp>
      <xdr:nvSpPr>
        <xdr:cNvPr id="738" name="投資及び出資金最小値テキスト"/>
        <xdr:cNvSpPr txBox="1"/>
      </xdr:nvSpPr>
      <xdr:spPr>
        <a:xfrm>
          <a:off x="22212300" y="63722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sp>
      <xdr:nvSpPr>
        <xdr:cNvPr id="739" name="直線コネクタ 738"/>
        <xdr:cNvSpPr/>
      </xdr:nvSpPr>
      <xdr:spPr>
        <a:xfrm>
          <a:off x="22069425" y="63722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30</xdr:row>
      <xdr:rowOff>38100</xdr:rowOff>
    </xdr:from>
    <xdr:ext cx="533400" cy="257175"/>
    <xdr:sp>
      <xdr:nvSpPr>
        <xdr:cNvPr id="740" name="投資及び出資金最大値テキスト"/>
        <xdr:cNvSpPr txBox="1"/>
      </xdr:nvSpPr>
      <xdr:spPr>
        <a:xfrm>
          <a:off x="22212300" y="49053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10,447</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89281</xdr:rowOff>
    </xdr:from>
    <xdr:to>
      <xdr:col>116</xdr:col>
      <xdr:colOff>152400</xdr:colOff>
      <xdr:row>31</xdr:row>
      <xdr:rowOff>89281</xdr:rowOff>
    </xdr:to>
    <xdr:sp>
      <xdr:nvSpPr>
        <xdr:cNvPr id="741" name="直線コネクタ 740"/>
        <xdr:cNvSpPr/>
      </xdr:nvSpPr>
      <xdr:spPr>
        <a:xfrm>
          <a:off x="22069425" y="51149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177800</xdr:colOff>
      <xdr:row>39</xdr:row>
      <xdr:rowOff>44450</xdr:rowOff>
    </xdr:from>
    <xdr:to>
      <xdr:col>116</xdr:col>
      <xdr:colOff>63500</xdr:colOff>
      <xdr:row>39</xdr:row>
      <xdr:rowOff>44450</xdr:rowOff>
    </xdr:to>
    <xdr:sp>
      <xdr:nvSpPr>
        <xdr:cNvPr id="742" name="直線コネクタ 741"/>
        <xdr:cNvSpPr/>
      </xdr:nvSpPr>
      <xdr:spPr>
        <a:xfrm>
          <a:off x="21326475" y="6372225"/>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37</xdr:row>
      <xdr:rowOff>47625</xdr:rowOff>
    </xdr:from>
    <xdr:ext cx="466725" cy="257175"/>
    <xdr:sp>
      <xdr:nvSpPr>
        <xdr:cNvPr id="743" name="投資及び出資金平均値テキスト"/>
        <xdr:cNvSpPr txBox="1"/>
      </xdr:nvSpPr>
      <xdr:spPr>
        <a:xfrm>
          <a:off x="22212300" y="6048375"/>
          <a:ext cx="46672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1,087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27051</xdr:rowOff>
    </xdr:from>
    <xdr:to>
      <xdr:col>116</xdr:col>
      <xdr:colOff>114300</xdr:colOff>
      <xdr:row>38</xdr:row>
      <xdr:rowOff>128651</xdr:rowOff>
    </xdr:to>
    <xdr:sp fLocksText="0">
      <xdr:nvSpPr>
        <xdr:cNvPr id="744" name="フローチャート: 判断 743"/>
        <xdr:cNvSpPr/>
      </xdr:nvSpPr>
      <xdr:spPr>
        <a:xfrm>
          <a:off x="22107525" y="61912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sp>
      <xdr:nvSpPr>
        <xdr:cNvPr id="745" name="直線コネクタ 744"/>
        <xdr:cNvSpPr/>
      </xdr:nvSpPr>
      <xdr:spPr>
        <a:xfrm>
          <a:off x="20431125" y="637222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127000</xdr:colOff>
      <xdr:row>38</xdr:row>
      <xdr:rowOff>6223</xdr:rowOff>
    </xdr:from>
    <xdr:to>
      <xdr:col>112</xdr:col>
      <xdr:colOff>38100</xdr:colOff>
      <xdr:row>38</xdr:row>
      <xdr:rowOff>107823</xdr:rowOff>
    </xdr:to>
    <xdr:sp fLocksText="0">
      <xdr:nvSpPr>
        <xdr:cNvPr id="746" name="フローチャート: 判断 745"/>
        <xdr:cNvSpPr/>
      </xdr:nvSpPr>
      <xdr:spPr>
        <a:xfrm>
          <a:off x="21269325" y="61722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110</xdr:col>
      <xdr:colOff>133350</xdr:colOff>
      <xdr:row>36</xdr:row>
      <xdr:rowOff>123825</xdr:rowOff>
    </xdr:from>
    <xdr:ext cx="466725" cy="257175"/>
    <xdr:sp>
      <xdr:nvSpPr>
        <xdr:cNvPr id="747" name="テキスト ボックス 746"/>
        <xdr:cNvSpPr txBox="1"/>
      </xdr:nvSpPr>
      <xdr:spPr>
        <a:xfrm>
          <a:off x="21088350" y="59626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1,251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sp>
      <xdr:nvSpPr>
        <xdr:cNvPr id="748" name="直線コネクタ 747"/>
        <xdr:cNvSpPr/>
      </xdr:nvSpPr>
      <xdr:spPr>
        <a:xfrm>
          <a:off x="19545300" y="637222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107</xdr:col>
      <xdr:colOff>0</xdr:colOff>
      <xdr:row>38</xdr:row>
      <xdr:rowOff>4699</xdr:rowOff>
    </xdr:from>
    <xdr:to>
      <xdr:col>107</xdr:col>
      <xdr:colOff>101600</xdr:colOff>
      <xdr:row>38</xdr:row>
      <xdr:rowOff>106299</xdr:rowOff>
    </xdr:to>
    <xdr:sp fLocksText="0">
      <xdr:nvSpPr>
        <xdr:cNvPr id="749" name="フローチャート: 判断 748"/>
        <xdr:cNvSpPr/>
      </xdr:nvSpPr>
      <xdr:spPr>
        <a:xfrm>
          <a:off x="20383500" y="61626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0</xdr:colOff>
      <xdr:row>36</xdr:row>
      <xdr:rowOff>123825</xdr:rowOff>
    </xdr:from>
    <xdr:ext cx="466725" cy="257175"/>
    <xdr:sp>
      <xdr:nvSpPr>
        <xdr:cNvPr id="750" name="テキスト ボックス 749"/>
        <xdr:cNvSpPr txBox="1"/>
      </xdr:nvSpPr>
      <xdr:spPr>
        <a:xfrm>
          <a:off x="20193000" y="59626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1,263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sp>
      <xdr:nvSpPr>
        <xdr:cNvPr id="751" name="直線コネクタ 750"/>
        <xdr:cNvSpPr/>
      </xdr:nvSpPr>
      <xdr:spPr>
        <a:xfrm>
          <a:off x="18659475" y="637222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102</xdr:col>
      <xdr:colOff>63500</xdr:colOff>
      <xdr:row>37</xdr:row>
      <xdr:rowOff>162560</xdr:rowOff>
    </xdr:from>
    <xdr:to>
      <xdr:col>102</xdr:col>
      <xdr:colOff>165100</xdr:colOff>
      <xdr:row>38</xdr:row>
      <xdr:rowOff>92710</xdr:rowOff>
    </xdr:to>
    <xdr:sp fLocksText="0">
      <xdr:nvSpPr>
        <xdr:cNvPr id="752" name="フローチャート: 判断 751"/>
        <xdr:cNvSpPr/>
      </xdr:nvSpPr>
      <xdr:spPr>
        <a:xfrm>
          <a:off x="19497675" y="61626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66675</xdr:colOff>
      <xdr:row>36</xdr:row>
      <xdr:rowOff>104775</xdr:rowOff>
    </xdr:from>
    <xdr:ext cx="466725" cy="257175"/>
    <xdr:sp>
      <xdr:nvSpPr>
        <xdr:cNvPr id="753" name="テキスト ボックス 752"/>
        <xdr:cNvSpPr txBox="1"/>
      </xdr:nvSpPr>
      <xdr:spPr>
        <a:xfrm>
          <a:off x="19307175" y="59436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1,370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5207</xdr:rowOff>
    </xdr:from>
    <xdr:to>
      <xdr:col>98</xdr:col>
      <xdr:colOff>38100</xdr:colOff>
      <xdr:row>38</xdr:row>
      <xdr:rowOff>106807</xdr:rowOff>
    </xdr:to>
    <xdr:sp fLocksText="0">
      <xdr:nvSpPr>
        <xdr:cNvPr id="754" name="フローチャート: 判断 753"/>
        <xdr:cNvSpPr/>
      </xdr:nvSpPr>
      <xdr:spPr>
        <a:xfrm>
          <a:off x="18602325" y="61722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96</xdr:col>
      <xdr:colOff>133350</xdr:colOff>
      <xdr:row>36</xdr:row>
      <xdr:rowOff>123825</xdr:rowOff>
    </xdr:from>
    <xdr:ext cx="466725" cy="257175"/>
    <xdr:sp>
      <xdr:nvSpPr>
        <xdr:cNvPr id="755" name="テキスト ボックス 754"/>
        <xdr:cNvSpPr txBox="1"/>
      </xdr:nvSpPr>
      <xdr:spPr>
        <a:xfrm>
          <a:off x="18421350" y="59626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1,259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57150</xdr:colOff>
      <xdr:row>41</xdr:row>
      <xdr:rowOff>76200</xdr:rowOff>
    </xdr:from>
    <xdr:ext cx="762000" cy="257175"/>
    <xdr:sp>
      <xdr:nvSpPr>
        <xdr:cNvPr id="756" name="テキスト ボックス 755"/>
        <xdr:cNvSpPr txBox="1"/>
      </xdr:nvSpPr>
      <xdr:spPr>
        <a:xfrm>
          <a:off x="219646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171450</xdr:colOff>
      <xdr:row>41</xdr:row>
      <xdr:rowOff>76200</xdr:rowOff>
    </xdr:from>
    <xdr:ext cx="762000" cy="257175"/>
    <xdr:sp>
      <xdr:nvSpPr>
        <xdr:cNvPr id="757" name="テキスト ボックス 756"/>
        <xdr:cNvSpPr txBox="1"/>
      </xdr:nvSpPr>
      <xdr:spPr>
        <a:xfrm>
          <a:off x="21126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47625</xdr:colOff>
      <xdr:row>41</xdr:row>
      <xdr:rowOff>76200</xdr:rowOff>
    </xdr:from>
    <xdr:ext cx="762000" cy="257175"/>
    <xdr:sp>
      <xdr:nvSpPr>
        <xdr:cNvPr id="758" name="テキスト ボックス 757"/>
        <xdr:cNvSpPr txBox="1"/>
      </xdr:nvSpPr>
      <xdr:spPr>
        <a:xfrm>
          <a:off x="20240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76200</xdr:rowOff>
    </xdr:from>
    <xdr:ext cx="762000" cy="257175"/>
    <xdr:sp>
      <xdr:nvSpPr>
        <xdr:cNvPr id="759" name="テキスト ボックス 758"/>
        <xdr:cNvSpPr txBox="1"/>
      </xdr:nvSpPr>
      <xdr:spPr>
        <a:xfrm>
          <a:off x="19354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171450</xdr:colOff>
      <xdr:row>41</xdr:row>
      <xdr:rowOff>76200</xdr:rowOff>
    </xdr:from>
    <xdr:ext cx="762000" cy="257175"/>
    <xdr:sp>
      <xdr:nvSpPr>
        <xdr:cNvPr id="760" name="テキスト ボックス 759"/>
        <xdr:cNvSpPr txBox="1"/>
      </xdr:nvSpPr>
      <xdr:spPr>
        <a:xfrm>
          <a:off x="18459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fLocksText="0">
      <xdr:nvSpPr>
        <xdr:cNvPr id="761" name="楕円 760"/>
        <xdr:cNvSpPr/>
      </xdr:nvSpPr>
      <xdr:spPr>
        <a:xfrm>
          <a:off x="22107525" y="6324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116</xdr:col>
      <xdr:colOff>114300</xdr:colOff>
      <xdr:row>38</xdr:row>
      <xdr:rowOff>76200</xdr:rowOff>
    </xdr:from>
    <xdr:ext cx="247650" cy="257175"/>
    <xdr:sp>
      <xdr:nvSpPr>
        <xdr:cNvPr id="762" name="投資及び出資金該当値テキスト"/>
        <xdr:cNvSpPr txBox="1"/>
      </xdr:nvSpPr>
      <xdr:spPr>
        <a:xfrm>
          <a:off x="22212300" y="6238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fLocksText="0">
      <xdr:nvSpPr>
        <xdr:cNvPr id="763" name="楕円 762"/>
        <xdr:cNvSpPr/>
      </xdr:nvSpPr>
      <xdr:spPr>
        <a:xfrm>
          <a:off x="21269325" y="6324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111</xdr:col>
      <xdr:colOff>47625</xdr:colOff>
      <xdr:row>39</xdr:row>
      <xdr:rowOff>85725</xdr:rowOff>
    </xdr:from>
    <xdr:ext cx="247650" cy="257175"/>
    <xdr:sp>
      <xdr:nvSpPr>
        <xdr:cNvPr id="764" name="テキスト ボックス 763"/>
        <xdr:cNvSpPr txBox="1"/>
      </xdr:nvSpPr>
      <xdr:spPr>
        <a:xfrm>
          <a:off x="21193125" y="64103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fLocksText="0">
      <xdr:nvSpPr>
        <xdr:cNvPr id="765" name="楕円 764"/>
        <xdr:cNvSpPr/>
      </xdr:nvSpPr>
      <xdr:spPr>
        <a:xfrm>
          <a:off x="20383500" y="6324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114300</xdr:colOff>
      <xdr:row>39</xdr:row>
      <xdr:rowOff>85725</xdr:rowOff>
    </xdr:from>
    <xdr:ext cx="247650" cy="257175"/>
    <xdr:sp>
      <xdr:nvSpPr>
        <xdr:cNvPr id="766" name="テキスト ボックス 765"/>
        <xdr:cNvSpPr txBox="1"/>
      </xdr:nvSpPr>
      <xdr:spPr>
        <a:xfrm>
          <a:off x="20307300" y="64103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fLocksText="0">
      <xdr:nvSpPr>
        <xdr:cNvPr id="767" name="楕円 766"/>
        <xdr:cNvSpPr/>
      </xdr:nvSpPr>
      <xdr:spPr>
        <a:xfrm>
          <a:off x="19497675" y="6324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171450</xdr:colOff>
      <xdr:row>39</xdr:row>
      <xdr:rowOff>85725</xdr:rowOff>
    </xdr:from>
    <xdr:ext cx="247650" cy="257175"/>
    <xdr:sp>
      <xdr:nvSpPr>
        <xdr:cNvPr id="768" name="テキスト ボックス 767"/>
        <xdr:cNvSpPr txBox="1"/>
      </xdr:nvSpPr>
      <xdr:spPr>
        <a:xfrm>
          <a:off x="19411950" y="64103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fLocksText="0">
      <xdr:nvSpPr>
        <xdr:cNvPr id="769" name="楕円 768"/>
        <xdr:cNvSpPr/>
      </xdr:nvSpPr>
      <xdr:spPr>
        <a:xfrm>
          <a:off x="18602325" y="63246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97</xdr:col>
      <xdr:colOff>47625</xdr:colOff>
      <xdr:row>39</xdr:row>
      <xdr:rowOff>85725</xdr:rowOff>
    </xdr:from>
    <xdr:ext cx="247650" cy="257175"/>
    <xdr:sp>
      <xdr:nvSpPr>
        <xdr:cNvPr id="770" name="テキスト ボックス 769"/>
        <xdr:cNvSpPr txBox="1"/>
      </xdr:nvSpPr>
      <xdr:spPr>
        <a:xfrm>
          <a:off x="18526125" y="64103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fLocksText="0">
      <xdr:nvSpPr>
        <xdr:cNvPr id="771" name="正方形/長方形 770"/>
        <xdr:cNvSpPr/>
      </xdr:nvSpPr>
      <xdr:spPr>
        <a:xfrm>
          <a:off x="18288000" y="7029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fLocksText="0">
      <xdr:nvSpPr>
        <xdr:cNvPr id="772" name="正方形/長方形 771"/>
        <xdr:cNvSpPr/>
      </xdr:nvSpPr>
      <xdr:spPr>
        <a:xfrm>
          <a:off x="1841182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fLocksText="0">
      <xdr:nvSpPr>
        <xdr:cNvPr id="773" name="正方形/長方形 772"/>
        <xdr:cNvSpPr/>
      </xdr:nvSpPr>
      <xdr:spPr>
        <a:xfrm>
          <a:off x="1841182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87/108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fLocksText="0">
      <xdr:nvSpPr>
        <xdr:cNvPr id="774" name="正方形/長方形 773"/>
        <xdr:cNvSpPr/>
      </xdr:nvSpPr>
      <xdr:spPr>
        <a:xfrm>
          <a:off x="19431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fLocksText="0">
      <xdr:nvSpPr>
        <xdr:cNvPr id="775" name="正方形/長方形 774"/>
        <xdr:cNvSpPr/>
      </xdr:nvSpPr>
      <xdr:spPr>
        <a:xfrm>
          <a:off x="19431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9,355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fLocksText="0">
      <xdr:nvSpPr>
        <xdr:cNvPr id="776" name="正方形/長方形 775"/>
        <xdr:cNvSpPr/>
      </xdr:nvSpPr>
      <xdr:spPr>
        <a:xfrm>
          <a:off x="20574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fLocksText="0">
      <xdr:nvSpPr>
        <xdr:cNvPr id="777" name="正方形/長方形 776"/>
        <xdr:cNvSpPr/>
      </xdr:nvSpPr>
      <xdr:spPr>
        <a:xfrm>
          <a:off x="20574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2,010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fLocksText="0">
      <xdr:nvSpPr>
        <xdr:cNvPr id="778" name="正方形/長方形 777"/>
        <xdr:cNvSpPr/>
      </xdr:nvSpPr>
      <xdr:spPr>
        <a:xfrm>
          <a:off x="18288000" y="78105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95</xdr:col>
      <xdr:colOff>152400</xdr:colOff>
      <xdr:row>47</xdr:row>
      <xdr:rowOff>9525</xdr:rowOff>
    </xdr:from>
    <xdr:ext cx="352425" cy="228600"/>
    <xdr:sp>
      <xdr:nvSpPr>
        <xdr:cNvPr id="779" name="テキスト ボックス 778"/>
        <xdr:cNvSpPr txBox="1"/>
      </xdr:nvSpPr>
      <xdr:spPr>
        <a:xfrm>
          <a:off x="18249900" y="7629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sp>
      <xdr:nvSpPr>
        <xdr:cNvPr id="780" name="直線コネクタ 779"/>
        <xdr:cNvSpPr/>
      </xdr:nvSpPr>
      <xdr:spPr>
        <a:xfrm>
          <a:off x="18288000" y="99726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96</xdr:col>
      <xdr:colOff>0</xdr:colOff>
      <xdr:row>58</xdr:row>
      <xdr:rowOff>139700</xdr:rowOff>
    </xdr:from>
    <xdr:to>
      <xdr:col>120</xdr:col>
      <xdr:colOff>114300</xdr:colOff>
      <xdr:row>58</xdr:row>
      <xdr:rowOff>139700</xdr:rowOff>
    </xdr:to>
    <xdr:sp>
      <xdr:nvSpPr>
        <xdr:cNvPr id="781" name="直線コネクタ 780"/>
        <xdr:cNvSpPr/>
      </xdr:nvSpPr>
      <xdr:spPr>
        <a:xfrm>
          <a:off x="18288000" y="95440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94</xdr:col>
      <xdr:colOff>123825</xdr:colOff>
      <xdr:row>57</xdr:row>
      <xdr:rowOff>171450</xdr:rowOff>
    </xdr:from>
    <xdr:ext cx="247650" cy="257175"/>
    <xdr:sp>
      <xdr:nvSpPr>
        <xdr:cNvPr id="782" name="テキスト ボックス 781"/>
        <xdr:cNvSpPr txBox="1"/>
      </xdr:nvSpPr>
      <xdr:spPr>
        <a:xfrm>
          <a:off x="18030825" y="94011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sp>
      <xdr:nvSpPr>
        <xdr:cNvPr id="783" name="直線コネクタ 782"/>
        <xdr:cNvSpPr/>
      </xdr:nvSpPr>
      <xdr:spPr>
        <a:xfrm>
          <a:off x="18288000" y="9105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55</xdr:row>
      <xdr:rowOff>57150</xdr:rowOff>
    </xdr:from>
    <xdr:ext cx="533400" cy="257175"/>
    <xdr:sp>
      <xdr:nvSpPr>
        <xdr:cNvPr id="784" name="テキスト ボックス 783"/>
        <xdr:cNvSpPr txBox="1"/>
      </xdr:nvSpPr>
      <xdr:spPr>
        <a:xfrm>
          <a:off x="17754600" y="89725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sp>
      <xdr:nvSpPr>
        <xdr:cNvPr id="785" name="直線コネクタ 784"/>
        <xdr:cNvSpPr/>
      </xdr:nvSpPr>
      <xdr:spPr>
        <a:xfrm>
          <a:off x="18288000" y="8677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52</xdr:row>
      <xdr:rowOff>114300</xdr:rowOff>
    </xdr:from>
    <xdr:ext cx="533400" cy="257175"/>
    <xdr:sp>
      <xdr:nvSpPr>
        <xdr:cNvPr id="786" name="テキスト ボックス 785"/>
        <xdr:cNvSpPr txBox="1"/>
      </xdr:nvSpPr>
      <xdr:spPr>
        <a:xfrm>
          <a:off x="17754600" y="8543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sp>
      <xdr:nvSpPr>
        <xdr:cNvPr id="787" name="直線コネクタ 786"/>
        <xdr:cNvSpPr/>
      </xdr:nvSpPr>
      <xdr:spPr>
        <a:xfrm>
          <a:off x="18288000" y="82486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49</xdr:row>
      <xdr:rowOff>171450</xdr:rowOff>
    </xdr:from>
    <xdr:ext cx="533400" cy="257175"/>
    <xdr:sp>
      <xdr:nvSpPr>
        <xdr:cNvPr id="788" name="テキスト ボックス 787"/>
        <xdr:cNvSpPr txBox="1"/>
      </xdr:nvSpPr>
      <xdr:spPr>
        <a:xfrm>
          <a:off x="17754600" y="81057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sp>
      <xdr:nvSpPr>
        <xdr:cNvPr id="789" name="直線コネクタ 788"/>
        <xdr:cNvSpPr/>
      </xdr:nvSpPr>
      <xdr:spPr>
        <a:xfrm>
          <a:off x="18288000" y="7810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47</xdr:row>
      <xdr:rowOff>57150</xdr:rowOff>
    </xdr:from>
    <xdr:ext cx="533400" cy="257175"/>
    <xdr:sp>
      <xdr:nvSpPr>
        <xdr:cNvPr id="790" name="テキスト ボックス 789"/>
        <xdr:cNvSpPr txBox="1"/>
      </xdr:nvSpPr>
      <xdr:spPr>
        <a:xfrm>
          <a:off x="17754600" y="76771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fLocksText="0">
      <xdr:nvSpPr>
        <xdr:cNvPr id="791" name="貸付金グラフ枠"/>
        <xdr:cNvSpPr/>
      </xdr:nvSpPr>
      <xdr:spPr>
        <a:xfrm>
          <a:off x="18288000" y="78105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116</xdr:col>
      <xdr:colOff>61595</xdr:colOff>
      <xdr:row>51</xdr:row>
      <xdr:rowOff>112816</xdr:rowOff>
    </xdr:from>
    <xdr:to>
      <xdr:col>116</xdr:col>
      <xdr:colOff>62864</xdr:colOff>
      <xdr:row>58</xdr:row>
      <xdr:rowOff>139700</xdr:rowOff>
    </xdr:to>
    <xdr:sp>
      <xdr:nvSpPr>
        <xdr:cNvPr id="792" name="直線コネクタ 791"/>
        <xdr:cNvSpPr/>
      </xdr:nvSpPr>
      <xdr:spPr>
        <a:xfrm flipV="1">
          <a:off x="22155150" y="8382000"/>
          <a:ext cx="0" cy="11620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58</xdr:row>
      <xdr:rowOff>142875</xdr:rowOff>
    </xdr:from>
    <xdr:ext cx="247650" cy="257175"/>
    <xdr:sp>
      <xdr:nvSpPr>
        <xdr:cNvPr id="793" name="貸付金最小値テキスト"/>
        <xdr:cNvSpPr txBox="1"/>
      </xdr:nvSpPr>
      <xdr:spPr>
        <a:xfrm>
          <a:off x="22212300" y="95440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sp>
      <xdr:nvSpPr>
        <xdr:cNvPr id="794" name="直線コネクタ 793"/>
        <xdr:cNvSpPr/>
      </xdr:nvSpPr>
      <xdr:spPr>
        <a:xfrm>
          <a:off x="22069425" y="95440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50</xdr:row>
      <xdr:rowOff>57150</xdr:rowOff>
    </xdr:from>
    <xdr:ext cx="533400" cy="257175"/>
    <xdr:sp>
      <xdr:nvSpPr>
        <xdr:cNvPr id="795" name="貸付金最大値テキスト"/>
        <xdr:cNvSpPr txBox="1"/>
      </xdr:nvSpPr>
      <xdr:spPr>
        <a:xfrm>
          <a:off x="22212300" y="8162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53,676</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112816</xdr:rowOff>
    </xdr:from>
    <xdr:to>
      <xdr:col>116</xdr:col>
      <xdr:colOff>152400</xdr:colOff>
      <xdr:row>51</xdr:row>
      <xdr:rowOff>112816</xdr:rowOff>
    </xdr:to>
    <xdr:sp>
      <xdr:nvSpPr>
        <xdr:cNvPr id="796" name="直線コネクタ 795"/>
        <xdr:cNvSpPr/>
      </xdr:nvSpPr>
      <xdr:spPr>
        <a:xfrm>
          <a:off x="22069425" y="83820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177800</xdr:colOff>
      <xdr:row>58</xdr:row>
      <xdr:rowOff>139700</xdr:rowOff>
    </xdr:from>
    <xdr:to>
      <xdr:col>116</xdr:col>
      <xdr:colOff>63500</xdr:colOff>
      <xdr:row>58</xdr:row>
      <xdr:rowOff>139700</xdr:rowOff>
    </xdr:to>
    <xdr:sp>
      <xdr:nvSpPr>
        <xdr:cNvPr id="797" name="直線コネクタ 796"/>
        <xdr:cNvSpPr/>
      </xdr:nvSpPr>
      <xdr:spPr>
        <a:xfrm>
          <a:off x="21326475" y="9544050"/>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57</xdr:row>
      <xdr:rowOff>57150</xdr:rowOff>
    </xdr:from>
    <xdr:ext cx="466725" cy="257175"/>
    <xdr:sp>
      <xdr:nvSpPr>
        <xdr:cNvPr id="798" name="貸付金平均値テキスト"/>
        <xdr:cNvSpPr txBox="1"/>
      </xdr:nvSpPr>
      <xdr:spPr>
        <a:xfrm>
          <a:off x="22212300" y="9296400"/>
          <a:ext cx="46672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2,203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38540</xdr:rowOff>
    </xdr:from>
    <xdr:to>
      <xdr:col>116</xdr:col>
      <xdr:colOff>114300</xdr:colOff>
      <xdr:row>58</xdr:row>
      <xdr:rowOff>140140</xdr:rowOff>
    </xdr:to>
    <xdr:sp fLocksText="0">
      <xdr:nvSpPr>
        <xdr:cNvPr id="799" name="フローチャート: 判断 798"/>
        <xdr:cNvSpPr/>
      </xdr:nvSpPr>
      <xdr:spPr>
        <a:xfrm>
          <a:off x="22107525" y="94392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sp>
      <xdr:nvSpPr>
        <xdr:cNvPr id="800" name="直線コネクタ 799"/>
        <xdr:cNvSpPr/>
      </xdr:nvSpPr>
      <xdr:spPr>
        <a:xfrm>
          <a:off x="20431125" y="95440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127000</xdr:colOff>
      <xdr:row>58</xdr:row>
      <xdr:rowOff>39819</xdr:rowOff>
    </xdr:from>
    <xdr:to>
      <xdr:col>112</xdr:col>
      <xdr:colOff>38100</xdr:colOff>
      <xdr:row>58</xdr:row>
      <xdr:rowOff>141419</xdr:rowOff>
    </xdr:to>
    <xdr:sp fLocksText="0">
      <xdr:nvSpPr>
        <xdr:cNvPr id="801" name="フローチャート: 判断 800"/>
        <xdr:cNvSpPr/>
      </xdr:nvSpPr>
      <xdr:spPr>
        <a:xfrm>
          <a:off x="21269325" y="94392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110</xdr:col>
      <xdr:colOff>133350</xdr:colOff>
      <xdr:row>56</xdr:row>
      <xdr:rowOff>161925</xdr:rowOff>
    </xdr:from>
    <xdr:ext cx="466725" cy="257175"/>
    <xdr:sp>
      <xdr:nvSpPr>
        <xdr:cNvPr id="802" name="テキスト ボックス 801"/>
        <xdr:cNvSpPr txBox="1"/>
      </xdr:nvSpPr>
      <xdr:spPr>
        <a:xfrm>
          <a:off x="21088350" y="92392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2,147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sp>
      <xdr:nvSpPr>
        <xdr:cNvPr id="803" name="直線コネクタ 802"/>
        <xdr:cNvSpPr/>
      </xdr:nvSpPr>
      <xdr:spPr>
        <a:xfrm>
          <a:off x="19545300" y="95440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107</xdr:col>
      <xdr:colOff>0</xdr:colOff>
      <xdr:row>58</xdr:row>
      <xdr:rowOff>41488</xdr:rowOff>
    </xdr:from>
    <xdr:to>
      <xdr:col>107</xdr:col>
      <xdr:colOff>101600</xdr:colOff>
      <xdr:row>58</xdr:row>
      <xdr:rowOff>143088</xdr:rowOff>
    </xdr:to>
    <xdr:sp fLocksText="0">
      <xdr:nvSpPr>
        <xdr:cNvPr id="804" name="フローチャート: 判断 803"/>
        <xdr:cNvSpPr/>
      </xdr:nvSpPr>
      <xdr:spPr>
        <a:xfrm>
          <a:off x="20383500" y="94392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0</xdr:colOff>
      <xdr:row>56</xdr:row>
      <xdr:rowOff>161925</xdr:rowOff>
    </xdr:from>
    <xdr:ext cx="466725" cy="257175"/>
    <xdr:sp>
      <xdr:nvSpPr>
        <xdr:cNvPr id="805" name="テキスト ボックス 804"/>
        <xdr:cNvSpPr txBox="1"/>
      </xdr:nvSpPr>
      <xdr:spPr>
        <a:xfrm>
          <a:off x="20193000" y="92392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2,074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sp>
      <xdr:nvSpPr>
        <xdr:cNvPr id="806" name="直線コネクタ 805"/>
        <xdr:cNvSpPr/>
      </xdr:nvSpPr>
      <xdr:spPr>
        <a:xfrm>
          <a:off x="18659475" y="95440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102</xdr:col>
      <xdr:colOff>63500</xdr:colOff>
      <xdr:row>58</xdr:row>
      <xdr:rowOff>37099</xdr:rowOff>
    </xdr:from>
    <xdr:to>
      <xdr:col>102</xdr:col>
      <xdr:colOff>165100</xdr:colOff>
      <xdr:row>58</xdr:row>
      <xdr:rowOff>138699</xdr:rowOff>
    </xdr:to>
    <xdr:sp fLocksText="0">
      <xdr:nvSpPr>
        <xdr:cNvPr id="807" name="フローチャート: 判断 806"/>
        <xdr:cNvSpPr/>
      </xdr:nvSpPr>
      <xdr:spPr>
        <a:xfrm>
          <a:off x="19497675" y="94392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66675</xdr:colOff>
      <xdr:row>56</xdr:row>
      <xdr:rowOff>152400</xdr:rowOff>
    </xdr:from>
    <xdr:ext cx="466725" cy="257175"/>
    <xdr:sp>
      <xdr:nvSpPr>
        <xdr:cNvPr id="808" name="テキスト ボックス 807"/>
        <xdr:cNvSpPr txBox="1"/>
      </xdr:nvSpPr>
      <xdr:spPr>
        <a:xfrm>
          <a:off x="19307175" y="92297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2,266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25509</xdr:rowOff>
    </xdr:from>
    <xdr:to>
      <xdr:col>98</xdr:col>
      <xdr:colOff>38100</xdr:colOff>
      <xdr:row>58</xdr:row>
      <xdr:rowOff>127109</xdr:rowOff>
    </xdr:to>
    <xdr:sp fLocksText="0">
      <xdr:nvSpPr>
        <xdr:cNvPr id="809" name="フローチャート: 判断 808"/>
        <xdr:cNvSpPr/>
      </xdr:nvSpPr>
      <xdr:spPr>
        <a:xfrm>
          <a:off x="18602325" y="94297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96</xdr:col>
      <xdr:colOff>133350</xdr:colOff>
      <xdr:row>56</xdr:row>
      <xdr:rowOff>142875</xdr:rowOff>
    </xdr:from>
    <xdr:ext cx="466725" cy="257175"/>
    <xdr:sp>
      <xdr:nvSpPr>
        <xdr:cNvPr id="810" name="テキスト ボックス 809"/>
        <xdr:cNvSpPr txBox="1"/>
      </xdr:nvSpPr>
      <xdr:spPr>
        <a:xfrm>
          <a:off x="18421350" y="92202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2,773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57150</xdr:colOff>
      <xdr:row>61</xdr:row>
      <xdr:rowOff>76200</xdr:rowOff>
    </xdr:from>
    <xdr:ext cx="762000" cy="257175"/>
    <xdr:sp>
      <xdr:nvSpPr>
        <xdr:cNvPr id="811" name="テキスト ボックス 810"/>
        <xdr:cNvSpPr txBox="1"/>
      </xdr:nvSpPr>
      <xdr:spPr>
        <a:xfrm>
          <a:off x="219646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171450</xdr:colOff>
      <xdr:row>61</xdr:row>
      <xdr:rowOff>76200</xdr:rowOff>
    </xdr:from>
    <xdr:ext cx="762000" cy="257175"/>
    <xdr:sp>
      <xdr:nvSpPr>
        <xdr:cNvPr id="812" name="テキスト ボックス 811"/>
        <xdr:cNvSpPr txBox="1"/>
      </xdr:nvSpPr>
      <xdr:spPr>
        <a:xfrm>
          <a:off x="21126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47625</xdr:colOff>
      <xdr:row>61</xdr:row>
      <xdr:rowOff>76200</xdr:rowOff>
    </xdr:from>
    <xdr:ext cx="762000" cy="257175"/>
    <xdr:sp>
      <xdr:nvSpPr>
        <xdr:cNvPr id="813" name="テキスト ボックス 812"/>
        <xdr:cNvSpPr txBox="1"/>
      </xdr:nvSpPr>
      <xdr:spPr>
        <a:xfrm>
          <a:off x="20240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76200</xdr:rowOff>
    </xdr:from>
    <xdr:ext cx="762000" cy="257175"/>
    <xdr:sp>
      <xdr:nvSpPr>
        <xdr:cNvPr id="814" name="テキスト ボックス 813"/>
        <xdr:cNvSpPr txBox="1"/>
      </xdr:nvSpPr>
      <xdr:spPr>
        <a:xfrm>
          <a:off x="19354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171450</xdr:colOff>
      <xdr:row>61</xdr:row>
      <xdr:rowOff>76200</xdr:rowOff>
    </xdr:from>
    <xdr:ext cx="762000" cy="257175"/>
    <xdr:sp>
      <xdr:nvSpPr>
        <xdr:cNvPr id="815" name="テキスト ボックス 814"/>
        <xdr:cNvSpPr txBox="1"/>
      </xdr:nvSpPr>
      <xdr:spPr>
        <a:xfrm>
          <a:off x="18459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fLocksText="0">
      <xdr:nvSpPr>
        <xdr:cNvPr id="816" name="楕円 815"/>
        <xdr:cNvSpPr/>
      </xdr:nvSpPr>
      <xdr:spPr>
        <a:xfrm>
          <a:off x="22107525" y="94869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116</xdr:col>
      <xdr:colOff>114300</xdr:colOff>
      <xdr:row>58</xdr:row>
      <xdr:rowOff>19050</xdr:rowOff>
    </xdr:from>
    <xdr:ext cx="247650" cy="257175"/>
    <xdr:sp>
      <xdr:nvSpPr>
        <xdr:cNvPr id="817" name="貸付金該当値テキスト"/>
        <xdr:cNvSpPr txBox="1"/>
      </xdr:nvSpPr>
      <xdr:spPr>
        <a:xfrm>
          <a:off x="22212300" y="94202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fLocksText="0">
      <xdr:nvSpPr>
        <xdr:cNvPr id="818" name="楕円 817"/>
        <xdr:cNvSpPr/>
      </xdr:nvSpPr>
      <xdr:spPr>
        <a:xfrm>
          <a:off x="21269325" y="94869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111</xdr:col>
      <xdr:colOff>47625</xdr:colOff>
      <xdr:row>59</xdr:row>
      <xdr:rowOff>9525</xdr:rowOff>
    </xdr:from>
    <xdr:ext cx="247650" cy="257175"/>
    <xdr:sp>
      <xdr:nvSpPr>
        <xdr:cNvPr id="819" name="テキスト ボックス 818"/>
        <xdr:cNvSpPr txBox="1"/>
      </xdr:nvSpPr>
      <xdr:spPr>
        <a:xfrm>
          <a:off x="21193125" y="95726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fLocksText="0">
      <xdr:nvSpPr>
        <xdr:cNvPr id="820" name="楕円 819"/>
        <xdr:cNvSpPr/>
      </xdr:nvSpPr>
      <xdr:spPr>
        <a:xfrm>
          <a:off x="20383500" y="94869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114300</xdr:colOff>
      <xdr:row>59</xdr:row>
      <xdr:rowOff>9525</xdr:rowOff>
    </xdr:from>
    <xdr:ext cx="247650" cy="257175"/>
    <xdr:sp>
      <xdr:nvSpPr>
        <xdr:cNvPr id="821" name="テキスト ボックス 820"/>
        <xdr:cNvSpPr txBox="1"/>
      </xdr:nvSpPr>
      <xdr:spPr>
        <a:xfrm>
          <a:off x="20307300" y="95726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fLocksText="0">
      <xdr:nvSpPr>
        <xdr:cNvPr id="822" name="楕円 821"/>
        <xdr:cNvSpPr/>
      </xdr:nvSpPr>
      <xdr:spPr>
        <a:xfrm>
          <a:off x="19497675" y="94869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171450</xdr:colOff>
      <xdr:row>59</xdr:row>
      <xdr:rowOff>9525</xdr:rowOff>
    </xdr:from>
    <xdr:ext cx="247650" cy="257175"/>
    <xdr:sp>
      <xdr:nvSpPr>
        <xdr:cNvPr id="823" name="テキスト ボックス 822"/>
        <xdr:cNvSpPr txBox="1"/>
      </xdr:nvSpPr>
      <xdr:spPr>
        <a:xfrm>
          <a:off x="19411950" y="95726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fLocksText="0">
      <xdr:nvSpPr>
        <xdr:cNvPr id="824" name="楕円 823"/>
        <xdr:cNvSpPr/>
      </xdr:nvSpPr>
      <xdr:spPr>
        <a:xfrm>
          <a:off x="18602325" y="94869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97</xdr:col>
      <xdr:colOff>47625</xdr:colOff>
      <xdr:row>59</xdr:row>
      <xdr:rowOff>9525</xdr:rowOff>
    </xdr:from>
    <xdr:ext cx="247650" cy="257175"/>
    <xdr:sp>
      <xdr:nvSpPr>
        <xdr:cNvPr id="825" name="テキスト ボックス 824"/>
        <xdr:cNvSpPr txBox="1"/>
      </xdr:nvSpPr>
      <xdr:spPr>
        <a:xfrm>
          <a:off x="18526125" y="95726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fLocksText="0">
      <xdr:nvSpPr>
        <xdr:cNvPr id="826" name="正方形/長方形 825"/>
        <xdr:cNvSpPr/>
      </xdr:nvSpPr>
      <xdr:spPr>
        <a:xfrm>
          <a:off x="18288000" y="10267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fLocksText="0">
      <xdr:nvSpPr>
        <xdr:cNvPr id="827" name="正方形/長方形 826"/>
        <xdr:cNvSpPr/>
      </xdr:nvSpPr>
      <xdr:spPr>
        <a:xfrm>
          <a:off x="1841182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fLocksText="0">
      <xdr:nvSpPr>
        <xdr:cNvPr id="828" name="正方形/長方形 827"/>
        <xdr:cNvSpPr/>
      </xdr:nvSpPr>
      <xdr:spPr>
        <a:xfrm>
          <a:off x="1841182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21/108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fLocksText="0">
      <xdr:nvSpPr>
        <xdr:cNvPr id="829" name="正方形/長方形 828"/>
        <xdr:cNvSpPr/>
      </xdr:nvSpPr>
      <xdr:spPr>
        <a:xfrm>
          <a:off x="19431000"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fLocksText="0">
      <xdr:nvSpPr>
        <xdr:cNvPr id="830" name="正方形/長方形 829"/>
        <xdr:cNvSpPr/>
      </xdr:nvSpPr>
      <xdr:spPr>
        <a:xfrm>
          <a:off x="19431000"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41,168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fLocksText="0">
      <xdr:nvSpPr>
        <xdr:cNvPr id="831" name="正方形/長方形 830"/>
        <xdr:cNvSpPr/>
      </xdr:nvSpPr>
      <xdr:spPr>
        <a:xfrm>
          <a:off x="20574000"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66</xdr:row>
      <xdr:rowOff>88900</xdr:rowOff>
    </xdr:from>
    <xdr:to>
      <xdr:col>116</xdr:col>
      <xdr:colOff>0</xdr:colOff>
      <xdr:row>68</xdr:row>
      <xdr:rowOff>0</xdr:rowOff>
    </xdr:to>
    <xdr:sp fLocksText="0">
      <xdr:nvSpPr>
        <xdr:cNvPr id="832" name="正方形/長方形 831"/>
        <xdr:cNvSpPr/>
      </xdr:nvSpPr>
      <xdr:spPr>
        <a:xfrm>
          <a:off x="20574000"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45,579</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fLocksText="0">
      <xdr:nvSpPr>
        <xdr:cNvPr id="833" name="正方形/長方形 832"/>
        <xdr:cNvSpPr/>
      </xdr:nvSpPr>
      <xdr:spPr>
        <a:xfrm>
          <a:off x="18288000" y="11049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95</xdr:col>
      <xdr:colOff>152400</xdr:colOff>
      <xdr:row>67</xdr:row>
      <xdr:rowOff>9525</xdr:rowOff>
    </xdr:from>
    <xdr:ext cx="352425" cy="228600"/>
    <xdr:sp>
      <xdr:nvSpPr>
        <xdr:cNvPr id="834" name="テキスト ボックス 833"/>
        <xdr:cNvSpPr txBox="1"/>
      </xdr:nvSpPr>
      <xdr:spPr>
        <a:xfrm>
          <a:off x="18249900" y="10868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sp>
      <xdr:nvSpPr>
        <xdr:cNvPr id="835" name="直線コネクタ 834"/>
        <xdr:cNvSpPr/>
      </xdr:nvSpPr>
      <xdr:spPr>
        <a:xfrm>
          <a:off x="18288000" y="13211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80</xdr:row>
      <xdr:rowOff>114300</xdr:rowOff>
    </xdr:from>
    <xdr:ext cx="533400" cy="257175"/>
    <xdr:sp>
      <xdr:nvSpPr>
        <xdr:cNvPr id="836" name="テキスト ボックス 835"/>
        <xdr:cNvSpPr txBox="1"/>
      </xdr:nvSpPr>
      <xdr:spPr>
        <a:xfrm>
          <a:off x="17754600" y="13077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sp>
      <xdr:nvSpPr>
        <xdr:cNvPr id="837" name="直線コネクタ 836"/>
        <xdr:cNvSpPr/>
      </xdr:nvSpPr>
      <xdr:spPr>
        <a:xfrm>
          <a:off x="18288000" y="128492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78</xdr:row>
      <xdr:rowOff>76200</xdr:rowOff>
    </xdr:from>
    <xdr:ext cx="533400" cy="257175"/>
    <xdr:sp>
      <xdr:nvSpPr>
        <xdr:cNvPr id="838" name="テキスト ボックス 837"/>
        <xdr:cNvSpPr txBox="1"/>
      </xdr:nvSpPr>
      <xdr:spPr>
        <a:xfrm>
          <a:off x="17754600" y="127158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sp>
      <xdr:nvSpPr>
        <xdr:cNvPr id="839" name="直線コネクタ 838"/>
        <xdr:cNvSpPr/>
      </xdr:nvSpPr>
      <xdr:spPr>
        <a:xfrm>
          <a:off x="18288000" y="12487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76</xdr:row>
      <xdr:rowOff>38100</xdr:rowOff>
    </xdr:from>
    <xdr:ext cx="533400" cy="257175"/>
    <xdr:sp>
      <xdr:nvSpPr>
        <xdr:cNvPr id="840" name="テキスト ボックス 839"/>
        <xdr:cNvSpPr txBox="1"/>
      </xdr:nvSpPr>
      <xdr:spPr>
        <a:xfrm>
          <a:off x="17754600" y="12353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sp>
      <xdr:nvSpPr>
        <xdr:cNvPr id="841" name="直線コネクタ 840"/>
        <xdr:cNvSpPr/>
      </xdr:nvSpPr>
      <xdr:spPr>
        <a:xfrm>
          <a:off x="18288000" y="12134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73</xdr:row>
      <xdr:rowOff>171450</xdr:rowOff>
    </xdr:from>
    <xdr:ext cx="533400" cy="257175"/>
    <xdr:sp>
      <xdr:nvSpPr>
        <xdr:cNvPr id="842" name="テキスト ボックス 841"/>
        <xdr:cNvSpPr txBox="1"/>
      </xdr:nvSpPr>
      <xdr:spPr>
        <a:xfrm>
          <a:off x="17754600" y="119919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sp>
      <xdr:nvSpPr>
        <xdr:cNvPr id="843" name="直線コネクタ 842"/>
        <xdr:cNvSpPr/>
      </xdr:nvSpPr>
      <xdr:spPr>
        <a:xfrm>
          <a:off x="18288000" y="11772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71</xdr:row>
      <xdr:rowOff>133350</xdr:rowOff>
    </xdr:from>
    <xdr:ext cx="533400" cy="257175"/>
    <xdr:sp>
      <xdr:nvSpPr>
        <xdr:cNvPr id="844" name="テキスト ボックス 843"/>
        <xdr:cNvSpPr txBox="1"/>
      </xdr:nvSpPr>
      <xdr:spPr>
        <a:xfrm>
          <a:off x="17754600" y="116395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sp>
      <xdr:nvSpPr>
        <xdr:cNvPr id="845" name="直線コネクタ 844"/>
        <xdr:cNvSpPr/>
      </xdr:nvSpPr>
      <xdr:spPr>
        <a:xfrm>
          <a:off x="18288000" y="11410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69</xdr:row>
      <xdr:rowOff>95250</xdr:rowOff>
    </xdr:from>
    <xdr:ext cx="533400" cy="257175"/>
    <xdr:sp>
      <xdr:nvSpPr>
        <xdr:cNvPr id="846" name="テキスト ボックス 845"/>
        <xdr:cNvSpPr txBox="1"/>
      </xdr:nvSpPr>
      <xdr:spPr>
        <a:xfrm>
          <a:off x="17754600" y="11277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sp>
      <xdr:nvSpPr>
        <xdr:cNvPr id="847" name="直線コネクタ 846"/>
        <xdr:cNvSpPr/>
      </xdr:nvSpPr>
      <xdr:spPr>
        <a:xfrm>
          <a:off x="18288000" y="11049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67</xdr:row>
      <xdr:rowOff>57150</xdr:rowOff>
    </xdr:from>
    <xdr:ext cx="533400" cy="257175"/>
    <xdr:sp>
      <xdr:nvSpPr>
        <xdr:cNvPr id="848" name="テキスト ボックス 847"/>
        <xdr:cNvSpPr txBox="1"/>
      </xdr:nvSpPr>
      <xdr:spPr>
        <a:xfrm>
          <a:off x="17754600" y="10915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70,000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fLocksText="0">
      <xdr:nvSpPr>
        <xdr:cNvPr id="849" name="繰出金グラフ枠"/>
        <xdr:cNvSpPr/>
      </xdr:nvSpPr>
      <xdr:spPr>
        <a:xfrm>
          <a:off x="18288000" y="11049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116</xdr:col>
      <xdr:colOff>61595</xdr:colOff>
      <xdr:row>70</xdr:row>
      <xdr:rowOff>120307</xdr:rowOff>
    </xdr:from>
    <xdr:to>
      <xdr:col>116</xdr:col>
      <xdr:colOff>62864</xdr:colOff>
      <xdr:row>79</xdr:row>
      <xdr:rowOff>84035</xdr:rowOff>
    </xdr:to>
    <xdr:sp>
      <xdr:nvSpPr>
        <xdr:cNvPr id="850" name="直線コネクタ 849"/>
        <xdr:cNvSpPr/>
      </xdr:nvSpPr>
      <xdr:spPr>
        <a:xfrm flipV="1">
          <a:off x="22155150" y="11468100"/>
          <a:ext cx="0" cy="14192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79</xdr:row>
      <xdr:rowOff>85725</xdr:rowOff>
    </xdr:from>
    <xdr:ext cx="533400" cy="257175"/>
    <xdr:sp>
      <xdr:nvSpPr>
        <xdr:cNvPr id="851" name="繰出金最小値テキスト"/>
        <xdr:cNvSpPr txBox="1"/>
      </xdr:nvSpPr>
      <xdr:spPr>
        <a:xfrm>
          <a:off x="22212300" y="128873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18,961</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84035</xdr:rowOff>
    </xdr:from>
    <xdr:to>
      <xdr:col>116</xdr:col>
      <xdr:colOff>152400</xdr:colOff>
      <xdr:row>79</xdr:row>
      <xdr:rowOff>84035</xdr:rowOff>
    </xdr:to>
    <xdr:sp>
      <xdr:nvSpPr>
        <xdr:cNvPr id="852" name="直線コネクタ 851"/>
        <xdr:cNvSpPr/>
      </xdr:nvSpPr>
      <xdr:spPr>
        <a:xfrm>
          <a:off x="22069425" y="128873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69</xdr:row>
      <xdr:rowOff>66675</xdr:rowOff>
    </xdr:from>
    <xdr:ext cx="533400" cy="257175"/>
    <xdr:sp>
      <xdr:nvSpPr>
        <xdr:cNvPr id="853" name="繰出金最大値テキスト"/>
        <xdr:cNvSpPr txBox="1"/>
      </xdr:nvSpPr>
      <xdr:spPr>
        <a:xfrm>
          <a:off x="22212300" y="112490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58,509</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120307</xdr:rowOff>
    </xdr:from>
    <xdr:to>
      <xdr:col>116</xdr:col>
      <xdr:colOff>152400</xdr:colOff>
      <xdr:row>70</xdr:row>
      <xdr:rowOff>120307</xdr:rowOff>
    </xdr:to>
    <xdr:sp>
      <xdr:nvSpPr>
        <xdr:cNvPr id="854" name="直線コネクタ 853"/>
        <xdr:cNvSpPr/>
      </xdr:nvSpPr>
      <xdr:spPr>
        <a:xfrm>
          <a:off x="22069425" y="114681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177800</xdr:colOff>
      <xdr:row>73</xdr:row>
      <xdr:rowOff>23495</xdr:rowOff>
    </xdr:from>
    <xdr:to>
      <xdr:col>116</xdr:col>
      <xdr:colOff>63500</xdr:colOff>
      <xdr:row>73</xdr:row>
      <xdr:rowOff>54470</xdr:rowOff>
    </xdr:to>
    <xdr:sp>
      <xdr:nvSpPr>
        <xdr:cNvPr id="855" name="直線コネクタ 854"/>
        <xdr:cNvSpPr/>
      </xdr:nvSpPr>
      <xdr:spPr>
        <a:xfrm flipV="1">
          <a:off x="21326475" y="11849100"/>
          <a:ext cx="838200"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74</xdr:row>
      <xdr:rowOff>95250</xdr:rowOff>
    </xdr:from>
    <xdr:ext cx="533400" cy="257175"/>
    <xdr:sp>
      <xdr:nvSpPr>
        <xdr:cNvPr id="856" name="繰出金平均値テキスト"/>
        <xdr:cNvSpPr txBox="1"/>
      </xdr:nvSpPr>
      <xdr:spPr>
        <a:xfrm>
          <a:off x="22212300" y="1208722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39,361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113246</xdr:rowOff>
    </xdr:from>
    <xdr:to>
      <xdr:col>116</xdr:col>
      <xdr:colOff>114300</xdr:colOff>
      <xdr:row>75</xdr:row>
      <xdr:rowOff>43396</xdr:rowOff>
    </xdr:to>
    <xdr:sp fLocksText="0">
      <xdr:nvSpPr>
        <xdr:cNvPr id="857" name="フローチャート: 判断 856"/>
        <xdr:cNvSpPr/>
      </xdr:nvSpPr>
      <xdr:spPr>
        <a:xfrm>
          <a:off x="22107525" y="121062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107</xdr:col>
      <xdr:colOff>50800</xdr:colOff>
      <xdr:row>73</xdr:row>
      <xdr:rowOff>54470</xdr:rowOff>
    </xdr:from>
    <xdr:to>
      <xdr:col>111</xdr:col>
      <xdr:colOff>177800</xdr:colOff>
      <xdr:row>74</xdr:row>
      <xdr:rowOff>6845</xdr:rowOff>
    </xdr:to>
    <xdr:sp>
      <xdr:nvSpPr>
        <xdr:cNvPr id="858" name="直線コネクタ 857"/>
        <xdr:cNvSpPr/>
      </xdr:nvSpPr>
      <xdr:spPr>
        <a:xfrm flipV="1">
          <a:off x="20431125" y="11887200"/>
          <a:ext cx="885825" cy="1143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127000</xdr:colOff>
      <xdr:row>74</xdr:row>
      <xdr:rowOff>138468</xdr:rowOff>
    </xdr:from>
    <xdr:to>
      <xdr:col>112</xdr:col>
      <xdr:colOff>38100</xdr:colOff>
      <xdr:row>75</xdr:row>
      <xdr:rowOff>68618</xdr:rowOff>
    </xdr:to>
    <xdr:sp fLocksText="0">
      <xdr:nvSpPr>
        <xdr:cNvPr id="859" name="フローチャート: 判断 858"/>
        <xdr:cNvSpPr/>
      </xdr:nvSpPr>
      <xdr:spPr>
        <a:xfrm>
          <a:off x="21269325" y="121348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110</xdr:col>
      <xdr:colOff>95250</xdr:colOff>
      <xdr:row>75</xdr:row>
      <xdr:rowOff>57150</xdr:rowOff>
    </xdr:from>
    <xdr:ext cx="533400" cy="257175"/>
    <xdr:sp>
      <xdr:nvSpPr>
        <xdr:cNvPr id="860" name="テキスト ボックス 859"/>
        <xdr:cNvSpPr txBox="1"/>
      </xdr:nvSpPr>
      <xdr:spPr>
        <a:xfrm>
          <a:off x="21050250" y="12211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38,699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6845</xdr:rowOff>
    </xdr:from>
    <xdr:to>
      <xdr:col>107</xdr:col>
      <xdr:colOff>50800</xdr:colOff>
      <xdr:row>74</xdr:row>
      <xdr:rowOff>32106</xdr:rowOff>
    </xdr:to>
    <xdr:sp>
      <xdr:nvSpPr>
        <xdr:cNvPr id="861" name="直線コネクタ 860"/>
        <xdr:cNvSpPr/>
      </xdr:nvSpPr>
      <xdr:spPr>
        <a:xfrm flipV="1">
          <a:off x="19545300" y="12001500"/>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107</xdr:col>
      <xdr:colOff>0</xdr:colOff>
      <xdr:row>75</xdr:row>
      <xdr:rowOff>46533</xdr:rowOff>
    </xdr:from>
    <xdr:to>
      <xdr:col>107</xdr:col>
      <xdr:colOff>101600</xdr:colOff>
      <xdr:row>75</xdr:row>
      <xdr:rowOff>148134</xdr:rowOff>
    </xdr:to>
    <xdr:sp fLocksText="0">
      <xdr:nvSpPr>
        <xdr:cNvPr id="862" name="フローチャート: 判断 861"/>
        <xdr:cNvSpPr/>
      </xdr:nvSpPr>
      <xdr:spPr>
        <a:xfrm>
          <a:off x="20383500" y="122015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105</xdr:col>
      <xdr:colOff>161925</xdr:colOff>
      <xdr:row>75</xdr:row>
      <xdr:rowOff>142875</xdr:rowOff>
    </xdr:from>
    <xdr:ext cx="533400" cy="257175"/>
    <xdr:sp>
      <xdr:nvSpPr>
        <xdr:cNvPr id="863" name="テキスト ボックス 862"/>
        <xdr:cNvSpPr txBox="1"/>
      </xdr:nvSpPr>
      <xdr:spPr>
        <a:xfrm>
          <a:off x="20164425" y="122967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36,612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32106</xdr:rowOff>
    </xdr:from>
    <xdr:to>
      <xdr:col>102</xdr:col>
      <xdr:colOff>114300</xdr:colOff>
      <xdr:row>74</xdr:row>
      <xdr:rowOff>76264</xdr:rowOff>
    </xdr:to>
    <xdr:sp>
      <xdr:nvSpPr>
        <xdr:cNvPr id="864" name="直線コネクタ 863"/>
        <xdr:cNvSpPr/>
      </xdr:nvSpPr>
      <xdr:spPr>
        <a:xfrm flipV="1">
          <a:off x="18659475" y="12020550"/>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102</xdr:col>
      <xdr:colOff>63500</xdr:colOff>
      <xdr:row>75</xdr:row>
      <xdr:rowOff>80099</xdr:rowOff>
    </xdr:from>
    <xdr:to>
      <xdr:col>102</xdr:col>
      <xdr:colOff>165100</xdr:colOff>
      <xdr:row>76</xdr:row>
      <xdr:rowOff>10249</xdr:rowOff>
    </xdr:to>
    <xdr:sp fLocksText="0">
      <xdr:nvSpPr>
        <xdr:cNvPr id="865" name="フローチャート: 判断 864"/>
        <xdr:cNvSpPr/>
      </xdr:nvSpPr>
      <xdr:spPr>
        <a:xfrm>
          <a:off x="19497675" y="122301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28575</xdr:colOff>
      <xdr:row>76</xdr:row>
      <xdr:rowOff>0</xdr:rowOff>
    </xdr:from>
    <xdr:ext cx="533400" cy="257175"/>
    <xdr:sp>
      <xdr:nvSpPr>
        <xdr:cNvPr id="866" name="テキスト ボックス 865"/>
        <xdr:cNvSpPr txBox="1"/>
      </xdr:nvSpPr>
      <xdr:spPr>
        <a:xfrm>
          <a:off x="19269075" y="12315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35,731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114656</xdr:rowOff>
    </xdr:from>
    <xdr:to>
      <xdr:col>98</xdr:col>
      <xdr:colOff>38100</xdr:colOff>
      <xdr:row>76</xdr:row>
      <xdr:rowOff>44807</xdr:rowOff>
    </xdr:to>
    <xdr:sp fLocksText="0">
      <xdr:nvSpPr>
        <xdr:cNvPr id="867" name="フローチャート: 判断 866"/>
        <xdr:cNvSpPr/>
      </xdr:nvSpPr>
      <xdr:spPr>
        <a:xfrm>
          <a:off x="18602325" y="12268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96</xdr:col>
      <xdr:colOff>95250</xdr:colOff>
      <xdr:row>76</xdr:row>
      <xdr:rowOff>38100</xdr:rowOff>
    </xdr:from>
    <xdr:ext cx="533400" cy="257175"/>
    <xdr:sp>
      <xdr:nvSpPr>
        <xdr:cNvPr id="868" name="テキスト ボックス 867"/>
        <xdr:cNvSpPr txBox="1"/>
      </xdr:nvSpPr>
      <xdr:spPr>
        <a:xfrm>
          <a:off x="18383250" y="12353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34,824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57150</xdr:colOff>
      <xdr:row>81</xdr:row>
      <xdr:rowOff>76200</xdr:rowOff>
    </xdr:from>
    <xdr:ext cx="762000" cy="257175"/>
    <xdr:sp>
      <xdr:nvSpPr>
        <xdr:cNvPr id="869" name="テキスト ボックス 868"/>
        <xdr:cNvSpPr txBox="1"/>
      </xdr:nvSpPr>
      <xdr:spPr>
        <a:xfrm>
          <a:off x="219646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171450</xdr:colOff>
      <xdr:row>81</xdr:row>
      <xdr:rowOff>76200</xdr:rowOff>
    </xdr:from>
    <xdr:ext cx="762000" cy="257175"/>
    <xdr:sp>
      <xdr:nvSpPr>
        <xdr:cNvPr id="870" name="テキスト ボックス 869"/>
        <xdr:cNvSpPr txBox="1"/>
      </xdr:nvSpPr>
      <xdr:spPr>
        <a:xfrm>
          <a:off x="21126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47625</xdr:colOff>
      <xdr:row>81</xdr:row>
      <xdr:rowOff>76200</xdr:rowOff>
    </xdr:from>
    <xdr:ext cx="762000" cy="257175"/>
    <xdr:sp>
      <xdr:nvSpPr>
        <xdr:cNvPr id="871" name="テキスト ボックス 870"/>
        <xdr:cNvSpPr txBox="1"/>
      </xdr:nvSpPr>
      <xdr:spPr>
        <a:xfrm>
          <a:off x="202406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76200</xdr:rowOff>
    </xdr:from>
    <xdr:ext cx="762000" cy="257175"/>
    <xdr:sp>
      <xdr:nvSpPr>
        <xdr:cNvPr id="872" name="テキスト ボックス 871"/>
        <xdr:cNvSpPr txBox="1"/>
      </xdr:nvSpPr>
      <xdr:spPr>
        <a:xfrm>
          <a:off x="193548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171450</xdr:colOff>
      <xdr:row>81</xdr:row>
      <xdr:rowOff>76200</xdr:rowOff>
    </xdr:from>
    <xdr:ext cx="762000" cy="257175"/>
    <xdr:sp>
      <xdr:nvSpPr>
        <xdr:cNvPr id="873" name="テキスト ボックス 872"/>
        <xdr:cNvSpPr txBox="1"/>
      </xdr:nvSpPr>
      <xdr:spPr>
        <a:xfrm>
          <a:off x="18459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144145</xdr:rowOff>
    </xdr:from>
    <xdr:to>
      <xdr:col>116</xdr:col>
      <xdr:colOff>114300</xdr:colOff>
      <xdr:row>73</xdr:row>
      <xdr:rowOff>74295</xdr:rowOff>
    </xdr:to>
    <xdr:sp fLocksText="0">
      <xdr:nvSpPr>
        <xdr:cNvPr id="874" name="楕円 873"/>
        <xdr:cNvSpPr/>
      </xdr:nvSpPr>
      <xdr:spPr>
        <a:xfrm>
          <a:off x="22107525" y="118110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116</xdr:col>
      <xdr:colOff>114300</xdr:colOff>
      <xdr:row>71</xdr:row>
      <xdr:rowOff>171450</xdr:rowOff>
    </xdr:from>
    <xdr:ext cx="533400" cy="257175"/>
    <xdr:sp>
      <xdr:nvSpPr>
        <xdr:cNvPr id="875" name="繰出金該当値テキスト"/>
        <xdr:cNvSpPr txBox="1"/>
      </xdr:nvSpPr>
      <xdr:spPr>
        <a:xfrm>
          <a:off x="22212300" y="116681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47,550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3670</xdr:rowOff>
    </xdr:from>
    <xdr:to>
      <xdr:col>112</xdr:col>
      <xdr:colOff>38100</xdr:colOff>
      <xdr:row>73</xdr:row>
      <xdr:rowOff>105270</xdr:rowOff>
    </xdr:to>
    <xdr:sp fLocksText="0">
      <xdr:nvSpPr>
        <xdr:cNvPr id="876" name="楕円 875"/>
        <xdr:cNvSpPr/>
      </xdr:nvSpPr>
      <xdr:spPr>
        <a:xfrm>
          <a:off x="21269325" y="118300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110</xdr:col>
      <xdr:colOff>95250</xdr:colOff>
      <xdr:row>71</xdr:row>
      <xdr:rowOff>123825</xdr:rowOff>
    </xdr:from>
    <xdr:ext cx="533400" cy="257175"/>
    <xdr:sp>
      <xdr:nvSpPr>
        <xdr:cNvPr id="877" name="テキスト ボックス 876"/>
        <xdr:cNvSpPr txBox="1"/>
      </xdr:nvSpPr>
      <xdr:spPr>
        <a:xfrm>
          <a:off x="21050250" y="116300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46,737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127495</xdr:rowOff>
    </xdr:from>
    <xdr:to>
      <xdr:col>107</xdr:col>
      <xdr:colOff>101600</xdr:colOff>
      <xdr:row>74</xdr:row>
      <xdr:rowOff>57645</xdr:rowOff>
    </xdr:to>
    <xdr:sp fLocksText="0">
      <xdr:nvSpPr>
        <xdr:cNvPr id="878" name="楕円 877"/>
        <xdr:cNvSpPr/>
      </xdr:nvSpPr>
      <xdr:spPr>
        <a:xfrm>
          <a:off x="20383500" y="119538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105</xdr:col>
      <xdr:colOff>161925</xdr:colOff>
      <xdr:row>72</xdr:row>
      <xdr:rowOff>76200</xdr:rowOff>
    </xdr:from>
    <xdr:ext cx="533400" cy="257175"/>
    <xdr:sp>
      <xdr:nvSpPr>
        <xdr:cNvPr id="879" name="テキスト ボックス 878"/>
        <xdr:cNvSpPr txBox="1"/>
      </xdr:nvSpPr>
      <xdr:spPr>
        <a:xfrm>
          <a:off x="20164425" y="117443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43,487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152756</xdr:rowOff>
    </xdr:from>
    <xdr:to>
      <xdr:col>102</xdr:col>
      <xdr:colOff>165100</xdr:colOff>
      <xdr:row>74</xdr:row>
      <xdr:rowOff>82906</xdr:rowOff>
    </xdr:to>
    <xdr:sp fLocksText="0">
      <xdr:nvSpPr>
        <xdr:cNvPr id="880" name="楕円 879"/>
        <xdr:cNvSpPr/>
      </xdr:nvSpPr>
      <xdr:spPr>
        <a:xfrm>
          <a:off x="19497675" y="119824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28575</xdr:colOff>
      <xdr:row>72</xdr:row>
      <xdr:rowOff>95250</xdr:rowOff>
    </xdr:from>
    <xdr:ext cx="533400" cy="257175"/>
    <xdr:sp>
      <xdr:nvSpPr>
        <xdr:cNvPr id="881" name="テキスト ボックス 880"/>
        <xdr:cNvSpPr txBox="1"/>
      </xdr:nvSpPr>
      <xdr:spPr>
        <a:xfrm>
          <a:off x="19269075" y="117633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42,824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25464</xdr:rowOff>
    </xdr:from>
    <xdr:to>
      <xdr:col>98</xdr:col>
      <xdr:colOff>38100</xdr:colOff>
      <xdr:row>74</xdr:row>
      <xdr:rowOff>127064</xdr:rowOff>
    </xdr:to>
    <xdr:sp fLocksText="0">
      <xdr:nvSpPr>
        <xdr:cNvPr id="882" name="楕円 881"/>
        <xdr:cNvSpPr/>
      </xdr:nvSpPr>
      <xdr:spPr>
        <a:xfrm>
          <a:off x="18602325" y="120205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96</xdr:col>
      <xdr:colOff>95250</xdr:colOff>
      <xdr:row>72</xdr:row>
      <xdr:rowOff>142875</xdr:rowOff>
    </xdr:from>
    <xdr:ext cx="533400" cy="257175"/>
    <xdr:sp>
      <xdr:nvSpPr>
        <xdr:cNvPr id="883" name="テキスト ボックス 882"/>
        <xdr:cNvSpPr txBox="1"/>
      </xdr:nvSpPr>
      <xdr:spPr>
        <a:xfrm>
          <a:off x="18383250" y="118110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41,665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fLocksText="0">
      <xdr:nvSpPr>
        <xdr:cNvPr id="884" name="正方形/長方形 883"/>
        <xdr:cNvSpPr/>
      </xdr:nvSpPr>
      <xdr:spPr>
        <a:xfrm>
          <a:off x="18288000" y="13506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fLocksText="0">
      <xdr:nvSpPr>
        <xdr:cNvPr id="885" name="正方形/長方形 884"/>
        <xdr:cNvSpPr/>
      </xdr:nvSpPr>
      <xdr:spPr>
        <a:xfrm>
          <a:off x="1841182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fLocksText="0">
      <xdr:nvSpPr>
        <xdr:cNvPr id="886" name="正方形/長方形 885"/>
        <xdr:cNvSpPr/>
      </xdr:nvSpPr>
      <xdr:spPr>
        <a:xfrm>
          <a:off x="1841182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fLocksText="0">
      <xdr:nvSpPr>
        <xdr:cNvPr id="887" name="正方形/長方形 886"/>
        <xdr:cNvSpPr/>
      </xdr:nvSpPr>
      <xdr:spPr>
        <a:xfrm>
          <a:off x="19431000"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fLocksText="0">
      <xdr:nvSpPr>
        <xdr:cNvPr id="888" name="正方形/長方形 887"/>
        <xdr:cNvSpPr/>
      </xdr:nvSpPr>
      <xdr:spPr>
        <a:xfrm>
          <a:off x="19431000"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fLocksText="0">
      <xdr:nvSpPr>
        <xdr:cNvPr id="889" name="正方形/長方形 888"/>
        <xdr:cNvSpPr/>
      </xdr:nvSpPr>
      <xdr:spPr>
        <a:xfrm>
          <a:off x="20574000"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86</xdr:row>
      <xdr:rowOff>88900</xdr:rowOff>
    </xdr:from>
    <xdr:to>
      <xdr:col>116</xdr:col>
      <xdr:colOff>0</xdr:colOff>
      <xdr:row>88</xdr:row>
      <xdr:rowOff>0</xdr:rowOff>
    </xdr:to>
    <xdr:sp fLocksText="0">
      <xdr:nvSpPr>
        <xdr:cNvPr id="890" name="正方形/長方形 889"/>
        <xdr:cNvSpPr/>
      </xdr:nvSpPr>
      <xdr:spPr>
        <a:xfrm>
          <a:off x="20574000"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fLocksText="0">
      <xdr:nvSpPr>
        <xdr:cNvPr id="891" name="正方形/長方形 890"/>
        <xdr:cNvSpPr/>
      </xdr:nvSpPr>
      <xdr:spPr>
        <a:xfrm>
          <a:off x="18288000" y="14287500"/>
          <a:ext cx="4686300" cy="225742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95</xdr:col>
      <xdr:colOff>152400</xdr:colOff>
      <xdr:row>87</xdr:row>
      <xdr:rowOff>9525</xdr:rowOff>
    </xdr:from>
    <xdr:ext cx="352425" cy="228600"/>
    <xdr:sp>
      <xdr:nvSpPr>
        <xdr:cNvPr id="892" name="テキスト ボックス 891"/>
        <xdr:cNvSpPr txBox="1"/>
      </xdr:nvSpPr>
      <xdr:spPr>
        <a:xfrm>
          <a:off x="18249900" y="14106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sp>
      <xdr:nvSpPr>
        <xdr:cNvPr id="893" name="直線コネクタ 892"/>
        <xdr:cNvSpPr/>
      </xdr:nvSpPr>
      <xdr:spPr>
        <a:xfrm>
          <a:off x="18288000" y="16544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96</xdr:col>
      <xdr:colOff>0</xdr:colOff>
      <xdr:row>94</xdr:row>
      <xdr:rowOff>139700</xdr:rowOff>
    </xdr:from>
    <xdr:to>
      <xdr:col>120</xdr:col>
      <xdr:colOff>114300</xdr:colOff>
      <xdr:row>94</xdr:row>
      <xdr:rowOff>139700</xdr:rowOff>
    </xdr:to>
    <xdr:sp>
      <xdr:nvSpPr>
        <xdr:cNvPr id="894" name="直線コネクタ 893"/>
        <xdr:cNvSpPr/>
      </xdr:nvSpPr>
      <xdr:spPr>
        <a:xfrm>
          <a:off x="18288000" y="15401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94</xdr:col>
      <xdr:colOff>123825</xdr:colOff>
      <xdr:row>93</xdr:row>
      <xdr:rowOff>171450</xdr:rowOff>
    </xdr:from>
    <xdr:ext cx="247650" cy="257175"/>
    <xdr:sp>
      <xdr:nvSpPr>
        <xdr:cNvPr id="895" name="テキスト ボックス 894"/>
        <xdr:cNvSpPr txBox="1"/>
      </xdr:nvSpPr>
      <xdr:spPr>
        <a:xfrm>
          <a:off x="18030825" y="152590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sp>
      <xdr:nvSpPr>
        <xdr:cNvPr id="896" name="直線コネクタ 895"/>
        <xdr:cNvSpPr/>
      </xdr:nvSpPr>
      <xdr:spPr>
        <a:xfrm>
          <a:off x="18288000" y="14287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94</xdr:col>
      <xdr:colOff>123825</xdr:colOff>
      <xdr:row>87</xdr:row>
      <xdr:rowOff>57150</xdr:rowOff>
    </xdr:from>
    <xdr:ext cx="247650" cy="257175"/>
    <xdr:sp>
      <xdr:nvSpPr>
        <xdr:cNvPr id="897" name="テキスト ボックス 896"/>
        <xdr:cNvSpPr txBox="1"/>
      </xdr:nvSpPr>
      <xdr:spPr>
        <a:xfrm>
          <a:off x="18030825" y="141541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fLocksText="0">
      <xdr:nvSpPr>
        <xdr:cNvPr id="898" name="前年度繰上充用金グラフ枠"/>
        <xdr:cNvSpPr/>
      </xdr:nvSpPr>
      <xdr:spPr>
        <a:xfrm>
          <a:off x="18288000" y="14287500"/>
          <a:ext cx="4686300" cy="225742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sp>
      <xdr:nvSpPr>
        <xdr:cNvPr id="899" name="直線コネクタ 898"/>
        <xdr:cNvSpPr/>
      </xdr:nvSpPr>
      <xdr:spPr>
        <a:xfrm>
          <a:off x="22155150" y="15401925"/>
          <a:ext cx="0" cy="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95</xdr:row>
      <xdr:rowOff>9525</xdr:rowOff>
    </xdr:from>
    <xdr:ext cx="247650" cy="257175"/>
    <xdr:sp>
      <xdr:nvSpPr>
        <xdr:cNvPr id="900" name="前年度繰上充用金最小値テキスト"/>
        <xdr:cNvSpPr txBox="1"/>
      </xdr:nvSpPr>
      <xdr:spPr>
        <a:xfrm>
          <a:off x="22212300" y="154400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sp>
      <xdr:nvSpPr>
        <xdr:cNvPr id="901" name="直線コネクタ 900"/>
        <xdr:cNvSpPr/>
      </xdr:nvSpPr>
      <xdr:spPr>
        <a:xfrm>
          <a:off x="22069425" y="154019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93</xdr:row>
      <xdr:rowOff>9525</xdr:rowOff>
    </xdr:from>
    <xdr:ext cx="247650" cy="257175"/>
    <xdr:sp>
      <xdr:nvSpPr>
        <xdr:cNvPr id="902" name="前年度繰上充用金最大値テキスト"/>
        <xdr:cNvSpPr txBox="1"/>
      </xdr:nvSpPr>
      <xdr:spPr>
        <a:xfrm>
          <a:off x="22212300" y="150971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sp>
      <xdr:nvSpPr>
        <xdr:cNvPr id="903" name="直線コネクタ 902"/>
        <xdr:cNvSpPr/>
      </xdr:nvSpPr>
      <xdr:spPr>
        <a:xfrm>
          <a:off x="22069425" y="154019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177800</xdr:colOff>
      <xdr:row>94</xdr:row>
      <xdr:rowOff>139700</xdr:rowOff>
    </xdr:from>
    <xdr:to>
      <xdr:col>116</xdr:col>
      <xdr:colOff>63500</xdr:colOff>
      <xdr:row>94</xdr:row>
      <xdr:rowOff>139700</xdr:rowOff>
    </xdr:to>
    <xdr:sp>
      <xdr:nvSpPr>
        <xdr:cNvPr id="904" name="直線コネクタ 903"/>
        <xdr:cNvSpPr/>
      </xdr:nvSpPr>
      <xdr:spPr>
        <a:xfrm>
          <a:off x="21326475" y="15401925"/>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94</xdr:row>
      <xdr:rowOff>66675</xdr:rowOff>
    </xdr:from>
    <xdr:ext cx="247650" cy="257175"/>
    <xdr:sp>
      <xdr:nvSpPr>
        <xdr:cNvPr id="905" name="前年度繰上充用金平均値テキスト"/>
        <xdr:cNvSpPr txBox="1"/>
      </xdr:nvSpPr>
      <xdr:spPr>
        <a:xfrm>
          <a:off x="22212300" y="15325725"/>
          <a:ext cx="24765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fLocksText="0">
      <xdr:nvSpPr>
        <xdr:cNvPr id="906" name="フローチャート: 判断 905"/>
        <xdr:cNvSpPr/>
      </xdr:nvSpPr>
      <xdr:spPr>
        <a:xfrm>
          <a:off x="22107525" y="153447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sp>
      <xdr:nvSpPr>
        <xdr:cNvPr id="907" name="直線コネクタ 906"/>
        <xdr:cNvSpPr/>
      </xdr:nvSpPr>
      <xdr:spPr>
        <a:xfrm>
          <a:off x="20431125" y="1540192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127000</xdr:colOff>
      <xdr:row>94</xdr:row>
      <xdr:rowOff>88900</xdr:rowOff>
    </xdr:from>
    <xdr:to>
      <xdr:col>112</xdr:col>
      <xdr:colOff>38100</xdr:colOff>
      <xdr:row>95</xdr:row>
      <xdr:rowOff>19050</xdr:rowOff>
    </xdr:to>
    <xdr:sp fLocksText="0">
      <xdr:nvSpPr>
        <xdr:cNvPr id="908" name="フローチャート: 判断 907"/>
        <xdr:cNvSpPr/>
      </xdr:nvSpPr>
      <xdr:spPr>
        <a:xfrm>
          <a:off x="21269325" y="153447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111</xdr:col>
      <xdr:colOff>47625</xdr:colOff>
      <xdr:row>95</xdr:row>
      <xdr:rowOff>9525</xdr:rowOff>
    </xdr:from>
    <xdr:ext cx="247650" cy="257175"/>
    <xdr:sp>
      <xdr:nvSpPr>
        <xdr:cNvPr id="909" name="テキスト ボックス 908"/>
        <xdr:cNvSpPr txBox="1"/>
      </xdr:nvSpPr>
      <xdr:spPr>
        <a:xfrm>
          <a:off x="21193125" y="154400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sp>
      <xdr:nvSpPr>
        <xdr:cNvPr id="910" name="直線コネクタ 909"/>
        <xdr:cNvSpPr/>
      </xdr:nvSpPr>
      <xdr:spPr>
        <a:xfrm>
          <a:off x="19545300" y="1540192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107</xdr:col>
      <xdr:colOff>0</xdr:colOff>
      <xdr:row>94</xdr:row>
      <xdr:rowOff>88900</xdr:rowOff>
    </xdr:from>
    <xdr:to>
      <xdr:col>107</xdr:col>
      <xdr:colOff>101600</xdr:colOff>
      <xdr:row>95</xdr:row>
      <xdr:rowOff>19050</xdr:rowOff>
    </xdr:to>
    <xdr:sp fLocksText="0">
      <xdr:nvSpPr>
        <xdr:cNvPr id="911" name="フローチャート: 判断 910"/>
        <xdr:cNvSpPr/>
      </xdr:nvSpPr>
      <xdr:spPr>
        <a:xfrm>
          <a:off x="20383500" y="153447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114300</xdr:colOff>
      <xdr:row>95</xdr:row>
      <xdr:rowOff>9525</xdr:rowOff>
    </xdr:from>
    <xdr:ext cx="247650" cy="257175"/>
    <xdr:sp>
      <xdr:nvSpPr>
        <xdr:cNvPr id="912" name="テキスト ボックス 911"/>
        <xdr:cNvSpPr txBox="1"/>
      </xdr:nvSpPr>
      <xdr:spPr>
        <a:xfrm>
          <a:off x="20307300" y="154400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sp>
      <xdr:nvSpPr>
        <xdr:cNvPr id="913" name="直線コネクタ 912"/>
        <xdr:cNvSpPr/>
      </xdr:nvSpPr>
      <xdr:spPr>
        <a:xfrm>
          <a:off x="18659475" y="1540192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102</xdr:col>
      <xdr:colOff>63500</xdr:colOff>
      <xdr:row>94</xdr:row>
      <xdr:rowOff>88900</xdr:rowOff>
    </xdr:from>
    <xdr:to>
      <xdr:col>102</xdr:col>
      <xdr:colOff>165100</xdr:colOff>
      <xdr:row>95</xdr:row>
      <xdr:rowOff>19050</xdr:rowOff>
    </xdr:to>
    <xdr:sp fLocksText="0">
      <xdr:nvSpPr>
        <xdr:cNvPr id="914" name="フローチャート: 判断 913"/>
        <xdr:cNvSpPr/>
      </xdr:nvSpPr>
      <xdr:spPr>
        <a:xfrm>
          <a:off x="19497675" y="153447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171450</xdr:colOff>
      <xdr:row>95</xdr:row>
      <xdr:rowOff>9525</xdr:rowOff>
    </xdr:from>
    <xdr:ext cx="247650" cy="257175"/>
    <xdr:sp>
      <xdr:nvSpPr>
        <xdr:cNvPr id="915" name="テキスト ボックス 914"/>
        <xdr:cNvSpPr txBox="1"/>
      </xdr:nvSpPr>
      <xdr:spPr>
        <a:xfrm>
          <a:off x="19411950" y="154400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fLocksText="0">
      <xdr:nvSpPr>
        <xdr:cNvPr id="916" name="フローチャート: 判断 915"/>
        <xdr:cNvSpPr/>
      </xdr:nvSpPr>
      <xdr:spPr>
        <a:xfrm>
          <a:off x="18602325" y="153447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97</xdr:col>
      <xdr:colOff>47625</xdr:colOff>
      <xdr:row>95</xdr:row>
      <xdr:rowOff>9525</xdr:rowOff>
    </xdr:from>
    <xdr:ext cx="247650" cy="257175"/>
    <xdr:sp>
      <xdr:nvSpPr>
        <xdr:cNvPr id="917" name="テキスト ボックス 916"/>
        <xdr:cNvSpPr txBox="1"/>
      </xdr:nvSpPr>
      <xdr:spPr>
        <a:xfrm>
          <a:off x="18526125" y="154400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57150</xdr:colOff>
      <xdr:row>101</xdr:row>
      <xdr:rowOff>76200</xdr:rowOff>
    </xdr:from>
    <xdr:ext cx="762000" cy="257175"/>
    <xdr:sp>
      <xdr:nvSpPr>
        <xdr:cNvPr id="918" name="テキスト ボックス 917"/>
        <xdr:cNvSpPr txBox="1"/>
      </xdr:nvSpPr>
      <xdr:spPr>
        <a:xfrm>
          <a:off x="219646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171450</xdr:colOff>
      <xdr:row>101</xdr:row>
      <xdr:rowOff>76200</xdr:rowOff>
    </xdr:from>
    <xdr:ext cx="762000" cy="257175"/>
    <xdr:sp>
      <xdr:nvSpPr>
        <xdr:cNvPr id="919" name="テキスト ボックス 918"/>
        <xdr:cNvSpPr txBox="1"/>
      </xdr:nvSpPr>
      <xdr:spPr>
        <a:xfrm>
          <a:off x="21126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47625</xdr:colOff>
      <xdr:row>101</xdr:row>
      <xdr:rowOff>76200</xdr:rowOff>
    </xdr:from>
    <xdr:ext cx="762000" cy="257175"/>
    <xdr:sp>
      <xdr:nvSpPr>
        <xdr:cNvPr id="920" name="テキスト ボックス 919"/>
        <xdr:cNvSpPr txBox="1"/>
      </xdr:nvSpPr>
      <xdr:spPr>
        <a:xfrm>
          <a:off x="202406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76200</xdr:rowOff>
    </xdr:from>
    <xdr:ext cx="762000" cy="257175"/>
    <xdr:sp>
      <xdr:nvSpPr>
        <xdr:cNvPr id="921" name="テキスト ボックス 920"/>
        <xdr:cNvSpPr txBox="1"/>
      </xdr:nvSpPr>
      <xdr:spPr>
        <a:xfrm>
          <a:off x="193548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171450</xdr:colOff>
      <xdr:row>101</xdr:row>
      <xdr:rowOff>76200</xdr:rowOff>
    </xdr:from>
    <xdr:ext cx="762000" cy="257175"/>
    <xdr:sp>
      <xdr:nvSpPr>
        <xdr:cNvPr id="922" name="テキスト ボックス 921"/>
        <xdr:cNvSpPr txBox="1"/>
      </xdr:nvSpPr>
      <xdr:spPr>
        <a:xfrm>
          <a:off x="18459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fLocksText="0">
      <xdr:nvSpPr>
        <xdr:cNvPr id="923" name="楕円 922"/>
        <xdr:cNvSpPr/>
      </xdr:nvSpPr>
      <xdr:spPr>
        <a:xfrm>
          <a:off x="22107525" y="15344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116</xdr:col>
      <xdr:colOff>114300</xdr:colOff>
      <xdr:row>93</xdr:row>
      <xdr:rowOff>123825</xdr:rowOff>
    </xdr:from>
    <xdr:ext cx="247650" cy="257175"/>
    <xdr:sp>
      <xdr:nvSpPr>
        <xdr:cNvPr id="924" name="前年度繰上充用金該当値テキスト"/>
        <xdr:cNvSpPr txBox="1"/>
      </xdr:nvSpPr>
      <xdr:spPr>
        <a:xfrm>
          <a:off x="22212300" y="152114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fLocksText="0">
      <xdr:nvSpPr>
        <xdr:cNvPr id="925" name="楕円 924"/>
        <xdr:cNvSpPr/>
      </xdr:nvSpPr>
      <xdr:spPr>
        <a:xfrm>
          <a:off x="21269325" y="15344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111</xdr:col>
      <xdr:colOff>47625</xdr:colOff>
      <xdr:row>93</xdr:row>
      <xdr:rowOff>38100</xdr:rowOff>
    </xdr:from>
    <xdr:ext cx="247650" cy="257175"/>
    <xdr:sp>
      <xdr:nvSpPr>
        <xdr:cNvPr id="926" name="テキスト ボックス 925"/>
        <xdr:cNvSpPr txBox="1"/>
      </xdr:nvSpPr>
      <xdr:spPr>
        <a:xfrm>
          <a:off x="21193125" y="1512570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fLocksText="0">
      <xdr:nvSpPr>
        <xdr:cNvPr id="927" name="楕円 926"/>
        <xdr:cNvSpPr/>
      </xdr:nvSpPr>
      <xdr:spPr>
        <a:xfrm>
          <a:off x="20383500" y="15344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114300</xdr:colOff>
      <xdr:row>93</xdr:row>
      <xdr:rowOff>38100</xdr:rowOff>
    </xdr:from>
    <xdr:ext cx="247650" cy="257175"/>
    <xdr:sp>
      <xdr:nvSpPr>
        <xdr:cNvPr id="928" name="テキスト ボックス 927"/>
        <xdr:cNvSpPr txBox="1"/>
      </xdr:nvSpPr>
      <xdr:spPr>
        <a:xfrm>
          <a:off x="20307300" y="1512570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fLocksText="0">
      <xdr:nvSpPr>
        <xdr:cNvPr id="929" name="楕円 928"/>
        <xdr:cNvSpPr/>
      </xdr:nvSpPr>
      <xdr:spPr>
        <a:xfrm>
          <a:off x="19497675" y="15344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171450</xdr:colOff>
      <xdr:row>93</xdr:row>
      <xdr:rowOff>38100</xdr:rowOff>
    </xdr:from>
    <xdr:ext cx="247650" cy="257175"/>
    <xdr:sp>
      <xdr:nvSpPr>
        <xdr:cNvPr id="930" name="テキスト ボックス 929"/>
        <xdr:cNvSpPr txBox="1"/>
      </xdr:nvSpPr>
      <xdr:spPr>
        <a:xfrm>
          <a:off x="19411950" y="1512570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fLocksText="0">
      <xdr:nvSpPr>
        <xdr:cNvPr id="931" name="楕円 930"/>
        <xdr:cNvSpPr/>
      </xdr:nvSpPr>
      <xdr:spPr>
        <a:xfrm>
          <a:off x="18602325" y="15344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97</xdr:col>
      <xdr:colOff>47625</xdr:colOff>
      <xdr:row>93</xdr:row>
      <xdr:rowOff>38100</xdr:rowOff>
    </xdr:from>
    <xdr:ext cx="247650" cy="257175"/>
    <xdr:sp>
      <xdr:nvSpPr>
        <xdr:cNvPr id="932" name="テキスト ボックス 931"/>
        <xdr:cNvSpPr txBox="1"/>
      </xdr:nvSpPr>
      <xdr:spPr>
        <a:xfrm>
          <a:off x="18526125" y="1512570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fLocksText="0">
      <xdr:nvSpPr>
        <xdr:cNvPr id="933" name="正方形/長方形 932"/>
        <xdr:cNvSpPr/>
      </xdr:nvSpPr>
      <xdr:spPr>
        <a:xfrm>
          <a:off x="762000" y="16925925"/>
          <a:ext cx="22212300" cy="19050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fLocksText="0">
      <xdr:nvSpPr>
        <xdr:cNvPr id="934" name="正方形/長方形 933"/>
        <xdr:cNvSpPr/>
      </xdr:nvSpPr>
      <xdr:spPr>
        <a:xfrm>
          <a:off x="762000" y="16983075"/>
          <a:ext cx="3848100" cy="25717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fLocksText="0">
      <xdr:nvSpPr>
        <xdr:cNvPr id="935" name="テキスト ボックス 934"/>
        <xdr:cNvSpPr txBox="1"/>
      </xdr:nvSpPr>
      <xdr:spPr>
        <a:xfrm>
          <a:off x="790575" y="17240250"/>
          <a:ext cx="22164675" cy="1524000"/>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歳出決算総額は、住民一人当たり</a:t>
          </a:r>
          <a:r>
            <a:rPr altLang="ja-JP" lang="en-US" sz="1300">
              <a:latin typeface="ＭＳ Ｐゴシック" panose="020B0600070205080204" pitchFamily="50" charset="-128"/>
              <a:ea typeface="ＭＳ Ｐゴシック" panose="020B0600070205080204" pitchFamily="50" charset="-128"/>
            </a:rPr>
            <a:t>433,988</a:t>
          </a:r>
          <a:r>
            <a:rPr altLang="en-US" lang="ja-JP" sz="1300">
              <a:latin typeface="ＭＳ Ｐゴシック" panose="020B0600070205080204" pitchFamily="50" charset="-128"/>
              <a:ea typeface="ＭＳ Ｐゴシック" panose="020B0600070205080204" pitchFamily="50" charset="-128"/>
            </a:rPr>
            <a:t>円となっており、主な構成項目は扶助費（</a:t>
          </a:r>
          <a:r>
            <a:rPr altLang="ja-JP" lang="en-US" sz="1300">
              <a:latin typeface="ＭＳ Ｐゴシック" panose="020B0600070205080204" pitchFamily="50" charset="-128"/>
              <a:ea typeface="ＭＳ Ｐゴシック" panose="020B0600070205080204" pitchFamily="50" charset="-128"/>
            </a:rPr>
            <a:t>147,134</a:t>
          </a:r>
          <a:r>
            <a:rPr altLang="en-US" lang="ja-JP" sz="1300">
              <a:latin typeface="ＭＳ Ｐゴシック" panose="020B0600070205080204" pitchFamily="50" charset="-128"/>
              <a:ea typeface="ＭＳ Ｐゴシック" panose="020B0600070205080204" pitchFamily="50" charset="-128"/>
            </a:rPr>
            <a:t>円）、人件費（</a:t>
          </a:r>
          <a:r>
            <a:rPr altLang="ja-JP" lang="en-US" sz="1300">
              <a:latin typeface="ＭＳ Ｐゴシック" panose="020B0600070205080204" pitchFamily="50" charset="-128"/>
              <a:ea typeface="ＭＳ Ｐゴシック" panose="020B0600070205080204" pitchFamily="50" charset="-128"/>
            </a:rPr>
            <a:t>83,982</a:t>
          </a:r>
          <a:r>
            <a:rPr altLang="en-US" lang="ja-JP" sz="1300">
              <a:latin typeface="ＭＳ Ｐゴシック" panose="020B0600070205080204" pitchFamily="50" charset="-128"/>
              <a:ea typeface="ＭＳ Ｐゴシック" panose="020B0600070205080204" pitchFamily="50" charset="-128"/>
            </a:rPr>
            <a:t>円）、補助費等（</a:t>
          </a:r>
          <a:r>
            <a:rPr altLang="ja-JP" lang="en-US" sz="1300">
              <a:latin typeface="ＭＳ Ｐゴシック" panose="020B0600070205080204" pitchFamily="50" charset="-128"/>
              <a:ea typeface="ＭＳ Ｐゴシック" panose="020B0600070205080204" pitchFamily="50" charset="-128"/>
            </a:rPr>
            <a:t>54,514</a:t>
          </a:r>
          <a:r>
            <a:rPr altLang="en-US" lang="ja-JP" sz="1300">
              <a:latin typeface="ＭＳ Ｐゴシック" panose="020B0600070205080204" pitchFamily="50" charset="-128"/>
              <a:ea typeface="ＭＳ Ｐゴシック" panose="020B0600070205080204" pitchFamily="50" charset="-128"/>
            </a:rPr>
            <a:t>円）となっている。</a:t>
          </a:r>
        </a:p>
        <a:p>
          <a:r>
            <a:rPr altLang="en-US" lang="ja-JP" sz="1300">
              <a:latin typeface="ＭＳ Ｐゴシック" panose="020B0600070205080204" pitchFamily="50" charset="-128"/>
              <a:ea typeface="ＭＳ Ｐゴシック" panose="020B0600070205080204" pitchFamily="50" charset="-128"/>
            </a:rPr>
            <a:t>　扶助費については、国施策である定額減税補足給付金事業を実施したことや、児童手当給付費において制度改正により、支給対象年齢が拡充等されたことから増加している。障害福祉サービス費や障害児通所給付費についても増加傾向にあるため、類似団体内平均値を上回っており、今後もこの傾向は続くと見込まれる。</a:t>
          </a:r>
        </a:p>
        <a:p>
          <a:r>
            <a:rPr altLang="en-US" lang="ja-JP" sz="1300">
              <a:latin typeface="ＭＳ Ｐゴシック" panose="020B0600070205080204" pitchFamily="50" charset="-128"/>
              <a:ea typeface="ＭＳ Ｐゴシック" panose="020B0600070205080204" pitchFamily="50" charset="-128"/>
            </a:rPr>
            <a:t>　人件費については、職員数や退職手当が増加したことや、会計年度任用職員への勤勉手当の支給が開始されたことにより増加し、依然として類似団体内平均値を上回っている。公立保育所が５か所、公立こども園が１か所、公立幼稚園が３か所あることもコスト増の要因と考えられるが、事務の効率化や民間委託の検討など今後も引き続き人件費の抑制に努めていく。</a:t>
          </a:r>
        </a:p>
        <a:p>
          <a:r>
            <a:rPr altLang="en-US" lang="ja-JP" sz="1300">
              <a:latin typeface="ＭＳ Ｐゴシック" panose="020B0600070205080204" pitchFamily="50" charset="-128"/>
              <a:ea typeface="ＭＳ Ｐゴシック" panose="020B0600070205080204" pitchFamily="50" charset="-128"/>
            </a:rPr>
            <a:t>　補助費等については類似団体内平均値を下回ったが、その内訳は、整備途上である公共下水道事業会計への繰出しが大きく占めているため、今後も引き続き、一部事務組合への負担金も含めて経費の抑制に努めていく。</a:t>
          </a: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xdr:col>
      <xdr:colOff>63500</xdr:colOff>
      <xdr:row>0</xdr:row>
      <xdr:rowOff>127000</xdr:rowOff>
    </xdr:from>
    <xdr:to>
      <xdr:col>70</xdr:col>
      <xdr:colOff>0</xdr:colOff>
      <xdr:row>4</xdr:row>
      <xdr:rowOff>76200</xdr:rowOff>
    </xdr:to>
    <xdr:sp fLocksText="0">
      <xdr:nvSpPr>
        <xdr:cNvPr id="2" name="正方形/長方形 1"/>
        <xdr:cNvSpPr/>
      </xdr:nvSpPr>
      <xdr:spPr>
        <a:xfrm>
          <a:off x="638175" y="123825"/>
          <a:ext cx="12696825"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3200" b="1">
              <a:solidFill>
                <a:srgbClr val="000000"/>
              </a:solidFill>
              <a:latin typeface="ＭＳ Ｐゴシック" panose="020B0600070205080204" pitchFamily="50" charset="-128"/>
              <a:ea typeface="ＭＳ Ｐゴシック" panose="020B0600070205080204" pitchFamily="50" charset="-128"/>
            </a:rPr>
            <a:t>（</a:t>
          </a:r>
          <a:r>
            <a:rPr altLang="ja-JP" lang="en-US" sz="3200" b="1">
              <a:solidFill>
                <a:srgbClr val="000000"/>
              </a:solidFill>
              <a:latin typeface="ＭＳ Ｐゴシック" panose="020B0600070205080204" pitchFamily="50" charset="-128"/>
              <a:ea typeface="ＭＳ Ｐゴシック" panose="020B0600070205080204" pitchFamily="50" charset="-128"/>
            </a:rPr>
            <a:t>6</a:t>
          </a:r>
          <a:r>
            <a:rPr altLang="en-US" lang="ja-JP" sz="3200" b="1">
              <a:solidFill>
                <a:srgbClr val="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fLocksText="0">
      <xdr:nvSpPr>
        <xdr:cNvPr id="3" name="正方形/長方形 2"/>
        <xdr:cNvSpPr/>
      </xdr:nvSpPr>
      <xdr:spPr>
        <a:xfrm>
          <a:off x="19050000" y="190500"/>
          <a:ext cx="3924300" cy="53340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fLocksText="0">
      <xdr:nvSpPr>
        <xdr:cNvPr id="4" name="正方形/長方形 3"/>
        <xdr:cNvSpPr/>
      </xdr:nvSpPr>
      <xdr:spPr>
        <a:xfrm>
          <a:off x="19069050" y="219075"/>
          <a:ext cx="3876675" cy="4762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fLocksText="0">
      <xdr:nvSpPr>
        <xdr:cNvPr id="5" name="正方形/長方形 4"/>
        <xdr:cNvSpPr/>
      </xdr:nvSpPr>
      <xdr:spPr>
        <a:xfrm>
          <a:off x="19097625" y="238125"/>
          <a:ext cx="3819525" cy="41910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200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85</xdr:col>
      <xdr:colOff>63500</xdr:colOff>
      <xdr:row>1</xdr:row>
      <xdr:rowOff>19050</xdr:rowOff>
    </xdr:from>
    <xdr:to>
      <xdr:col>99</xdr:col>
      <xdr:colOff>57150</xdr:colOff>
      <xdr:row>4</xdr:row>
      <xdr:rowOff>63500</xdr:rowOff>
    </xdr:to>
    <xdr:sp fLocksText="0">
      <xdr:nvSpPr>
        <xdr:cNvPr id="6" name="正方形/長方形 5"/>
        <xdr:cNvSpPr/>
      </xdr:nvSpPr>
      <xdr:spPr>
        <a:xfrm>
          <a:off x="16259175" y="190500"/>
          <a:ext cx="2657475" cy="53340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fLocksText="0">
      <xdr:nvSpPr>
        <xdr:cNvPr id="7" name="正方形/長方形 6"/>
        <xdr:cNvSpPr/>
      </xdr:nvSpPr>
      <xdr:spPr>
        <a:xfrm>
          <a:off x="16278225" y="219075"/>
          <a:ext cx="2619375" cy="4762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fLocksText="0">
      <xdr:nvSpPr>
        <xdr:cNvPr id="8" name="正方形/長方形 7"/>
        <xdr:cNvSpPr/>
      </xdr:nvSpPr>
      <xdr:spPr>
        <a:xfrm>
          <a:off x="16306800" y="238125"/>
          <a:ext cx="2562225" cy="428625"/>
        </a:xfrm>
        <a:prstGeom prst="rect"/>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2000" b="1">
              <a:solidFill>
                <a:srgbClr val="FFFFFF"/>
              </a:solidFill>
              <a:latin typeface="ＭＳ ゴシック" panose="020B0609070205080204" pitchFamily="49" charset="-128"/>
              <a:ea typeface="ＭＳ ゴシック" panose="020B0609070205080204" pitchFamily="49" charset="-128"/>
            </a:rPr>
            <a:t>令和</a:t>
          </a:r>
          <a:r>
            <a:rPr altLang="ja-JP" lang="en-US" sz="2000" b="1">
              <a:solidFill>
                <a:srgbClr val="FFFFFF"/>
              </a:solidFill>
              <a:latin typeface="ＭＳ ゴシック" panose="020B0609070205080204" pitchFamily="49" charset="-128"/>
              <a:ea typeface="ＭＳ ゴシック" panose="020B0609070205080204" pitchFamily="49" charset="-128"/>
            </a:rPr>
            <a:t>6</a:t>
          </a:r>
          <a:r>
            <a:rPr altLang="en-US" lang="ja-JP"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fLocksText="0">
      <xdr:nvSpPr>
        <xdr:cNvPr id="9" name="正方形/長方形 8"/>
        <xdr:cNvSpPr/>
      </xdr:nvSpPr>
      <xdr:spPr>
        <a:xfrm>
          <a:off x="762000" y="847725"/>
          <a:ext cx="10096500" cy="1685925"/>
        </a:xfrm>
        <a:prstGeom prst="rect"/>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fLocksText="0">
      <xdr:nvSpPr>
        <xdr:cNvPr id="10" name="正方形/長方形 9"/>
        <xdr:cNvSpPr/>
      </xdr:nvSpPr>
      <xdr:spPr>
        <a:xfrm>
          <a:off x="885825" y="885825"/>
          <a:ext cx="1400175"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fLocksText="0">
      <xdr:nvSpPr>
        <xdr:cNvPr id="11" name="正方形/長方形 10"/>
        <xdr:cNvSpPr/>
      </xdr:nvSpPr>
      <xdr:spPr>
        <a:xfrm>
          <a:off x="2219325" y="885825"/>
          <a:ext cx="1419225"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100" b="1">
              <a:solidFill>
                <a:srgbClr val="000000"/>
              </a:solidFill>
              <a:latin typeface="ＭＳ ゴシック" panose="020B0609070205080204" pitchFamily="49" charset="-128"/>
              <a:ea typeface="ＭＳ ゴシック" panose="020B0609070205080204" pitchFamily="49" charset="-128"/>
            </a:rPr>
            <a:t>62,304
61,059
8.89
27,275,185
27,039,243
228,338
15,105,489
15,295,446</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fLocksText="0">
      <xdr:nvSpPr>
        <xdr:cNvPr id="12" name="正方形/長方形 11"/>
        <xdr:cNvSpPr/>
      </xdr:nvSpPr>
      <xdr:spPr>
        <a:xfrm>
          <a:off x="3552825" y="885825"/>
          <a:ext cx="1524000" cy="16192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1100" b="1">
              <a:solidFill>
                <a:srgbClr val="000000"/>
              </a:solidFill>
              <a:latin typeface="ＭＳ ゴシック" panose="020B0609070205080204" pitchFamily="49" charset="-128"/>
              <a:ea typeface="ＭＳ ゴシック" panose="020B0609070205080204" pitchFamily="49" charset="-128"/>
            </a:rPr>
            <a:t>人</a:t>
          </a:r>
          <a:r>
            <a:rPr altLang="ja-JP" lang="en-US" sz="1100" b="1">
              <a:solidFill>
                <a:srgbClr val="000000"/>
              </a:solidFill>
              <a:latin typeface="ＭＳ ゴシック" panose="020B0609070205080204" pitchFamily="49" charset="-128"/>
              <a:ea typeface="ＭＳ ゴシック" panose="020B0609070205080204" pitchFamily="49" charset="-128"/>
            </a:rPr>
            <a:t>(R7.1.1</a:t>
          </a:r>
          <a:r>
            <a:rPr altLang="en-US" lang="ja-JP" sz="1100" b="1">
              <a:solidFill>
                <a:srgbClr val="000000"/>
              </a:solidFill>
              <a:latin typeface="ＭＳ ゴシック" panose="020B0609070205080204" pitchFamily="49" charset="-128"/>
              <a:ea typeface="ＭＳ ゴシック" panose="020B0609070205080204" pitchFamily="49" charset="-128"/>
            </a:rPr>
            <a:t>現在</a:t>
          </a:r>
          <a:r>
            <a:rPr altLang="ja-JP" lang="en-US" sz="1100" b="1">
              <a:solidFill>
                <a:srgbClr val="000000"/>
              </a:solidFill>
              <a:latin typeface="ＭＳ ゴシック" panose="020B0609070205080204" pitchFamily="49" charset="-128"/>
              <a:ea typeface="ＭＳ ゴシック" panose="020B0609070205080204" pitchFamily="49" charset="-128"/>
            </a:rPr>
            <a:t>)
</a:t>
          </a:r>
          <a:r>
            <a:rPr altLang="en-US" lang="ja-JP" sz="1100" b="1">
              <a:solidFill>
                <a:srgbClr val="000000"/>
              </a:solidFill>
              <a:latin typeface="ＭＳ ゴシック" panose="020B0609070205080204" pitchFamily="49" charset="-128"/>
              <a:ea typeface="ＭＳ ゴシック" panose="020B0609070205080204" pitchFamily="49" charset="-128"/>
            </a:rPr>
            <a:t>人</a:t>
          </a:r>
          <a:r>
            <a:rPr altLang="ja-JP" lang="en-US" sz="1100" b="1">
              <a:solidFill>
                <a:srgbClr val="000000"/>
              </a:solidFill>
              <a:latin typeface="ＭＳ ゴシック" panose="020B0609070205080204" pitchFamily="49" charset="-128"/>
              <a:ea typeface="ＭＳ ゴシック" panose="020B0609070205080204" pitchFamily="49" charset="-128"/>
            </a:rPr>
            <a:t>(R7.1.1</a:t>
          </a:r>
          <a:r>
            <a:rPr altLang="en-US" lang="ja-JP" sz="1100" b="1">
              <a:solidFill>
                <a:srgbClr val="000000"/>
              </a:solidFill>
              <a:latin typeface="ＭＳ ゴシック" panose="020B0609070205080204" pitchFamily="49" charset="-128"/>
              <a:ea typeface="ＭＳ ゴシック" panose="020B0609070205080204" pitchFamily="49" charset="-128"/>
            </a:rPr>
            <a:t>現在</a:t>
          </a:r>
          <a:r>
            <a:rPr altLang="ja-JP" lang="en-US" sz="1100" b="1">
              <a:solidFill>
                <a:srgbClr val="000000"/>
              </a:solidFill>
              <a:latin typeface="ＭＳ ゴシック" panose="020B0609070205080204" pitchFamily="49" charset="-128"/>
              <a:ea typeface="ＭＳ ゴシック" panose="020B0609070205080204" pitchFamily="49" charset="-128"/>
            </a:rPr>
            <a:t>)
</a:t>
          </a:r>
          <a:r>
            <a:rPr altLang="en-US" lang="ja-JP"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fLocksText="0">
      <xdr:nvSpPr>
        <xdr:cNvPr id="13" name="正方形/長方形 12"/>
        <xdr:cNvSpPr/>
      </xdr:nvSpPr>
      <xdr:spPr>
        <a:xfrm>
          <a:off x="5076825" y="904875"/>
          <a:ext cx="2028825" cy="8858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fLocksText="0">
      <xdr:nvSpPr>
        <xdr:cNvPr id="14" name="正方形/長方形 13"/>
        <xdr:cNvSpPr/>
      </xdr:nvSpPr>
      <xdr:spPr>
        <a:xfrm>
          <a:off x="7115175" y="904875"/>
          <a:ext cx="1266825" cy="8858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100" b="1">
              <a:solidFill>
                <a:srgbClr val="000000"/>
              </a:solidFill>
              <a:latin typeface="ＭＳ ゴシック" panose="020B0609070205080204" pitchFamily="49" charset="-128"/>
              <a:ea typeface="ＭＳ ゴシック" panose="020B0609070205080204" pitchFamily="49" charset="-128"/>
            </a:rPr>
            <a:t>-
-
2.4
19.9</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fLocksText="0">
      <xdr:nvSpPr>
        <xdr:cNvPr id="15" name="正方形/長方形 14"/>
        <xdr:cNvSpPr/>
      </xdr:nvSpPr>
      <xdr:spPr>
        <a:xfrm>
          <a:off x="8448675" y="914400"/>
          <a:ext cx="638175" cy="8858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en-US" lang="ja-JP"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fLocksText="0">
      <xdr:nvSpPr>
        <xdr:cNvPr id="16" name="正方形/長方形 15"/>
        <xdr:cNvSpPr/>
      </xdr:nvSpPr>
      <xdr:spPr>
        <a:xfrm>
          <a:off x="5076825" y="1628775"/>
          <a:ext cx="2028825"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dist"/>
          <a:r>
            <a:rPr altLang="en-US" lang="ja-JP" sz="1100" b="1">
              <a:solidFill>
                <a:srgbClr val="000000"/>
              </a:solidFill>
              <a:latin typeface="ＭＳ ゴシック" panose="020B0609070205080204" pitchFamily="49" charset="-128"/>
              <a:ea typeface="ＭＳ ゴシック" panose="020B0609070205080204" pitchFamily="49" charset="-128"/>
            </a:rPr>
            <a:t>市町村類型
</a:t>
          </a:r>
          <a:r>
            <a:rPr altLang="ja-JP" lang="en-US" sz="1100" b="1">
              <a:solidFill>
                <a:srgbClr val="000000"/>
              </a:solidFill>
              <a:latin typeface="ＭＳ ゴシック" panose="020B0609070205080204" pitchFamily="49" charset="-128"/>
              <a:ea typeface="ＭＳ ゴシック" panose="020B0609070205080204" pitchFamily="49" charset="-128"/>
            </a:rPr>
            <a:t>(</a:t>
          </a:r>
          <a:r>
            <a:rPr altLang="en-US" lang="ja-JP" sz="1100" b="1">
              <a:solidFill>
                <a:srgbClr val="000000"/>
              </a:solidFill>
              <a:latin typeface="ＭＳ ゴシック" panose="020B0609070205080204" pitchFamily="49" charset="-128"/>
              <a:ea typeface="ＭＳ ゴシック" panose="020B0609070205080204" pitchFamily="49" charset="-128"/>
            </a:rPr>
            <a:t>年度毎</a:t>
          </a:r>
          <a:r>
            <a:rPr altLang="ja-JP" lang="en-US" sz="1100" b="1">
              <a:solidFill>
                <a:srgbClr val="000000"/>
              </a:solidFill>
              <a:latin typeface="ＭＳ ゴシック" panose="020B0609070205080204" pitchFamily="49" charset="-128"/>
              <a:ea typeface="ＭＳ ゴシック" panose="020B0609070205080204" pitchFamily="49" charset="-128"/>
            </a:rPr>
            <a:t>)</a:t>
          </a:r>
          <a:endParaRPr altLang="en-US" lang="ja-JP"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fLocksText="0">
      <xdr:nvSpPr>
        <xdr:cNvPr id="17" name="正方形/長方形 16"/>
        <xdr:cNvSpPr/>
      </xdr:nvSpPr>
      <xdr:spPr>
        <a:xfrm>
          <a:off x="7172325" y="1628775"/>
          <a:ext cx="3810000"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l"/>
          <a:r>
            <a:rPr altLang="ja-JP" lang="en-US" sz="1100" b="1">
              <a:solidFill>
                <a:srgbClr val="000000"/>
              </a:solidFill>
              <a:latin typeface="ＭＳ ゴシック" panose="020B0609070205080204" pitchFamily="49" charset="-128"/>
              <a:ea typeface="ＭＳ ゴシック" panose="020B0609070205080204" pitchFamily="49" charset="-128"/>
            </a:rPr>
            <a:t>R02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R03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R04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R05  Ⅱ</a:t>
          </a:r>
          <a:r>
            <a:rPr altLang="en-US" lang="ja-JP" sz="1100" b="1">
              <a:solidFill>
                <a:srgbClr val="000000"/>
              </a:solidFill>
              <a:latin typeface="ＭＳ ゴシック" panose="020B0609070205080204" pitchFamily="49" charset="-128"/>
              <a:ea typeface="ＭＳ ゴシック" panose="020B0609070205080204" pitchFamily="49" charset="-128"/>
            </a:rPr>
            <a:t>－３    </a:t>
          </a:r>
          <a:r>
            <a:rPr altLang="ja-JP" lang="en-US" sz="1100" b="1">
              <a:solidFill>
                <a:srgbClr val="000000"/>
              </a:solidFill>
              <a:latin typeface="ＭＳ ゴシック" panose="020B0609070205080204" pitchFamily="49" charset="-128"/>
              <a:ea typeface="ＭＳ ゴシック" panose="020B0609070205080204" pitchFamily="49" charset="-128"/>
            </a:rPr>
            <a:t>R06  Ⅱ</a:t>
          </a:r>
          <a:r>
            <a:rPr altLang="en-US" lang="ja-JP"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fLocksText="0">
      <xdr:nvSpPr>
        <xdr:cNvPr id="18" name="角丸四角形 17"/>
        <xdr:cNvSpPr/>
      </xdr:nvSpPr>
      <xdr:spPr>
        <a:xfrm>
          <a:off x="11077575" y="847725"/>
          <a:ext cx="1524000" cy="108585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fLocksText="0">
      <xdr:nvSpPr>
        <xdr:cNvPr id="19" name="正方形/長方形 18"/>
        <xdr:cNvSpPr/>
      </xdr:nvSpPr>
      <xdr:spPr>
        <a:xfrm>
          <a:off x="11334750" y="914400"/>
          <a:ext cx="1457325"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fLocksText="0">
      <xdr:nvSpPr>
        <xdr:cNvPr id="20" name="正方形/長方形 19"/>
        <xdr:cNvSpPr/>
      </xdr:nvSpPr>
      <xdr:spPr>
        <a:xfrm>
          <a:off x="11334750" y="1162050"/>
          <a:ext cx="1457325"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fLocksText="0">
      <xdr:nvSpPr>
        <xdr:cNvPr id="21" name="正方形/長方形 20"/>
        <xdr:cNvSpPr/>
      </xdr:nvSpPr>
      <xdr:spPr>
        <a:xfrm>
          <a:off x="11334750" y="1476375"/>
          <a:ext cx="1457325" cy="60960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r>
            <a:rPr altLang="en-US" lang="ja-JP"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sp>
      <xdr:nvSpPr>
        <xdr:cNvPr id="22" name="直線コネクタ 21"/>
        <xdr:cNvSpPr/>
      </xdr:nvSpPr>
      <xdr:spPr>
        <a:xfrm flipH="1">
          <a:off x="11153775" y="1019175"/>
          <a:ext cx="20955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58</xdr:col>
      <xdr:colOff>161925</xdr:colOff>
      <xdr:row>5</xdr:row>
      <xdr:rowOff>158750</xdr:rowOff>
    </xdr:from>
    <xdr:to>
      <xdr:col>59</xdr:col>
      <xdr:colOff>73025</xdr:colOff>
      <xdr:row>6</xdr:row>
      <xdr:rowOff>88900</xdr:rowOff>
    </xdr:to>
    <xdr:sp fLocksText="0">
      <xdr:nvSpPr>
        <xdr:cNvPr id="23" name="楕円 22"/>
        <xdr:cNvSpPr/>
      </xdr:nvSpPr>
      <xdr:spPr>
        <a:xfrm>
          <a:off x="11210925" y="9810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fLocksText="0">
      <xdr:nvSpPr>
        <xdr:cNvPr id="24" name="フローチャート: 判断 23"/>
        <xdr:cNvSpPr/>
      </xdr:nvSpPr>
      <xdr:spPr>
        <a:xfrm>
          <a:off x="11210925" y="12287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sp>
      <xdr:nvSpPr>
        <xdr:cNvPr id="25" name="直線コネクタ 24"/>
        <xdr:cNvSpPr/>
      </xdr:nvSpPr>
      <xdr:spPr>
        <a:xfrm>
          <a:off x="11258550" y="1457325"/>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58</xdr:col>
      <xdr:colOff>127000</xdr:colOff>
      <xdr:row>8</xdr:row>
      <xdr:rowOff>152400</xdr:rowOff>
    </xdr:from>
    <xdr:to>
      <xdr:col>59</xdr:col>
      <xdr:colOff>107950</xdr:colOff>
      <xdr:row>8</xdr:row>
      <xdr:rowOff>152400</xdr:rowOff>
    </xdr:to>
    <xdr:sp>
      <xdr:nvSpPr>
        <xdr:cNvPr id="26" name="直線コネクタ 25"/>
        <xdr:cNvSpPr/>
      </xdr:nvSpPr>
      <xdr:spPr>
        <a:xfrm>
          <a:off x="11172825" y="145732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59</xdr:col>
      <xdr:colOff>17780</xdr:colOff>
      <xdr:row>10</xdr:row>
      <xdr:rowOff>47625</xdr:rowOff>
    </xdr:from>
    <xdr:to>
      <xdr:col>59</xdr:col>
      <xdr:colOff>17780</xdr:colOff>
      <xdr:row>11</xdr:row>
      <xdr:rowOff>15875</xdr:rowOff>
    </xdr:to>
    <xdr:sp>
      <xdr:nvSpPr>
        <xdr:cNvPr id="27" name="直線コネクタ 26"/>
        <xdr:cNvSpPr/>
      </xdr:nvSpPr>
      <xdr:spPr>
        <a:xfrm flipV="1">
          <a:off x="11258550" y="1676400"/>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58</xdr:col>
      <xdr:colOff>127000</xdr:colOff>
      <xdr:row>11</xdr:row>
      <xdr:rowOff>19050</xdr:rowOff>
    </xdr:from>
    <xdr:to>
      <xdr:col>59</xdr:col>
      <xdr:colOff>107950</xdr:colOff>
      <xdr:row>11</xdr:row>
      <xdr:rowOff>19050</xdr:rowOff>
    </xdr:to>
    <xdr:sp>
      <xdr:nvSpPr>
        <xdr:cNvPr id="28" name="直線コネクタ 27"/>
        <xdr:cNvSpPr/>
      </xdr:nvSpPr>
      <xdr:spPr>
        <a:xfrm>
          <a:off x="11172825" y="1809750"/>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xdr:col>
      <xdr:colOff>123825</xdr:colOff>
      <xdr:row>16</xdr:row>
      <xdr:rowOff>114300</xdr:rowOff>
    </xdr:from>
    <xdr:ext cx="8896350" cy="257175"/>
    <xdr:sp>
      <xdr:nvSpPr>
        <xdr:cNvPr id="29" name="テキスト ボックス 28"/>
        <xdr:cNvSpPr txBox="1"/>
      </xdr:nvSpPr>
      <xdr:spPr>
        <a:xfrm>
          <a:off x="695325" y="2714625"/>
          <a:ext cx="88963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altLang="ja-JP" lang="en-US" sz="1000">
              <a:solidFill>
                <a:srgbClr val="000000"/>
              </a:solidFill>
              <a:latin typeface="ＭＳ Ｐゴシック" panose="020B0600070205080204" pitchFamily="50" charset="-128"/>
              <a:ea typeface="ＭＳ Ｐゴシック" panose="020B0600070205080204" pitchFamily="50" charset="-128"/>
            </a:rPr>
            <a:t>35</a:t>
          </a:r>
          <a:r>
            <a:rPr altLang="en-US" lang="ja-JP"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123825</xdr:colOff>
      <xdr:row>18</xdr:row>
      <xdr:rowOff>85725</xdr:rowOff>
    </xdr:from>
    <xdr:ext cx="6048375" cy="257175"/>
    <xdr:sp>
      <xdr:nvSpPr>
        <xdr:cNvPr id="30" name="テキスト ボックス 29"/>
        <xdr:cNvSpPr txBox="1"/>
      </xdr:nvSpPr>
      <xdr:spPr>
        <a:xfrm>
          <a:off x="695325" y="3009900"/>
          <a:ext cx="60483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altLang="ja-JP" lang="en-US" sz="1000">
              <a:solidFill>
                <a:srgbClr val="000000"/>
              </a:solidFill>
              <a:latin typeface="ＭＳ Ｐゴシック" panose="020B0600070205080204" pitchFamily="50" charset="-128"/>
              <a:ea typeface="ＭＳ Ｐゴシック" panose="020B0600070205080204" pitchFamily="50" charset="-128"/>
            </a:rPr>
            <a:t>1</a:t>
          </a:r>
          <a:r>
            <a:rPr altLang="en-US" lang="ja-JP" sz="1000">
              <a:solidFill>
                <a:srgbClr val="000000"/>
              </a:solidFill>
              <a:latin typeface="ＭＳ Ｐゴシック" panose="020B0600070205080204" pitchFamily="50" charset="-128"/>
              <a:ea typeface="ＭＳ Ｐゴシック" panose="020B0600070205080204" pitchFamily="50" charset="-128"/>
            </a:rPr>
            <a:t>月</a:t>
          </a:r>
          <a:r>
            <a:rPr altLang="ja-JP" lang="en-US" sz="1000">
              <a:solidFill>
                <a:srgbClr val="000000"/>
              </a:solidFill>
              <a:latin typeface="ＭＳ Ｐゴシック" panose="020B0600070205080204" pitchFamily="50" charset="-128"/>
              <a:ea typeface="ＭＳ Ｐゴシック" panose="020B0600070205080204" pitchFamily="50" charset="-128"/>
            </a:rPr>
            <a:t>1</a:t>
          </a:r>
          <a:r>
            <a:rPr altLang="en-US" lang="ja-JP"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123825</xdr:colOff>
      <xdr:row>20</xdr:row>
      <xdr:rowOff>66675</xdr:rowOff>
    </xdr:from>
    <xdr:ext cx="8229600" cy="257175"/>
    <xdr:sp>
      <xdr:nvSpPr>
        <xdr:cNvPr id="31" name="テキスト ボックス 30"/>
        <xdr:cNvSpPr txBox="1"/>
      </xdr:nvSpPr>
      <xdr:spPr>
        <a:xfrm>
          <a:off x="695325" y="3314700"/>
          <a:ext cx="82296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lgn="l"/>
          <a:r>
            <a:rPr altLang="ja-JP" lang="en-US" sz="1000">
              <a:solidFill>
                <a:srgbClr val="000000"/>
              </a:solidFill>
              <a:latin typeface="ＭＳ Ｐゴシック" panose="020B0600070205080204" pitchFamily="50" charset="-128"/>
              <a:ea typeface="ＭＳ Ｐゴシック" panose="020B0600070205080204" pitchFamily="50" charset="-128"/>
            </a:rPr>
            <a:t>※</a:t>
          </a:r>
          <a:r>
            <a:rPr altLang="en-US" lang="ja-JP"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altLang="ja-JP" lang="en-US" sz="1000">
              <a:solidFill>
                <a:srgbClr val="000000"/>
              </a:solidFill>
              <a:latin typeface="ＭＳ Ｐゴシック" panose="020B0600070205080204" pitchFamily="50" charset="-128"/>
              <a:ea typeface="ＭＳ Ｐゴシック" panose="020B0600070205080204" pitchFamily="50" charset="-128"/>
            </a:rPr>
            <a:t>6</a:t>
          </a:r>
          <a:r>
            <a:rPr altLang="en-US" lang="ja-JP"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fLocksText="0">
      <xdr:nvSpPr>
        <xdr:cNvPr id="32" name="正方形/長方形 31"/>
        <xdr:cNvSpPr/>
      </xdr:nvSpPr>
      <xdr:spPr>
        <a:xfrm>
          <a:off x="762000" y="3790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fLocksText="0">
      <xdr:nvSpPr>
        <xdr:cNvPr id="33" name="正方形/長方形 32"/>
        <xdr:cNvSpPr/>
      </xdr:nvSpPr>
      <xdr:spPr>
        <a:xfrm>
          <a:off x="88582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fLocksText="0">
      <xdr:nvSpPr>
        <xdr:cNvPr id="34" name="正方形/長方形 33"/>
        <xdr:cNvSpPr/>
      </xdr:nvSpPr>
      <xdr:spPr>
        <a:xfrm>
          <a:off x="88582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57/108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fLocksText="0">
      <xdr:nvSpPr>
        <xdr:cNvPr id="35" name="正方形/長方形 34"/>
        <xdr:cNvSpPr/>
      </xdr:nvSpPr>
      <xdr:spPr>
        <a:xfrm>
          <a:off x="1905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fLocksText="0">
      <xdr:nvSpPr>
        <xdr:cNvPr id="36" name="正方形/長方形 35"/>
        <xdr:cNvSpPr/>
      </xdr:nvSpPr>
      <xdr:spPr>
        <a:xfrm>
          <a:off x="1905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2,697</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fLocksText="0">
      <xdr:nvSpPr>
        <xdr:cNvPr id="37" name="正方形/長方形 36"/>
        <xdr:cNvSpPr/>
      </xdr:nvSpPr>
      <xdr:spPr>
        <a:xfrm>
          <a:off x="3048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fLocksText="0">
      <xdr:nvSpPr>
        <xdr:cNvPr id="38" name="正方形/長方形 37"/>
        <xdr:cNvSpPr/>
      </xdr:nvSpPr>
      <xdr:spPr>
        <a:xfrm>
          <a:off x="3048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1,789</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fLocksText="0">
      <xdr:nvSpPr>
        <xdr:cNvPr id="39" name="正方形/長方形 38"/>
        <xdr:cNvSpPr/>
      </xdr:nvSpPr>
      <xdr:spPr>
        <a:xfrm>
          <a:off x="762000" y="4572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xdr:col>
      <xdr:colOff>152400</xdr:colOff>
      <xdr:row>27</xdr:row>
      <xdr:rowOff>9525</xdr:rowOff>
    </xdr:from>
    <xdr:ext cx="352425" cy="228600"/>
    <xdr:sp>
      <xdr:nvSpPr>
        <xdr:cNvPr id="40" name="テキスト ボックス 39"/>
        <xdr:cNvSpPr txBox="1"/>
      </xdr:nvSpPr>
      <xdr:spPr>
        <a:xfrm>
          <a:off x="723900" y="4391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sp>
      <xdr:nvSpPr>
        <xdr:cNvPr id="41" name="直線コネクタ 40"/>
        <xdr:cNvSpPr/>
      </xdr:nvSpPr>
      <xdr:spPr>
        <a:xfrm>
          <a:off x="762000" y="6734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95250</xdr:colOff>
      <xdr:row>40</xdr:row>
      <xdr:rowOff>114300</xdr:rowOff>
    </xdr:from>
    <xdr:ext cx="466725" cy="257175"/>
    <xdr:sp>
      <xdr:nvSpPr>
        <xdr:cNvPr id="42" name="テキスト ボックス 41"/>
        <xdr:cNvSpPr txBox="1"/>
      </xdr:nvSpPr>
      <xdr:spPr>
        <a:xfrm>
          <a:off x="285750" y="66008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sp>
      <xdr:nvSpPr>
        <xdr:cNvPr id="43" name="直線コネクタ 42"/>
        <xdr:cNvSpPr/>
      </xdr:nvSpPr>
      <xdr:spPr>
        <a:xfrm>
          <a:off x="762000" y="63055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95250</xdr:colOff>
      <xdr:row>37</xdr:row>
      <xdr:rowOff>171450</xdr:rowOff>
    </xdr:from>
    <xdr:ext cx="466725" cy="257175"/>
    <xdr:sp>
      <xdr:nvSpPr>
        <xdr:cNvPr id="44" name="テキスト ボックス 43"/>
        <xdr:cNvSpPr txBox="1"/>
      </xdr:nvSpPr>
      <xdr:spPr>
        <a:xfrm>
          <a:off x="285750" y="61626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sp>
      <xdr:nvSpPr>
        <xdr:cNvPr id="45" name="直線コネクタ 44"/>
        <xdr:cNvSpPr/>
      </xdr:nvSpPr>
      <xdr:spPr>
        <a:xfrm>
          <a:off x="762000" y="58674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95250</xdr:colOff>
      <xdr:row>35</xdr:row>
      <xdr:rowOff>57150</xdr:rowOff>
    </xdr:from>
    <xdr:ext cx="466725" cy="257175"/>
    <xdr:sp>
      <xdr:nvSpPr>
        <xdr:cNvPr id="46" name="テキスト ボックス 45"/>
        <xdr:cNvSpPr txBox="1"/>
      </xdr:nvSpPr>
      <xdr:spPr>
        <a:xfrm>
          <a:off x="285750" y="57340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sp>
      <xdr:nvSpPr>
        <xdr:cNvPr id="47" name="直線コネクタ 46"/>
        <xdr:cNvSpPr/>
      </xdr:nvSpPr>
      <xdr:spPr>
        <a:xfrm>
          <a:off x="762000" y="54387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95250</xdr:colOff>
      <xdr:row>32</xdr:row>
      <xdr:rowOff>114300</xdr:rowOff>
    </xdr:from>
    <xdr:ext cx="466725" cy="257175"/>
    <xdr:sp>
      <xdr:nvSpPr>
        <xdr:cNvPr id="48" name="テキスト ボックス 47"/>
        <xdr:cNvSpPr txBox="1"/>
      </xdr:nvSpPr>
      <xdr:spPr>
        <a:xfrm>
          <a:off x="285750" y="53054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sp>
      <xdr:nvSpPr>
        <xdr:cNvPr id="49" name="直線コネクタ 48"/>
        <xdr:cNvSpPr/>
      </xdr:nvSpPr>
      <xdr:spPr>
        <a:xfrm>
          <a:off x="762000" y="50101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95250</xdr:colOff>
      <xdr:row>29</xdr:row>
      <xdr:rowOff>171450</xdr:rowOff>
    </xdr:from>
    <xdr:ext cx="466725" cy="257175"/>
    <xdr:sp>
      <xdr:nvSpPr>
        <xdr:cNvPr id="50" name="テキスト ボックス 49"/>
        <xdr:cNvSpPr txBox="1"/>
      </xdr:nvSpPr>
      <xdr:spPr>
        <a:xfrm>
          <a:off x="285750" y="48672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sp>
      <xdr:nvSpPr>
        <xdr:cNvPr id="51" name="直線コネクタ 50"/>
        <xdr:cNvSpPr/>
      </xdr:nvSpPr>
      <xdr:spPr>
        <a:xfrm>
          <a:off x="762000" y="4572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95250</xdr:colOff>
      <xdr:row>27</xdr:row>
      <xdr:rowOff>57150</xdr:rowOff>
    </xdr:from>
    <xdr:ext cx="466725" cy="257175"/>
    <xdr:sp>
      <xdr:nvSpPr>
        <xdr:cNvPr id="52" name="テキスト ボックス 51"/>
        <xdr:cNvSpPr txBox="1"/>
      </xdr:nvSpPr>
      <xdr:spPr>
        <a:xfrm>
          <a:off x="285750" y="44386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fLocksText="0">
      <xdr:nvSpPr>
        <xdr:cNvPr id="53" name="議会費グラフ枠"/>
        <xdr:cNvSpPr/>
      </xdr:nvSpPr>
      <xdr:spPr>
        <a:xfrm>
          <a:off x="762000" y="4572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61595</xdr:colOff>
      <xdr:row>30</xdr:row>
      <xdr:rowOff>103124</xdr:rowOff>
    </xdr:from>
    <xdr:to>
      <xdr:col>24</xdr:col>
      <xdr:colOff>62865</xdr:colOff>
      <xdr:row>38</xdr:row>
      <xdr:rowOff>10313</xdr:rowOff>
    </xdr:to>
    <xdr:sp>
      <xdr:nvSpPr>
        <xdr:cNvPr id="54" name="直線コネクタ 53"/>
        <xdr:cNvSpPr/>
      </xdr:nvSpPr>
      <xdr:spPr>
        <a:xfrm flipV="1">
          <a:off x="4629150" y="4972050"/>
          <a:ext cx="0" cy="12001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38</xdr:row>
      <xdr:rowOff>9525</xdr:rowOff>
    </xdr:from>
    <xdr:ext cx="466725" cy="257175"/>
    <xdr:sp>
      <xdr:nvSpPr>
        <xdr:cNvPr id="55" name="議会費最小値テキスト"/>
        <xdr:cNvSpPr txBox="1"/>
      </xdr:nvSpPr>
      <xdr:spPr>
        <a:xfrm>
          <a:off x="4686300" y="61722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2,283</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10313</xdr:rowOff>
    </xdr:from>
    <xdr:to>
      <xdr:col>24</xdr:col>
      <xdr:colOff>152400</xdr:colOff>
      <xdr:row>38</xdr:row>
      <xdr:rowOff>10313</xdr:rowOff>
    </xdr:to>
    <xdr:sp>
      <xdr:nvSpPr>
        <xdr:cNvPr id="56" name="直線コネクタ 55"/>
        <xdr:cNvSpPr/>
      </xdr:nvSpPr>
      <xdr:spPr>
        <a:xfrm>
          <a:off x="4543425" y="61722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29</xdr:row>
      <xdr:rowOff>47625</xdr:rowOff>
    </xdr:from>
    <xdr:ext cx="466725" cy="257175"/>
    <xdr:sp>
      <xdr:nvSpPr>
        <xdr:cNvPr id="57" name="議会費最大値テキスト"/>
        <xdr:cNvSpPr txBox="1"/>
      </xdr:nvSpPr>
      <xdr:spPr>
        <a:xfrm>
          <a:off x="4686300" y="47529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5,080</a:t>
          </a:r>
          <a:endParaRPr altLang="en-US" lang="ja-JP" sz="1000" b="1">
            <a:latin typeface="ＭＳ Ｐゴシック" panose="020B0600070205080204" pitchFamily="50" charset="-128"/>
          </a:endParaRPr>
        </a:p>
      </xdr:txBody>
    </xdr:sp>
    <xdr:clientData/>
  </xdr:oneCellAnchor>
  <xdr:twoCellAnchor>
    <xdr:from>
      <xdr:col>23</xdr:col>
      <xdr:colOff>165100</xdr:colOff>
      <xdr:row>30</xdr:row>
      <xdr:rowOff>103124</xdr:rowOff>
    </xdr:from>
    <xdr:to>
      <xdr:col>24</xdr:col>
      <xdr:colOff>152400</xdr:colOff>
      <xdr:row>30</xdr:row>
      <xdr:rowOff>103124</xdr:rowOff>
    </xdr:to>
    <xdr:sp>
      <xdr:nvSpPr>
        <xdr:cNvPr id="58" name="直線コネクタ 57"/>
        <xdr:cNvSpPr/>
      </xdr:nvSpPr>
      <xdr:spPr>
        <a:xfrm>
          <a:off x="4543425" y="49720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177800</xdr:colOff>
      <xdr:row>35</xdr:row>
      <xdr:rowOff>61062</xdr:rowOff>
    </xdr:from>
    <xdr:to>
      <xdr:col>24</xdr:col>
      <xdr:colOff>63500</xdr:colOff>
      <xdr:row>35</xdr:row>
      <xdr:rowOff>121869</xdr:rowOff>
    </xdr:to>
    <xdr:sp>
      <xdr:nvSpPr>
        <xdr:cNvPr id="59" name="直線コネクタ 58"/>
        <xdr:cNvSpPr/>
      </xdr:nvSpPr>
      <xdr:spPr>
        <a:xfrm flipV="1">
          <a:off x="3800475" y="5734050"/>
          <a:ext cx="838200"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34</xdr:row>
      <xdr:rowOff>9525</xdr:rowOff>
    </xdr:from>
    <xdr:ext cx="466725" cy="257175"/>
    <xdr:sp>
      <xdr:nvSpPr>
        <xdr:cNvPr id="60" name="議会費平均値テキスト"/>
        <xdr:cNvSpPr txBox="1"/>
      </xdr:nvSpPr>
      <xdr:spPr>
        <a:xfrm>
          <a:off x="4686300" y="5524500"/>
          <a:ext cx="46672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3,339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162509</xdr:rowOff>
    </xdr:from>
    <xdr:to>
      <xdr:col>24</xdr:col>
      <xdr:colOff>114300</xdr:colOff>
      <xdr:row>35</xdr:row>
      <xdr:rowOff>92659</xdr:rowOff>
    </xdr:to>
    <xdr:sp fLocksText="0">
      <xdr:nvSpPr>
        <xdr:cNvPr id="61" name="フローチャート: 判断 60"/>
        <xdr:cNvSpPr/>
      </xdr:nvSpPr>
      <xdr:spPr>
        <a:xfrm>
          <a:off x="4581525" y="56769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50800</xdr:colOff>
      <xdr:row>35</xdr:row>
      <xdr:rowOff>121869</xdr:rowOff>
    </xdr:from>
    <xdr:to>
      <xdr:col>19</xdr:col>
      <xdr:colOff>177800</xdr:colOff>
      <xdr:row>36</xdr:row>
      <xdr:rowOff>4826</xdr:rowOff>
    </xdr:to>
    <xdr:sp>
      <xdr:nvSpPr>
        <xdr:cNvPr id="62" name="直線コネクタ 61"/>
        <xdr:cNvSpPr/>
      </xdr:nvSpPr>
      <xdr:spPr>
        <a:xfrm flipV="1">
          <a:off x="2905125" y="5800725"/>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127000</xdr:colOff>
      <xdr:row>35</xdr:row>
      <xdr:rowOff>3861</xdr:rowOff>
    </xdr:from>
    <xdr:to>
      <xdr:col>20</xdr:col>
      <xdr:colOff>38100</xdr:colOff>
      <xdr:row>35</xdr:row>
      <xdr:rowOff>105461</xdr:rowOff>
    </xdr:to>
    <xdr:sp fLocksText="0">
      <xdr:nvSpPr>
        <xdr:cNvPr id="63" name="フローチャート: 判断 62"/>
        <xdr:cNvSpPr/>
      </xdr:nvSpPr>
      <xdr:spPr>
        <a:xfrm>
          <a:off x="3743325" y="56769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133350</xdr:colOff>
      <xdr:row>33</xdr:row>
      <xdr:rowOff>123825</xdr:rowOff>
    </xdr:from>
    <xdr:ext cx="466725" cy="257175"/>
    <xdr:sp>
      <xdr:nvSpPr>
        <xdr:cNvPr id="64" name="テキスト ボックス 63"/>
        <xdr:cNvSpPr txBox="1"/>
      </xdr:nvSpPr>
      <xdr:spPr>
        <a:xfrm>
          <a:off x="3562350" y="54768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3,311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83922</xdr:rowOff>
    </xdr:from>
    <xdr:to>
      <xdr:col>15</xdr:col>
      <xdr:colOff>50800</xdr:colOff>
      <xdr:row>36</xdr:row>
      <xdr:rowOff>4826</xdr:rowOff>
    </xdr:to>
    <xdr:sp>
      <xdr:nvSpPr>
        <xdr:cNvPr id="65" name="直線コネクタ 64"/>
        <xdr:cNvSpPr/>
      </xdr:nvSpPr>
      <xdr:spPr>
        <a:xfrm>
          <a:off x="2019300" y="5762625"/>
          <a:ext cx="885825" cy="857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0</xdr:colOff>
      <xdr:row>35</xdr:row>
      <xdr:rowOff>29007</xdr:rowOff>
    </xdr:from>
    <xdr:to>
      <xdr:col>15</xdr:col>
      <xdr:colOff>101600</xdr:colOff>
      <xdr:row>35</xdr:row>
      <xdr:rowOff>130607</xdr:rowOff>
    </xdr:to>
    <xdr:sp fLocksText="0">
      <xdr:nvSpPr>
        <xdr:cNvPr id="66" name="フローチャート: 判断 65"/>
        <xdr:cNvSpPr/>
      </xdr:nvSpPr>
      <xdr:spPr>
        <a:xfrm>
          <a:off x="2857500" y="57054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14</xdr:col>
      <xdr:colOff>0</xdr:colOff>
      <xdr:row>33</xdr:row>
      <xdr:rowOff>142875</xdr:rowOff>
    </xdr:from>
    <xdr:ext cx="466725" cy="257175"/>
    <xdr:sp>
      <xdr:nvSpPr>
        <xdr:cNvPr id="67" name="テキスト ボックス 66"/>
        <xdr:cNvSpPr txBox="1"/>
      </xdr:nvSpPr>
      <xdr:spPr>
        <a:xfrm>
          <a:off x="2667000" y="54959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3,256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83922</xdr:rowOff>
    </xdr:from>
    <xdr:to>
      <xdr:col>10</xdr:col>
      <xdr:colOff>114300</xdr:colOff>
      <xdr:row>35</xdr:row>
      <xdr:rowOff>154331</xdr:rowOff>
    </xdr:to>
    <xdr:sp>
      <xdr:nvSpPr>
        <xdr:cNvPr id="68" name="直線コネクタ 67"/>
        <xdr:cNvSpPr/>
      </xdr:nvSpPr>
      <xdr:spPr>
        <a:xfrm flipV="1">
          <a:off x="1133475" y="5762625"/>
          <a:ext cx="885825"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63500</xdr:colOff>
      <xdr:row>35</xdr:row>
      <xdr:rowOff>16205</xdr:rowOff>
    </xdr:from>
    <xdr:to>
      <xdr:col>10</xdr:col>
      <xdr:colOff>165100</xdr:colOff>
      <xdr:row>35</xdr:row>
      <xdr:rowOff>117805</xdr:rowOff>
    </xdr:to>
    <xdr:sp fLocksText="0">
      <xdr:nvSpPr>
        <xdr:cNvPr id="69" name="フローチャート: 判断 68"/>
        <xdr:cNvSpPr/>
      </xdr:nvSpPr>
      <xdr:spPr>
        <a:xfrm>
          <a:off x="1971675" y="56959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33</xdr:row>
      <xdr:rowOff>133350</xdr:rowOff>
    </xdr:from>
    <xdr:ext cx="466725" cy="257175"/>
    <xdr:sp>
      <xdr:nvSpPr>
        <xdr:cNvPr id="70" name="テキスト ボックス 69"/>
        <xdr:cNvSpPr txBox="1"/>
      </xdr:nvSpPr>
      <xdr:spPr>
        <a:xfrm>
          <a:off x="1781175" y="54864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3,284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36779</xdr:rowOff>
    </xdr:from>
    <xdr:to>
      <xdr:col>6</xdr:col>
      <xdr:colOff>38100</xdr:colOff>
      <xdr:row>35</xdr:row>
      <xdr:rowOff>138379</xdr:rowOff>
    </xdr:to>
    <xdr:sp fLocksText="0">
      <xdr:nvSpPr>
        <xdr:cNvPr id="71" name="フローチャート: 判断 70"/>
        <xdr:cNvSpPr/>
      </xdr:nvSpPr>
      <xdr:spPr>
        <a:xfrm>
          <a:off x="1076325" y="57150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33</xdr:row>
      <xdr:rowOff>152400</xdr:rowOff>
    </xdr:from>
    <xdr:ext cx="466725" cy="257175"/>
    <xdr:sp>
      <xdr:nvSpPr>
        <xdr:cNvPr id="72" name="テキスト ボックス 71"/>
        <xdr:cNvSpPr txBox="1"/>
      </xdr:nvSpPr>
      <xdr:spPr>
        <a:xfrm>
          <a:off x="895350" y="55054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3,239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57150</xdr:colOff>
      <xdr:row>41</xdr:row>
      <xdr:rowOff>76200</xdr:rowOff>
    </xdr:from>
    <xdr:ext cx="762000" cy="257175"/>
    <xdr:sp>
      <xdr:nvSpPr>
        <xdr:cNvPr id="73" name="テキスト ボックス 72"/>
        <xdr:cNvSpPr txBox="1"/>
      </xdr:nvSpPr>
      <xdr:spPr>
        <a:xfrm>
          <a:off x="44386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41</xdr:row>
      <xdr:rowOff>76200</xdr:rowOff>
    </xdr:from>
    <xdr:ext cx="762000" cy="257175"/>
    <xdr:sp>
      <xdr:nvSpPr>
        <xdr:cNvPr id="74" name="テキスト ボックス 73"/>
        <xdr:cNvSpPr txBox="1"/>
      </xdr:nvSpPr>
      <xdr:spPr>
        <a:xfrm>
          <a:off x="3600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47625</xdr:colOff>
      <xdr:row>41</xdr:row>
      <xdr:rowOff>76200</xdr:rowOff>
    </xdr:from>
    <xdr:ext cx="762000" cy="257175"/>
    <xdr:sp>
      <xdr:nvSpPr>
        <xdr:cNvPr id="75" name="テキスト ボックス 74"/>
        <xdr:cNvSpPr txBox="1"/>
      </xdr:nvSpPr>
      <xdr:spPr>
        <a:xfrm>
          <a:off x="2714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76200</xdr:rowOff>
    </xdr:from>
    <xdr:ext cx="762000" cy="257175"/>
    <xdr:sp>
      <xdr:nvSpPr>
        <xdr:cNvPr id="76" name="テキスト ボックス 75"/>
        <xdr:cNvSpPr txBox="1"/>
      </xdr:nvSpPr>
      <xdr:spPr>
        <a:xfrm>
          <a:off x="1828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171450</xdr:colOff>
      <xdr:row>41</xdr:row>
      <xdr:rowOff>76200</xdr:rowOff>
    </xdr:from>
    <xdr:ext cx="762000" cy="257175"/>
    <xdr:sp>
      <xdr:nvSpPr>
        <xdr:cNvPr id="77" name="テキスト ボックス 76"/>
        <xdr:cNvSpPr txBox="1"/>
      </xdr:nvSpPr>
      <xdr:spPr>
        <a:xfrm>
          <a:off x="933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10262</xdr:rowOff>
    </xdr:from>
    <xdr:to>
      <xdr:col>24</xdr:col>
      <xdr:colOff>114300</xdr:colOff>
      <xdr:row>35</xdr:row>
      <xdr:rowOff>111862</xdr:rowOff>
    </xdr:to>
    <xdr:sp fLocksText="0">
      <xdr:nvSpPr>
        <xdr:cNvPr id="78" name="楕円 77"/>
        <xdr:cNvSpPr/>
      </xdr:nvSpPr>
      <xdr:spPr>
        <a:xfrm>
          <a:off x="4581525" y="56864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34</xdr:row>
      <xdr:rowOff>161925</xdr:rowOff>
    </xdr:from>
    <xdr:ext cx="466725" cy="257175"/>
    <xdr:sp>
      <xdr:nvSpPr>
        <xdr:cNvPr id="79" name="議会費該当値テキスト"/>
        <xdr:cNvSpPr txBox="1"/>
      </xdr:nvSpPr>
      <xdr:spPr>
        <a:xfrm>
          <a:off x="4686300" y="56769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3,297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71069</xdr:rowOff>
    </xdr:from>
    <xdr:to>
      <xdr:col>20</xdr:col>
      <xdr:colOff>38100</xdr:colOff>
      <xdr:row>36</xdr:row>
      <xdr:rowOff>1219</xdr:rowOff>
    </xdr:to>
    <xdr:sp fLocksText="0">
      <xdr:nvSpPr>
        <xdr:cNvPr id="80" name="楕円 79"/>
        <xdr:cNvSpPr/>
      </xdr:nvSpPr>
      <xdr:spPr>
        <a:xfrm>
          <a:off x="3743325" y="57435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133350</xdr:colOff>
      <xdr:row>35</xdr:row>
      <xdr:rowOff>161925</xdr:rowOff>
    </xdr:from>
    <xdr:ext cx="466725" cy="257175"/>
    <xdr:sp>
      <xdr:nvSpPr>
        <xdr:cNvPr id="81" name="テキスト ボックス 80"/>
        <xdr:cNvSpPr txBox="1"/>
      </xdr:nvSpPr>
      <xdr:spPr>
        <a:xfrm>
          <a:off x="3562350" y="58388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3,164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125476</xdr:rowOff>
    </xdr:from>
    <xdr:to>
      <xdr:col>15</xdr:col>
      <xdr:colOff>101600</xdr:colOff>
      <xdr:row>36</xdr:row>
      <xdr:rowOff>55626</xdr:rowOff>
    </xdr:to>
    <xdr:sp fLocksText="0">
      <xdr:nvSpPr>
        <xdr:cNvPr id="82" name="楕円 81"/>
        <xdr:cNvSpPr/>
      </xdr:nvSpPr>
      <xdr:spPr>
        <a:xfrm>
          <a:off x="2857500" y="58007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14</xdr:col>
      <xdr:colOff>0</xdr:colOff>
      <xdr:row>36</xdr:row>
      <xdr:rowOff>47625</xdr:rowOff>
    </xdr:from>
    <xdr:ext cx="466725" cy="257175"/>
    <xdr:sp>
      <xdr:nvSpPr>
        <xdr:cNvPr id="83" name="テキスト ボックス 82"/>
        <xdr:cNvSpPr txBox="1"/>
      </xdr:nvSpPr>
      <xdr:spPr>
        <a:xfrm>
          <a:off x="2667000" y="58864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3,045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33122</xdr:rowOff>
    </xdr:from>
    <xdr:to>
      <xdr:col>10</xdr:col>
      <xdr:colOff>165100</xdr:colOff>
      <xdr:row>35</xdr:row>
      <xdr:rowOff>134722</xdr:rowOff>
    </xdr:to>
    <xdr:sp fLocksText="0">
      <xdr:nvSpPr>
        <xdr:cNvPr id="84" name="楕円 83"/>
        <xdr:cNvSpPr/>
      </xdr:nvSpPr>
      <xdr:spPr>
        <a:xfrm>
          <a:off x="1971675" y="57054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66675</xdr:colOff>
      <xdr:row>35</xdr:row>
      <xdr:rowOff>123825</xdr:rowOff>
    </xdr:from>
    <xdr:ext cx="466725" cy="257175"/>
    <xdr:sp>
      <xdr:nvSpPr>
        <xdr:cNvPr id="85" name="テキスト ボックス 84"/>
        <xdr:cNvSpPr txBox="1"/>
      </xdr:nvSpPr>
      <xdr:spPr>
        <a:xfrm>
          <a:off x="1781175" y="58007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3,247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103531</xdr:rowOff>
    </xdr:from>
    <xdr:to>
      <xdr:col>6</xdr:col>
      <xdr:colOff>38100</xdr:colOff>
      <xdr:row>36</xdr:row>
      <xdr:rowOff>33681</xdr:rowOff>
    </xdr:to>
    <xdr:sp fLocksText="0">
      <xdr:nvSpPr>
        <xdr:cNvPr id="86" name="楕円 85"/>
        <xdr:cNvSpPr/>
      </xdr:nvSpPr>
      <xdr:spPr>
        <a:xfrm>
          <a:off x="1076325" y="57816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133350</xdr:colOff>
      <xdr:row>36</xdr:row>
      <xdr:rowOff>28575</xdr:rowOff>
    </xdr:from>
    <xdr:ext cx="466725" cy="257175"/>
    <xdr:sp>
      <xdr:nvSpPr>
        <xdr:cNvPr id="87" name="テキスト ボックス 86"/>
        <xdr:cNvSpPr txBox="1"/>
      </xdr:nvSpPr>
      <xdr:spPr>
        <a:xfrm>
          <a:off x="895350" y="58674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3,093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fLocksText="0">
      <xdr:nvSpPr>
        <xdr:cNvPr id="88" name="正方形/長方形 87"/>
        <xdr:cNvSpPr/>
      </xdr:nvSpPr>
      <xdr:spPr>
        <a:xfrm>
          <a:off x="762000" y="7029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fLocksText="0">
      <xdr:nvSpPr>
        <xdr:cNvPr id="89" name="正方形/長方形 88"/>
        <xdr:cNvSpPr/>
      </xdr:nvSpPr>
      <xdr:spPr>
        <a:xfrm>
          <a:off x="88582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fLocksText="0">
      <xdr:nvSpPr>
        <xdr:cNvPr id="90" name="正方形/長方形 89"/>
        <xdr:cNvSpPr/>
      </xdr:nvSpPr>
      <xdr:spPr>
        <a:xfrm>
          <a:off x="88582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53/108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fLocksText="0">
      <xdr:nvSpPr>
        <xdr:cNvPr id="91" name="正方形/長方形 90"/>
        <xdr:cNvSpPr/>
      </xdr:nvSpPr>
      <xdr:spPr>
        <a:xfrm>
          <a:off x="1905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fLocksText="0">
      <xdr:nvSpPr>
        <xdr:cNvPr id="92" name="正方形/長方形 91"/>
        <xdr:cNvSpPr/>
      </xdr:nvSpPr>
      <xdr:spPr>
        <a:xfrm>
          <a:off x="1905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69,858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fLocksText="0">
      <xdr:nvSpPr>
        <xdr:cNvPr id="93" name="正方形/長方形 92"/>
        <xdr:cNvSpPr/>
      </xdr:nvSpPr>
      <xdr:spPr>
        <a:xfrm>
          <a:off x="3048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fLocksText="0">
      <xdr:nvSpPr>
        <xdr:cNvPr id="94" name="正方形/長方形 93"/>
        <xdr:cNvSpPr/>
      </xdr:nvSpPr>
      <xdr:spPr>
        <a:xfrm>
          <a:off x="3048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47,900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fLocksText="0">
      <xdr:nvSpPr>
        <xdr:cNvPr id="95" name="正方形/長方形 94"/>
        <xdr:cNvSpPr/>
      </xdr:nvSpPr>
      <xdr:spPr>
        <a:xfrm>
          <a:off x="762000" y="78105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xdr:col>
      <xdr:colOff>152400</xdr:colOff>
      <xdr:row>47</xdr:row>
      <xdr:rowOff>9525</xdr:rowOff>
    </xdr:from>
    <xdr:ext cx="352425" cy="228600"/>
    <xdr:sp>
      <xdr:nvSpPr>
        <xdr:cNvPr id="96" name="テキスト ボックス 95"/>
        <xdr:cNvSpPr txBox="1"/>
      </xdr:nvSpPr>
      <xdr:spPr>
        <a:xfrm>
          <a:off x="723900" y="7629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sp>
      <xdr:nvSpPr>
        <xdr:cNvPr id="97" name="直線コネクタ 96"/>
        <xdr:cNvSpPr/>
      </xdr:nvSpPr>
      <xdr:spPr>
        <a:xfrm>
          <a:off x="762000" y="99726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xdr:col>
      <xdr:colOff>0</xdr:colOff>
      <xdr:row>59</xdr:row>
      <xdr:rowOff>98878</xdr:rowOff>
    </xdr:from>
    <xdr:to>
      <xdr:col>28</xdr:col>
      <xdr:colOff>114300</xdr:colOff>
      <xdr:row>59</xdr:row>
      <xdr:rowOff>98878</xdr:rowOff>
    </xdr:to>
    <xdr:sp>
      <xdr:nvSpPr>
        <xdr:cNvPr id="98" name="直線コネクタ 97"/>
        <xdr:cNvSpPr/>
      </xdr:nvSpPr>
      <xdr:spPr>
        <a:xfrm>
          <a:off x="762000" y="96583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xdr:col>
      <xdr:colOff>123825</xdr:colOff>
      <xdr:row>58</xdr:row>
      <xdr:rowOff>123825</xdr:rowOff>
    </xdr:from>
    <xdr:ext cx="247650" cy="257175"/>
    <xdr:sp>
      <xdr:nvSpPr>
        <xdr:cNvPr id="99" name="テキスト ボックス 98"/>
        <xdr:cNvSpPr txBox="1"/>
      </xdr:nvSpPr>
      <xdr:spPr>
        <a:xfrm>
          <a:off x="504825" y="952500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sp>
      <xdr:nvSpPr>
        <xdr:cNvPr id="100" name="直線コネクタ 99"/>
        <xdr:cNvSpPr/>
      </xdr:nvSpPr>
      <xdr:spPr>
        <a:xfrm>
          <a:off x="762000" y="93535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xdr:col>
      <xdr:colOff>38100</xdr:colOff>
      <xdr:row>56</xdr:row>
      <xdr:rowOff>142875</xdr:rowOff>
    </xdr:from>
    <xdr:ext cx="533400" cy="257175"/>
    <xdr:sp>
      <xdr:nvSpPr>
        <xdr:cNvPr id="101" name="テキスト ボックス 100"/>
        <xdr:cNvSpPr txBox="1"/>
      </xdr:nvSpPr>
      <xdr:spPr>
        <a:xfrm>
          <a:off x="228600" y="92202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sp>
      <xdr:nvSpPr>
        <xdr:cNvPr id="102" name="直線コネクタ 101"/>
        <xdr:cNvSpPr/>
      </xdr:nvSpPr>
      <xdr:spPr>
        <a:xfrm>
          <a:off x="762000" y="90487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54</xdr:row>
      <xdr:rowOff>161925</xdr:rowOff>
    </xdr:from>
    <xdr:ext cx="600075" cy="257175"/>
    <xdr:sp>
      <xdr:nvSpPr>
        <xdr:cNvPr id="103" name="テキスト ボックス 102"/>
        <xdr:cNvSpPr txBox="1"/>
      </xdr:nvSpPr>
      <xdr:spPr>
        <a:xfrm>
          <a:off x="161925" y="89154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sp>
      <xdr:nvSpPr>
        <xdr:cNvPr id="104" name="直線コネクタ 103"/>
        <xdr:cNvSpPr/>
      </xdr:nvSpPr>
      <xdr:spPr>
        <a:xfrm>
          <a:off x="762000" y="8743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53</xdr:row>
      <xdr:rowOff>9525</xdr:rowOff>
    </xdr:from>
    <xdr:ext cx="600075" cy="257175"/>
    <xdr:sp>
      <xdr:nvSpPr>
        <xdr:cNvPr id="105" name="テキスト ボックス 104"/>
        <xdr:cNvSpPr txBox="1"/>
      </xdr:nvSpPr>
      <xdr:spPr>
        <a:xfrm>
          <a:off x="161925" y="86010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sp>
      <xdr:nvSpPr>
        <xdr:cNvPr id="106" name="直線コネクタ 105"/>
        <xdr:cNvSpPr/>
      </xdr:nvSpPr>
      <xdr:spPr>
        <a:xfrm>
          <a:off x="762000" y="84296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51</xdr:row>
      <xdr:rowOff>19050</xdr:rowOff>
    </xdr:from>
    <xdr:ext cx="600075" cy="257175"/>
    <xdr:sp>
      <xdr:nvSpPr>
        <xdr:cNvPr id="107" name="テキスト ボックス 106"/>
        <xdr:cNvSpPr txBox="1"/>
      </xdr:nvSpPr>
      <xdr:spPr>
        <a:xfrm>
          <a:off x="161925" y="82867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sp>
      <xdr:nvSpPr>
        <xdr:cNvPr id="108" name="直線コネクタ 107"/>
        <xdr:cNvSpPr/>
      </xdr:nvSpPr>
      <xdr:spPr>
        <a:xfrm>
          <a:off x="762000" y="81153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49</xdr:row>
      <xdr:rowOff>38100</xdr:rowOff>
    </xdr:from>
    <xdr:ext cx="600075" cy="257175"/>
    <xdr:sp>
      <xdr:nvSpPr>
        <xdr:cNvPr id="109" name="テキスト ボックス 108"/>
        <xdr:cNvSpPr txBox="1"/>
      </xdr:nvSpPr>
      <xdr:spPr>
        <a:xfrm>
          <a:off x="161925" y="79819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sp>
      <xdr:nvSpPr>
        <xdr:cNvPr id="110" name="直線コネクタ 109"/>
        <xdr:cNvSpPr/>
      </xdr:nvSpPr>
      <xdr:spPr>
        <a:xfrm>
          <a:off x="762000" y="7810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47</xdr:row>
      <xdr:rowOff>57150</xdr:rowOff>
    </xdr:from>
    <xdr:ext cx="600075" cy="257175"/>
    <xdr:sp>
      <xdr:nvSpPr>
        <xdr:cNvPr id="111" name="テキスト ボックス 110"/>
        <xdr:cNvSpPr txBox="1"/>
      </xdr:nvSpPr>
      <xdr:spPr>
        <a:xfrm>
          <a:off x="161925" y="7677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fLocksText="0">
      <xdr:nvSpPr>
        <xdr:cNvPr id="112" name="総務費グラフ枠"/>
        <xdr:cNvSpPr/>
      </xdr:nvSpPr>
      <xdr:spPr>
        <a:xfrm>
          <a:off x="762000" y="78105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61595</xdr:colOff>
      <xdr:row>51</xdr:row>
      <xdr:rowOff>63524</xdr:rowOff>
    </xdr:from>
    <xdr:to>
      <xdr:col>24</xdr:col>
      <xdr:colOff>62865</xdr:colOff>
      <xdr:row>58</xdr:row>
      <xdr:rowOff>64843</xdr:rowOff>
    </xdr:to>
    <xdr:sp>
      <xdr:nvSpPr>
        <xdr:cNvPr id="113" name="直線コネクタ 112"/>
        <xdr:cNvSpPr/>
      </xdr:nvSpPr>
      <xdr:spPr>
        <a:xfrm flipV="1">
          <a:off x="4629150" y="8334375"/>
          <a:ext cx="0" cy="11334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58</xdr:row>
      <xdr:rowOff>66675</xdr:rowOff>
    </xdr:from>
    <xdr:ext cx="533400" cy="257175"/>
    <xdr:sp>
      <xdr:nvSpPr>
        <xdr:cNvPr id="114" name="総務費最小値テキスト"/>
        <xdr:cNvSpPr txBox="1"/>
      </xdr:nvSpPr>
      <xdr:spPr>
        <a:xfrm>
          <a:off x="4686300" y="94678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31,461</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64843</xdr:rowOff>
    </xdr:from>
    <xdr:to>
      <xdr:col>24</xdr:col>
      <xdr:colOff>152400</xdr:colOff>
      <xdr:row>58</xdr:row>
      <xdr:rowOff>64843</xdr:rowOff>
    </xdr:to>
    <xdr:sp>
      <xdr:nvSpPr>
        <xdr:cNvPr id="115" name="直線コネクタ 114"/>
        <xdr:cNvSpPr/>
      </xdr:nvSpPr>
      <xdr:spPr>
        <a:xfrm>
          <a:off x="4543425" y="94678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50</xdr:row>
      <xdr:rowOff>9525</xdr:rowOff>
    </xdr:from>
    <xdr:ext cx="600075" cy="257175"/>
    <xdr:sp>
      <xdr:nvSpPr>
        <xdr:cNvPr id="116" name="総務費最大値テキスト"/>
        <xdr:cNvSpPr txBox="1"/>
      </xdr:nvSpPr>
      <xdr:spPr>
        <a:xfrm>
          <a:off x="4686300" y="81153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215,413</a:t>
          </a:r>
          <a:endParaRPr altLang="en-US" lang="ja-JP" sz="1000" b="1">
            <a:latin typeface="ＭＳ Ｐゴシック" panose="020B0600070205080204" pitchFamily="50" charset="-128"/>
          </a:endParaRPr>
        </a:p>
      </xdr:txBody>
    </xdr:sp>
    <xdr:clientData/>
  </xdr:oneCellAnchor>
  <xdr:twoCellAnchor>
    <xdr:from>
      <xdr:col>23</xdr:col>
      <xdr:colOff>165100</xdr:colOff>
      <xdr:row>51</xdr:row>
      <xdr:rowOff>63524</xdr:rowOff>
    </xdr:from>
    <xdr:to>
      <xdr:col>24</xdr:col>
      <xdr:colOff>152400</xdr:colOff>
      <xdr:row>51</xdr:row>
      <xdr:rowOff>63524</xdr:rowOff>
    </xdr:to>
    <xdr:sp>
      <xdr:nvSpPr>
        <xdr:cNvPr id="117" name="直線コネクタ 116"/>
        <xdr:cNvSpPr/>
      </xdr:nvSpPr>
      <xdr:spPr>
        <a:xfrm>
          <a:off x="4543425" y="83343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177800</xdr:colOff>
      <xdr:row>57</xdr:row>
      <xdr:rowOff>48835</xdr:rowOff>
    </xdr:from>
    <xdr:to>
      <xdr:col>24</xdr:col>
      <xdr:colOff>63500</xdr:colOff>
      <xdr:row>58</xdr:row>
      <xdr:rowOff>3774</xdr:rowOff>
    </xdr:to>
    <xdr:sp>
      <xdr:nvSpPr>
        <xdr:cNvPr id="118" name="直線コネクタ 117"/>
        <xdr:cNvSpPr/>
      </xdr:nvSpPr>
      <xdr:spPr>
        <a:xfrm flipV="1">
          <a:off x="3800475" y="9286875"/>
          <a:ext cx="838200" cy="1143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55</xdr:row>
      <xdr:rowOff>123825</xdr:rowOff>
    </xdr:from>
    <xdr:ext cx="533400" cy="257175"/>
    <xdr:sp>
      <xdr:nvSpPr>
        <xdr:cNvPr id="119" name="総務費平均値テキスト"/>
        <xdr:cNvSpPr txBox="1"/>
      </xdr:nvSpPr>
      <xdr:spPr>
        <a:xfrm>
          <a:off x="4686300" y="903922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69,946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105581</xdr:rowOff>
    </xdr:from>
    <xdr:to>
      <xdr:col>24</xdr:col>
      <xdr:colOff>114300</xdr:colOff>
      <xdr:row>57</xdr:row>
      <xdr:rowOff>35731</xdr:rowOff>
    </xdr:to>
    <xdr:sp fLocksText="0">
      <xdr:nvSpPr>
        <xdr:cNvPr id="120" name="フローチャート: 判断 119"/>
        <xdr:cNvSpPr/>
      </xdr:nvSpPr>
      <xdr:spPr>
        <a:xfrm>
          <a:off x="4581525" y="91821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50800</xdr:colOff>
      <xdr:row>58</xdr:row>
      <xdr:rowOff>3774</xdr:rowOff>
    </xdr:from>
    <xdr:to>
      <xdr:col>19</xdr:col>
      <xdr:colOff>177800</xdr:colOff>
      <xdr:row>58</xdr:row>
      <xdr:rowOff>45320</xdr:rowOff>
    </xdr:to>
    <xdr:sp>
      <xdr:nvSpPr>
        <xdr:cNvPr id="121" name="直線コネクタ 120"/>
        <xdr:cNvSpPr/>
      </xdr:nvSpPr>
      <xdr:spPr>
        <a:xfrm flipV="1">
          <a:off x="2905125" y="9401175"/>
          <a:ext cx="885825"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127000</xdr:colOff>
      <xdr:row>56</xdr:row>
      <xdr:rowOff>147800</xdr:rowOff>
    </xdr:from>
    <xdr:to>
      <xdr:col>20</xdr:col>
      <xdr:colOff>38100</xdr:colOff>
      <xdr:row>57</xdr:row>
      <xdr:rowOff>77950</xdr:rowOff>
    </xdr:to>
    <xdr:sp fLocksText="0">
      <xdr:nvSpPr>
        <xdr:cNvPr id="122" name="フローチャート: 判断 121"/>
        <xdr:cNvSpPr/>
      </xdr:nvSpPr>
      <xdr:spPr>
        <a:xfrm>
          <a:off x="3743325" y="92297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95250</xdr:colOff>
      <xdr:row>55</xdr:row>
      <xdr:rowOff>95250</xdr:rowOff>
    </xdr:from>
    <xdr:ext cx="533400" cy="257175"/>
    <xdr:sp>
      <xdr:nvSpPr>
        <xdr:cNvPr id="123" name="テキスト ボックス 122"/>
        <xdr:cNvSpPr txBox="1"/>
      </xdr:nvSpPr>
      <xdr:spPr>
        <a:xfrm>
          <a:off x="3524250" y="9010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63,482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163709</xdr:rowOff>
    </xdr:from>
    <xdr:to>
      <xdr:col>15</xdr:col>
      <xdr:colOff>50800</xdr:colOff>
      <xdr:row>58</xdr:row>
      <xdr:rowOff>45320</xdr:rowOff>
    </xdr:to>
    <xdr:sp>
      <xdr:nvSpPr>
        <xdr:cNvPr id="124" name="直線コネクタ 123"/>
        <xdr:cNvSpPr/>
      </xdr:nvSpPr>
      <xdr:spPr>
        <a:xfrm>
          <a:off x="2019300" y="9401175"/>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0</xdr:colOff>
      <xdr:row>56</xdr:row>
      <xdr:rowOff>126305</xdr:rowOff>
    </xdr:from>
    <xdr:to>
      <xdr:col>15</xdr:col>
      <xdr:colOff>101600</xdr:colOff>
      <xdr:row>57</xdr:row>
      <xdr:rowOff>56455</xdr:rowOff>
    </xdr:to>
    <xdr:sp fLocksText="0">
      <xdr:nvSpPr>
        <xdr:cNvPr id="125" name="フローチャート: 判断 124"/>
        <xdr:cNvSpPr/>
      </xdr:nvSpPr>
      <xdr:spPr>
        <a:xfrm>
          <a:off x="2857500" y="92011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161925</xdr:colOff>
      <xdr:row>55</xdr:row>
      <xdr:rowOff>76200</xdr:rowOff>
    </xdr:from>
    <xdr:ext cx="533400" cy="257175"/>
    <xdr:sp>
      <xdr:nvSpPr>
        <xdr:cNvPr id="126" name="テキスト ボックス 125"/>
        <xdr:cNvSpPr txBox="1"/>
      </xdr:nvSpPr>
      <xdr:spPr>
        <a:xfrm>
          <a:off x="2638425" y="8991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66,773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58579</xdr:rowOff>
    </xdr:from>
    <xdr:to>
      <xdr:col>10</xdr:col>
      <xdr:colOff>114300</xdr:colOff>
      <xdr:row>57</xdr:row>
      <xdr:rowOff>163709</xdr:rowOff>
    </xdr:to>
    <xdr:sp>
      <xdr:nvSpPr>
        <xdr:cNvPr id="127" name="直線コネクタ 126"/>
        <xdr:cNvSpPr/>
      </xdr:nvSpPr>
      <xdr:spPr>
        <a:xfrm>
          <a:off x="1133475" y="8810625"/>
          <a:ext cx="885825" cy="5905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63500</xdr:colOff>
      <xdr:row>56</xdr:row>
      <xdr:rowOff>121942</xdr:rowOff>
    </xdr:from>
    <xdr:to>
      <xdr:col>10</xdr:col>
      <xdr:colOff>165100</xdr:colOff>
      <xdr:row>57</xdr:row>
      <xdr:rowOff>52092</xdr:rowOff>
    </xdr:to>
    <xdr:sp fLocksText="0">
      <xdr:nvSpPr>
        <xdr:cNvPr id="128" name="フローチャート: 判断 127"/>
        <xdr:cNvSpPr/>
      </xdr:nvSpPr>
      <xdr:spPr>
        <a:xfrm>
          <a:off x="1971675" y="92011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55</xdr:row>
      <xdr:rowOff>66675</xdr:rowOff>
    </xdr:from>
    <xdr:ext cx="533400" cy="257175"/>
    <xdr:sp>
      <xdr:nvSpPr>
        <xdr:cNvPr id="129" name="テキスト ボックス 128"/>
        <xdr:cNvSpPr txBox="1"/>
      </xdr:nvSpPr>
      <xdr:spPr>
        <a:xfrm>
          <a:off x="1743075" y="89820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67,441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53134</xdr:rowOff>
    </xdr:from>
    <xdr:to>
      <xdr:col>6</xdr:col>
      <xdr:colOff>38100</xdr:colOff>
      <xdr:row>53</xdr:row>
      <xdr:rowOff>154734</xdr:rowOff>
    </xdr:to>
    <xdr:sp fLocksText="0">
      <xdr:nvSpPr>
        <xdr:cNvPr id="130" name="フローチャート: 判断 129"/>
        <xdr:cNvSpPr/>
      </xdr:nvSpPr>
      <xdr:spPr>
        <a:xfrm>
          <a:off x="1076325" y="8648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66675</xdr:colOff>
      <xdr:row>51</xdr:row>
      <xdr:rowOff>171450</xdr:rowOff>
    </xdr:from>
    <xdr:ext cx="600075" cy="257175"/>
    <xdr:sp>
      <xdr:nvSpPr>
        <xdr:cNvPr id="131" name="テキスト ボックス 130"/>
        <xdr:cNvSpPr txBox="1"/>
      </xdr:nvSpPr>
      <xdr:spPr>
        <a:xfrm>
          <a:off x="828675" y="84296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156,726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57150</xdr:colOff>
      <xdr:row>61</xdr:row>
      <xdr:rowOff>76200</xdr:rowOff>
    </xdr:from>
    <xdr:ext cx="762000" cy="257175"/>
    <xdr:sp>
      <xdr:nvSpPr>
        <xdr:cNvPr id="132" name="テキスト ボックス 131"/>
        <xdr:cNvSpPr txBox="1"/>
      </xdr:nvSpPr>
      <xdr:spPr>
        <a:xfrm>
          <a:off x="44386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61</xdr:row>
      <xdr:rowOff>76200</xdr:rowOff>
    </xdr:from>
    <xdr:ext cx="762000" cy="257175"/>
    <xdr:sp>
      <xdr:nvSpPr>
        <xdr:cNvPr id="133" name="テキスト ボックス 132"/>
        <xdr:cNvSpPr txBox="1"/>
      </xdr:nvSpPr>
      <xdr:spPr>
        <a:xfrm>
          <a:off x="3600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47625</xdr:colOff>
      <xdr:row>61</xdr:row>
      <xdr:rowOff>76200</xdr:rowOff>
    </xdr:from>
    <xdr:ext cx="762000" cy="257175"/>
    <xdr:sp>
      <xdr:nvSpPr>
        <xdr:cNvPr id="134" name="テキスト ボックス 133"/>
        <xdr:cNvSpPr txBox="1"/>
      </xdr:nvSpPr>
      <xdr:spPr>
        <a:xfrm>
          <a:off x="2714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76200</xdr:rowOff>
    </xdr:from>
    <xdr:ext cx="762000" cy="257175"/>
    <xdr:sp>
      <xdr:nvSpPr>
        <xdr:cNvPr id="135" name="テキスト ボックス 134"/>
        <xdr:cNvSpPr txBox="1"/>
      </xdr:nvSpPr>
      <xdr:spPr>
        <a:xfrm>
          <a:off x="1828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171450</xdr:colOff>
      <xdr:row>61</xdr:row>
      <xdr:rowOff>76200</xdr:rowOff>
    </xdr:from>
    <xdr:ext cx="762000" cy="257175"/>
    <xdr:sp>
      <xdr:nvSpPr>
        <xdr:cNvPr id="136" name="テキスト ボックス 135"/>
        <xdr:cNvSpPr txBox="1"/>
      </xdr:nvSpPr>
      <xdr:spPr>
        <a:xfrm>
          <a:off x="933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169485</xdr:rowOff>
    </xdr:from>
    <xdr:to>
      <xdr:col>24</xdr:col>
      <xdr:colOff>114300</xdr:colOff>
      <xdr:row>57</xdr:row>
      <xdr:rowOff>99635</xdr:rowOff>
    </xdr:to>
    <xdr:sp fLocksText="0">
      <xdr:nvSpPr>
        <xdr:cNvPr id="137" name="楕円 136"/>
        <xdr:cNvSpPr/>
      </xdr:nvSpPr>
      <xdr:spPr>
        <a:xfrm>
          <a:off x="4581525" y="92392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56</xdr:row>
      <xdr:rowOff>152400</xdr:rowOff>
    </xdr:from>
    <xdr:ext cx="533400" cy="257175"/>
    <xdr:sp>
      <xdr:nvSpPr>
        <xdr:cNvPr id="138" name="総務費該当値テキスト"/>
        <xdr:cNvSpPr txBox="1"/>
      </xdr:nvSpPr>
      <xdr:spPr>
        <a:xfrm>
          <a:off x="4686300" y="92297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60,162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124424</xdr:rowOff>
    </xdr:from>
    <xdr:to>
      <xdr:col>20</xdr:col>
      <xdr:colOff>38100</xdr:colOff>
      <xdr:row>58</xdr:row>
      <xdr:rowOff>54574</xdr:rowOff>
    </xdr:to>
    <xdr:sp fLocksText="0">
      <xdr:nvSpPr>
        <xdr:cNvPr id="139" name="楕円 138"/>
        <xdr:cNvSpPr/>
      </xdr:nvSpPr>
      <xdr:spPr>
        <a:xfrm>
          <a:off x="3743325" y="93630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95250</xdr:colOff>
      <xdr:row>58</xdr:row>
      <xdr:rowOff>47625</xdr:rowOff>
    </xdr:from>
    <xdr:ext cx="533400" cy="257175"/>
    <xdr:sp>
      <xdr:nvSpPr>
        <xdr:cNvPr id="140" name="テキスト ボックス 139"/>
        <xdr:cNvSpPr txBox="1"/>
      </xdr:nvSpPr>
      <xdr:spPr>
        <a:xfrm>
          <a:off x="3524250" y="94488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40,811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165970</xdr:rowOff>
    </xdr:from>
    <xdr:to>
      <xdr:col>15</xdr:col>
      <xdr:colOff>101600</xdr:colOff>
      <xdr:row>58</xdr:row>
      <xdr:rowOff>96120</xdr:rowOff>
    </xdr:to>
    <xdr:sp fLocksText="0">
      <xdr:nvSpPr>
        <xdr:cNvPr id="141" name="楕円 140"/>
        <xdr:cNvSpPr/>
      </xdr:nvSpPr>
      <xdr:spPr>
        <a:xfrm>
          <a:off x="2857500" y="94011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161925</xdr:colOff>
      <xdr:row>58</xdr:row>
      <xdr:rowOff>85725</xdr:rowOff>
    </xdr:from>
    <xdr:ext cx="533400" cy="257175"/>
    <xdr:sp>
      <xdr:nvSpPr>
        <xdr:cNvPr id="142" name="テキスト ボックス 141"/>
        <xdr:cNvSpPr txBox="1"/>
      </xdr:nvSpPr>
      <xdr:spPr>
        <a:xfrm>
          <a:off x="2638425" y="9486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34,450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112909</xdr:rowOff>
    </xdr:from>
    <xdr:to>
      <xdr:col>10</xdr:col>
      <xdr:colOff>165100</xdr:colOff>
      <xdr:row>58</xdr:row>
      <xdr:rowOff>43059</xdr:rowOff>
    </xdr:to>
    <xdr:sp fLocksText="0">
      <xdr:nvSpPr>
        <xdr:cNvPr id="143" name="楕円 142"/>
        <xdr:cNvSpPr/>
      </xdr:nvSpPr>
      <xdr:spPr>
        <a:xfrm>
          <a:off x="1971675" y="93535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58</xdr:row>
      <xdr:rowOff>38100</xdr:rowOff>
    </xdr:from>
    <xdr:ext cx="533400" cy="257175"/>
    <xdr:sp>
      <xdr:nvSpPr>
        <xdr:cNvPr id="144" name="テキスト ボックス 143"/>
        <xdr:cNvSpPr txBox="1"/>
      </xdr:nvSpPr>
      <xdr:spPr>
        <a:xfrm>
          <a:off x="1743075" y="94392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42,574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7779</xdr:rowOff>
    </xdr:from>
    <xdr:to>
      <xdr:col>6</xdr:col>
      <xdr:colOff>38100</xdr:colOff>
      <xdr:row>54</xdr:row>
      <xdr:rowOff>109379</xdr:rowOff>
    </xdr:to>
    <xdr:sp fLocksText="0">
      <xdr:nvSpPr>
        <xdr:cNvPr id="145" name="楕円 144"/>
        <xdr:cNvSpPr/>
      </xdr:nvSpPr>
      <xdr:spPr>
        <a:xfrm>
          <a:off x="1076325" y="87630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66675</xdr:colOff>
      <xdr:row>54</xdr:row>
      <xdr:rowOff>104775</xdr:rowOff>
    </xdr:from>
    <xdr:ext cx="600075" cy="257175"/>
    <xdr:sp>
      <xdr:nvSpPr>
        <xdr:cNvPr id="146" name="テキスト ボックス 145"/>
        <xdr:cNvSpPr txBox="1"/>
      </xdr:nvSpPr>
      <xdr:spPr>
        <a:xfrm>
          <a:off x="828675" y="88582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137,420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fLocksText="0">
      <xdr:nvSpPr>
        <xdr:cNvPr id="147" name="正方形/長方形 146"/>
        <xdr:cNvSpPr/>
      </xdr:nvSpPr>
      <xdr:spPr>
        <a:xfrm>
          <a:off x="762000" y="10267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fLocksText="0">
      <xdr:nvSpPr>
        <xdr:cNvPr id="148" name="正方形/長方形 147"/>
        <xdr:cNvSpPr/>
      </xdr:nvSpPr>
      <xdr:spPr>
        <a:xfrm>
          <a:off x="88582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fLocksText="0">
      <xdr:nvSpPr>
        <xdr:cNvPr id="149" name="正方形/長方形 148"/>
        <xdr:cNvSpPr/>
      </xdr:nvSpPr>
      <xdr:spPr>
        <a:xfrm>
          <a:off x="88582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22/108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fLocksText="0">
      <xdr:nvSpPr>
        <xdr:cNvPr id="150" name="正方形/長方形 149"/>
        <xdr:cNvSpPr/>
      </xdr:nvSpPr>
      <xdr:spPr>
        <a:xfrm>
          <a:off x="1905000"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fLocksText="0">
      <xdr:nvSpPr>
        <xdr:cNvPr id="151" name="正方形/長方形 150"/>
        <xdr:cNvSpPr/>
      </xdr:nvSpPr>
      <xdr:spPr>
        <a:xfrm>
          <a:off x="1905000"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217,943</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fLocksText="0">
      <xdr:nvSpPr>
        <xdr:cNvPr id="152" name="正方形/長方形 151"/>
        <xdr:cNvSpPr/>
      </xdr:nvSpPr>
      <xdr:spPr>
        <a:xfrm>
          <a:off x="3048000"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fLocksText="0">
      <xdr:nvSpPr>
        <xdr:cNvPr id="153" name="正方形/長方形 152"/>
        <xdr:cNvSpPr/>
      </xdr:nvSpPr>
      <xdr:spPr>
        <a:xfrm>
          <a:off x="3048000"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273,014</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fLocksText="0">
      <xdr:nvSpPr>
        <xdr:cNvPr id="154" name="正方形/長方形 153"/>
        <xdr:cNvSpPr/>
      </xdr:nvSpPr>
      <xdr:spPr>
        <a:xfrm>
          <a:off x="762000" y="11049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xdr:col>
      <xdr:colOff>152400</xdr:colOff>
      <xdr:row>67</xdr:row>
      <xdr:rowOff>9525</xdr:rowOff>
    </xdr:from>
    <xdr:ext cx="352425" cy="228600"/>
    <xdr:sp>
      <xdr:nvSpPr>
        <xdr:cNvPr id="155" name="テキスト ボックス 154"/>
        <xdr:cNvSpPr txBox="1"/>
      </xdr:nvSpPr>
      <xdr:spPr>
        <a:xfrm>
          <a:off x="723900" y="10868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sp>
      <xdr:nvSpPr>
        <xdr:cNvPr id="156" name="直線コネクタ 155"/>
        <xdr:cNvSpPr/>
      </xdr:nvSpPr>
      <xdr:spPr>
        <a:xfrm>
          <a:off x="762000" y="13211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80</xdr:row>
      <xdr:rowOff>114300</xdr:rowOff>
    </xdr:from>
    <xdr:ext cx="600075" cy="257175"/>
    <xdr:sp>
      <xdr:nvSpPr>
        <xdr:cNvPr id="157" name="テキスト ボックス 156"/>
        <xdr:cNvSpPr txBox="1"/>
      </xdr:nvSpPr>
      <xdr:spPr>
        <a:xfrm>
          <a:off x="161925" y="130778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sp>
      <xdr:nvSpPr>
        <xdr:cNvPr id="158" name="直線コネクタ 157"/>
        <xdr:cNvSpPr/>
      </xdr:nvSpPr>
      <xdr:spPr>
        <a:xfrm>
          <a:off x="762000" y="127825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77</xdr:row>
      <xdr:rowOff>171450</xdr:rowOff>
    </xdr:from>
    <xdr:ext cx="600075" cy="257175"/>
    <xdr:sp>
      <xdr:nvSpPr>
        <xdr:cNvPr id="159" name="テキスト ボックス 158"/>
        <xdr:cNvSpPr txBox="1"/>
      </xdr:nvSpPr>
      <xdr:spPr>
        <a:xfrm>
          <a:off x="161925" y="126396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sp>
      <xdr:nvSpPr>
        <xdr:cNvPr id="160" name="直線コネクタ 159"/>
        <xdr:cNvSpPr/>
      </xdr:nvSpPr>
      <xdr:spPr>
        <a:xfrm>
          <a:off x="762000" y="123444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75</xdr:row>
      <xdr:rowOff>57150</xdr:rowOff>
    </xdr:from>
    <xdr:ext cx="600075" cy="257175"/>
    <xdr:sp>
      <xdr:nvSpPr>
        <xdr:cNvPr id="161" name="テキスト ボックス 160"/>
        <xdr:cNvSpPr txBox="1"/>
      </xdr:nvSpPr>
      <xdr:spPr>
        <a:xfrm>
          <a:off x="161925" y="122110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sp>
      <xdr:nvSpPr>
        <xdr:cNvPr id="162" name="直線コネクタ 161"/>
        <xdr:cNvSpPr/>
      </xdr:nvSpPr>
      <xdr:spPr>
        <a:xfrm>
          <a:off x="762000" y="119157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72</xdr:row>
      <xdr:rowOff>114300</xdr:rowOff>
    </xdr:from>
    <xdr:ext cx="600075" cy="257175"/>
    <xdr:sp>
      <xdr:nvSpPr>
        <xdr:cNvPr id="163" name="テキスト ボックス 162"/>
        <xdr:cNvSpPr txBox="1"/>
      </xdr:nvSpPr>
      <xdr:spPr>
        <a:xfrm>
          <a:off x="161925" y="1178242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sp>
      <xdr:nvSpPr>
        <xdr:cNvPr id="164" name="直線コネクタ 163"/>
        <xdr:cNvSpPr/>
      </xdr:nvSpPr>
      <xdr:spPr>
        <a:xfrm>
          <a:off x="762000" y="114871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69</xdr:row>
      <xdr:rowOff>171450</xdr:rowOff>
    </xdr:from>
    <xdr:ext cx="600075" cy="257175"/>
    <xdr:sp>
      <xdr:nvSpPr>
        <xdr:cNvPr id="165" name="テキスト ボックス 164"/>
        <xdr:cNvSpPr txBox="1"/>
      </xdr:nvSpPr>
      <xdr:spPr>
        <a:xfrm>
          <a:off x="161925" y="113442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sp>
      <xdr:nvSpPr>
        <xdr:cNvPr id="166" name="直線コネクタ 165"/>
        <xdr:cNvSpPr/>
      </xdr:nvSpPr>
      <xdr:spPr>
        <a:xfrm>
          <a:off x="762000" y="11049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67</xdr:row>
      <xdr:rowOff>57150</xdr:rowOff>
    </xdr:from>
    <xdr:ext cx="600075" cy="257175"/>
    <xdr:sp>
      <xdr:nvSpPr>
        <xdr:cNvPr id="167" name="テキスト ボックス 166"/>
        <xdr:cNvSpPr txBox="1"/>
      </xdr:nvSpPr>
      <xdr:spPr>
        <a:xfrm>
          <a:off x="161925" y="109156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fLocksText="0">
      <xdr:nvSpPr>
        <xdr:cNvPr id="168" name="民生費グラフ枠"/>
        <xdr:cNvSpPr/>
      </xdr:nvSpPr>
      <xdr:spPr>
        <a:xfrm>
          <a:off x="762000" y="11049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61595</xdr:colOff>
      <xdr:row>70</xdr:row>
      <xdr:rowOff>110082</xdr:rowOff>
    </xdr:from>
    <xdr:to>
      <xdr:col>24</xdr:col>
      <xdr:colOff>62865</xdr:colOff>
      <xdr:row>78</xdr:row>
      <xdr:rowOff>135621</xdr:rowOff>
    </xdr:to>
    <xdr:sp>
      <xdr:nvSpPr>
        <xdr:cNvPr id="169" name="直線コネクタ 168"/>
        <xdr:cNvSpPr/>
      </xdr:nvSpPr>
      <xdr:spPr>
        <a:xfrm flipV="1">
          <a:off x="4629150" y="11458575"/>
          <a:ext cx="0" cy="13239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78</xdr:row>
      <xdr:rowOff>142875</xdr:rowOff>
    </xdr:from>
    <xdr:ext cx="600075" cy="257175"/>
    <xdr:sp>
      <xdr:nvSpPr>
        <xdr:cNvPr id="170" name="民生費最小値テキスト"/>
        <xdr:cNvSpPr txBox="1"/>
      </xdr:nvSpPr>
      <xdr:spPr>
        <a:xfrm>
          <a:off x="4686300" y="127825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150,446</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135621</xdr:rowOff>
    </xdr:from>
    <xdr:to>
      <xdr:col>24</xdr:col>
      <xdr:colOff>152400</xdr:colOff>
      <xdr:row>78</xdr:row>
      <xdr:rowOff>135621</xdr:rowOff>
    </xdr:to>
    <xdr:sp>
      <xdr:nvSpPr>
        <xdr:cNvPr id="171" name="直線コネクタ 170"/>
        <xdr:cNvSpPr/>
      </xdr:nvSpPr>
      <xdr:spPr>
        <a:xfrm>
          <a:off x="4543425" y="127730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69</xdr:row>
      <xdr:rowOff>57150</xdr:rowOff>
    </xdr:from>
    <xdr:ext cx="600075" cy="257175"/>
    <xdr:sp>
      <xdr:nvSpPr>
        <xdr:cNvPr id="172" name="民生費最大値テキスト"/>
        <xdr:cNvSpPr txBox="1"/>
      </xdr:nvSpPr>
      <xdr:spPr>
        <a:xfrm>
          <a:off x="4686300" y="112395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303,239</a:t>
          </a:r>
          <a:endParaRPr altLang="en-US" lang="ja-JP" sz="1000" b="1">
            <a:latin typeface="ＭＳ Ｐゴシック" panose="020B0600070205080204" pitchFamily="50" charset="-128"/>
          </a:endParaRPr>
        </a:p>
      </xdr:txBody>
    </xdr:sp>
    <xdr:clientData/>
  </xdr:oneCellAnchor>
  <xdr:twoCellAnchor>
    <xdr:from>
      <xdr:col>23</xdr:col>
      <xdr:colOff>165100</xdr:colOff>
      <xdr:row>70</xdr:row>
      <xdr:rowOff>110082</xdr:rowOff>
    </xdr:from>
    <xdr:to>
      <xdr:col>24</xdr:col>
      <xdr:colOff>152400</xdr:colOff>
      <xdr:row>70</xdr:row>
      <xdr:rowOff>110082</xdr:rowOff>
    </xdr:to>
    <xdr:sp>
      <xdr:nvSpPr>
        <xdr:cNvPr id="173" name="直線コネクタ 172"/>
        <xdr:cNvSpPr/>
      </xdr:nvSpPr>
      <xdr:spPr>
        <a:xfrm>
          <a:off x="4543425" y="114585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177800</xdr:colOff>
      <xdr:row>74</xdr:row>
      <xdr:rowOff>80218</xdr:rowOff>
    </xdr:from>
    <xdr:to>
      <xdr:col>24</xdr:col>
      <xdr:colOff>63500</xdr:colOff>
      <xdr:row>74</xdr:row>
      <xdr:rowOff>163812</xdr:rowOff>
    </xdr:to>
    <xdr:sp>
      <xdr:nvSpPr>
        <xdr:cNvPr id="174" name="直線コネクタ 173"/>
        <xdr:cNvSpPr/>
      </xdr:nvSpPr>
      <xdr:spPr>
        <a:xfrm flipV="1">
          <a:off x="3800475" y="12068175"/>
          <a:ext cx="838200" cy="857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75</xdr:row>
      <xdr:rowOff>95250</xdr:rowOff>
    </xdr:from>
    <xdr:ext cx="600075" cy="257175"/>
    <xdr:sp>
      <xdr:nvSpPr>
        <xdr:cNvPr id="175" name="民生費平均値テキスト"/>
        <xdr:cNvSpPr txBox="1"/>
      </xdr:nvSpPr>
      <xdr:spPr>
        <a:xfrm>
          <a:off x="4686300" y="12249150"/>
          <a:ext cx="60007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202,793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120510</xdr:rowOff>
    </xdr:from>
    <xdr:to>
      <xdr:col>24</xdr:col>
      <xdr:colOff>114300</xdr:colOff>
      <xdr:row>76</xdr:row>
      <xdr:rowOff>50660</xdr:rowOff>
    </xdr:to>
    <xdr:sp fLocksText="0">
      <xdr:nvSpPr>
        <xdr:cNvPr id="176" name="フローチャート: 判断 175"/>
        <xdr:cNvSpPr/>
      </xdr:nvSpPr>
      <xdr:spPr>
        <a:xfrm>
          <a:off x="4581525" y="122777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50800</xdr:colOff>
      <xdr:row>74</xdr:row>
      <xdr:rowOff>163812</xdr:rowOff>
    </xdr:from>
    <xdr:to>
      <xdr:col>19</xdr:col>
      <xdr:colOff>177800</xdr:colOff>
      <xdr:row>75</xdr:row>
      <xdr:rowOff>149575</xdr:rowOff>
    </xdr:to>
    <xdr:sp>
      <xdr:nvSpPr>
        <xdr:cNvPr id="177" name="直線コネクタ 176"/>
        <xdr:cNvSpPr/>
      </xdr:nvSpPr>
      <xdr:spPr>
        <a:xfrm flipV="1">
          <a:off x="2905125" y="12153900"/>
          <a:ext cx="885825" cy="1524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127000</xdr:colOff>
      <xdr:row>76</xdr:row>
      <xdr:rowOff>69816</xdr:rowOff>
    </xdr:from>
    <xdr:to>
      <xdr:col>20</xdr:col>
      <xdr:colOff>38100</xdr:colOff>
      <xdr:row>76</xdr:row>
      <xdr:rowOff>171416</xdr:rowOff>
    </xdr:to>
    <xdr:sp fLocksText="0">
      <xdr:nvSpPr>
        <xdr:cNvPr id="178" name="フローチャート: 判断 177"/>
        <xdr:cNvSpPr/>
      </xdr:nvSpPr>
      <xdr:spPr>
        <a:xfrm>
          <a:off x="3743325" y="123825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66675</xdr:colOff>
      <xdr:row>76</xdr:row>
      <xdr:rowOff>161925</xdr:rowOff>
    </xdr:from>
    <xdr:ext cx="600075" cy="257175"/>
    <xdr:sp>
      <xdr:nvSpPr>
        <xdr:cNvPr id="179" name="テキスト ボックス 178"/>
        <xdr:cNvSpPr txBox="1"/>
      </xdr:nvSpPr>
      <xdr:spPr>
        <a:xfrm>
          <a:off x="3495675" y="124777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189,587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83400</xdr:rowOff>
    </xdr:from>
    <xdr:to>
      <xdr:col>15</xdr:col>
      <xdr:colOff>50800</xdr:colOff>
      <xdr:row>75</xdr:row>
      <xdr:rowOff>149575</xdr:rowOff>
    </xdr:to>
    <xdr:sp>
      <xdr:nvSpPr>
        <xdr:cNvPr id="180" name="直線コネクタ 179"/>
        <xdr:cNvSpPr/>
      </xdr:nvSpPr>
      <xdr:spPr>
        <a:xfrm>
          <a:off x="2019300" y="12239625"/>
          <a:ext cx="885825"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0</xdr:colOff>
      <xdr:row>76</xdr:row>
      <xdr:rowOff>163131</xdr:rowOff>
    </xdr:from>
    <xdr:to>
      <xdr:col>15</xdr:col>
      <xdr:colOff>101600</xdr:colOff>
      <xdr:row>77</xdr:row>
      <xdr:rowOff>93281</xdr:rowOff>
    </xdr:to>
    <xdr:sp fLocksText="0">
      <xdr:nvSpPr>
        <xdr:cNvPr id="181" name="フローチャート: 判断 180"/>
        <xdr:cNvSpPr/>
      </xdr:nvSpPr>
      <xdr:spPr>
        <a:xfrm>
          <a:off x="2857500" y="124777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123825</xdr:colOff>
      <xdr:row>77</xdr:row>
      <xdr:rowOff>85725</xdr:rowOff>
    </xdr:from>
    <xdr:ext cx="600075" cy="257175"/>
    <xdr:sp>
      <xdr:nvSpPr>
        <xdr:cNvPr id="182" name="テキスト ボックス 181"/>
        <xdr:cNvSpPr txBox="1"/>
      </xdr:nvSpPr>
      <xdr:spPr>
        <a:xfrm>
          <a:off x="2600325" y="125634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179,382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83400</xdr:rowOff>
    </xdr:from>
    <xdr:to>
      <xdr:col>10</xdr:col>
      <xdr:colOff>114300</xdr:colOff>
      <xdr:row>76</xdr:row>
      <xdr:rowOff>135750</xdr:rowOff>
    </xdr:to>
    <xdr:sp>
      <xdr:nvSpPr>
        <xdr:cNvPr id="183" name="直線コネクタ 182"/>
        <xdr:cNvSpPr/>
      </xdr:nvSpPr>
      <xdr:spPr>
        <a:xfrm flipV="1">
          <a:off x="1133475" y="12239625"/>
          <a:ext cx="885825" cy="2095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63500</xdr:colOff>
      <xdr:row>76</xdr:row>
      <xdr:rowOff>86010</xdr:rowOff>
    </xdr:from>
    <xdr:to>
      <xdr:col>10</xdr:col>
      <xdr:colOff>165100</xdr:colOff>
      <xdr:row>77</xdr:row>
      <xdr:rowOff>16160</xdr:rowOff>
    </xdr:to>
    <xdr:sp fLocksText="0">
      <xdr:nvSpPr>
        <xdr:cNvPr id="184" name="フローチャート: 判断 183"/>
        <xdr:cNvSpPr/>
      </xdr:nvSpPr>
      <xdr:spPr>
        <a:xfrm>
          <a:off x="1971675" y="124015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0</xdr:colOff>
      <xdr:row>77</xdr:row>
      <xdr:rowOff>9525</xdr:rowOff>
    </xdr:from>
    <xdr:ext cx="600075" cy="257175"/>
    <xdr:sp>
      <xdr:nvSpPr>
        <xdr:cNvPr id="185" name="テキスト ボックス 184"/>
        <xdr:cNvSpPr txBox="1"/>
      </xdr:nvSpPr>
      <xdr:spPr>
        <a:xfrm>
          <a:off x="1714500" y="124872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187,816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164255</xdr:rowOff>
    </xdr:from>
    <xdr:to>
      <xdr:col>6</xdr:col>
      <xdr:colOff>38100</xdr:colOff>
      <xdr:row>78</xdr:row>
      <xdr:rowOff>94405</xdr:rowOff>
    </xdr:to>
    <xdr:sp fLocksText="0">
      <xdr:nvSpPr>
        <xdr:cNvPr id="186" name="フローチャート: 判断 185"/>
        <xdr:cNvSpPr/>
      </xdr:nvSpPr>
      <xdr:spPr>
        <a:xfrm>
          <a:off x="1076325" y="126396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66675</xdr:colOff>
      <xdr:row>78</xdr:row>
      <xdr:rowOff>85725</xdr:rowOff>
    </xdr:from>
    <xdr:ext cx="600075" cy="257175"/>
    <xdr:sp>
      <xdr:nvSpPr>
        <xdr:cNvPr id="187" name="テキスト ボックス 186"/>
        <xdr:cNvSpPr txBox="1"/>
      </xdr:nvSpPr>
      <xdr:spPr>
        <a:xfrm>
          <a:off x="828675" y="127254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160,509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57150</xdr:colOff>
      <xdr:row>81</xdr:row>
      <xdr:rowOff>76200</xdr:rowOff>
    </xdr:from>
    <xdr:ext cx="762000" cy="257175"/>
    <xdr:sp>
      <xdr:nvSpPr>
        <xdr:cNvPr id="188" name="テキスト ボックス 187"/>
        <xdr:cNvSpPr txBox="1"/>
      </xdr:nvSpPr>
      <xdr:spPr>
        <a:xfrm>
          <a:off x="44386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81</xdr:row>
      <xdr:rowOff>76200</xdr:rowOff>
    </xdr:from>
    <xdr:ext cx="762000" cy="257175"/>
    <xdr:sp>
      <xdr:nvSpPr>
        <xdr:cNvPr id="189" name="テキスト ボックス 188"/>
        <xdr:cNvSpPr txBox="1"/>
      </xdr:nvSpPr>
      <xdr:spPr>
        <a:xfrm>
          <a:off x="3600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47625</xdr:colOff>
      <xdr:row>81</xdr:row>
      <xdr:rowOff>76200</xdr:rowOff>
    </xdr:from>
    <xdr:ext cx="762000" cy="257175"/>
    <xdr:sp>
      <xdr:nvSpPr>
        <xdr:cNvPr id="190" name="テキスト ボックス 189"/>
        <xdr:cNvSpPr txBox="1"/>
      </xdr:nvSpPr>
      <xdr:spPr>
        <a:xfrm>
          <a:off x="27146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76200</xdr:rowOff>
    </xdr:from>
    <xdr:ext cx="762000" cy="257175"/>
    <xdr:sp>
      <xdr:nvSpPr>
        <xdr:cNvPr id="191" name="テキスト ボックス 190"/>
        <xdr:cNvSpPr txBox="1"/>
      </xdr:nvSpPr>
      <xdr:spPr>
        <a:xfrm>
          <a:off x="18288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171450</xdr:colOff>
      <xdr:row>81</xdr:row>
      <xdr:rowOff>76200</xdr:rowOff>
    </xdr:from>
    <xdr:ext cx="762000" cy="257175"/>
    <xdr:sp>
      <xdr:nvSpPr>
        <xdr:cNvPr id="192" name="テキスト ボックス 191"/>
        <xdr:cNvSpPr txBox="1"/>
      </xdr:nvSpPr>
      <xdr:spPr>
        <a:xfrm>
          <a:off x="933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29418</xdr:rowOff>
    </xdr:from>
    <xdr:to>
      <xdr:col>24</xdr:col>
      <xdr:colOff>114300</xdr:colOff>
      <xdr:row>74</xdr:row>
      <xdr:rowOff>131018</xdr:rowOff>
    </xdr:to>
    <xdr:sp fLocksText="0">
      <xdr:nvSpPr>
        <xdr:cNvPr id="193" name="楕円 192"/>
        <xdr:cNvSpPr/>
      </xdr:nvSpPr>
      <xdr:spPr>
        <a:xfrm>
          <a:off x="4581525" y="120205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73</xdr:row>
      <xdr:rowOff>47625</xdr:rowOff>
    </xdr:from>
    <xdr:ext cx="600075" cy="257175"/>
    <xdr:sp>
      <xdr:nvSpPr>
        <xdr:cNvPr id="194" name="民生費該当値テキスト"/>
        <xdr:cNvSpPr txBox="1"/>
      </xdr:nvSpPr>
      <xdr:spPr>
        <a:xfrm>
          <a:off x="4686300" y="118776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231,505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113012</xdr:rowOff>
    </xdr:from>
    <xdr:to>
      <xdr:col>20</xdr:col>
      <xdr:colOff>38100</xdr:colOff>
      <xdr:row>75</xdr:row>
      <xdr:rowOff>43162</xdr:rowOff>
    </xdr:to>
    <xdr:sp fLocksText="0">
      <xdr:nvSpPr>
        <xdr:cNvPr id="195" name="楕円 194"/>
        <xdr:cNvSpPr/>
      </xdr:nvSpPr>
      <xdr:spPr>
        <a:xfrm>
          <a:off x="3743325" y="121062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66675</xdr:colOff>
      <xdr:row>73</xdr:row>
      <xdr:rowOff>57150</xdr:rowOff>
    </xdr:from>
    <xdr:ext cx="600075" cy="257175"/>
    <xdr:sp>
      <xdr:nvSpPr>
        <xdr:cNvPr id="196" name="テキスト ボックス 195"/>
        <xdr:cNvSpPr txBox="1"/>
      </xdr:nvSpPr>
      <xdr:spPr>
        <a:xfrm>
          <a:off x="3495675" y="118872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222,363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98775</xdr:rowOff>
    </xdr:from>
    <xdr:to>
      <xdr:col>15</xdr:col>
      <xdr:colOff>101600</xdr:colOff>
      <xdr:row>76</xdr:row>
      <xdr:rowOff>28925</xdr:rowOff>
    </xdr:to>
    <xdr:sp fLocksText="0">
      <xdr:nvSpPr>
        <xdr:cNvPr id="197" name="楕円 196"/>
        <xdr:cNvSpPr/>
      </xdr:nvSpPr>
      <xdr:spPr>
        <a:xfrm>
          <a:off x="2857500" y="122491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123825</xdr:colOff>
      <xdr:row>74</xdr:row>
      <xdr:rowOff>47625</xdr:rowOff>
    </xdr:from>
    <xdr:ext cx="600075" cy="257175"/>
    <xdr:sp>
      <xdr:nvSpPr>
        <xdr:cNvPr id="198" name="テキスト ボックス 197"/>
        <xdr:cNvSpPr txBox="1"/>
      </xdr:nvSpPr>
      <xdr:spPr>
        <a:xfrm>
          <a:off x="2600325" y="120396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205,170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32600</xdr:rowOff>
    </xdr:from>
    <xdr:to>
      <xdr:col>10</xdr:col>
      <xdr:colOff>165100</xdr:colOff>
      <xdr:row>75</xdr:row>
      <xdr:rowOff>134200</xdr:rowOff>
    </xdr:to>
    <xdr:sp fLocksText="0">
      <xdr:nvSpPr>
        <xdr:cNvPr id="199" name="楕円 198"/>
        <xdr:cNvSpPr/>
      </xdr:nvSpPr>
      <xdr:spPr>
        <a:xfrm>
          <a:off x="1971675" y="121824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0</xdr:colOff>
      <xdr:row>73</xdr:row>
      <xdr:rowOff>152400</xdr:rowOff>
    </xdr:from>
    <xdr:ext cx="600075" cy="257175"/>
    <xdr:sp>
      <xdr:nvSpPr>
        <xdr:cNvPr id="200" name="テキスト ボックス 199"/>
        <xdr:cNvSpPr txBox="1"/>
      </xdr:nvSpPr>
      <xdr:spPr>
        <a:xfrm>
          <a:off x="1714500" y="119824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212,407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84950</xdr:rowOff>
    </xdr:from>
    <xdr:to>
      <xdr:col>6</xdr:col>
      <xdr:colOff>38100</xdr:colOff>
      <xdr:row>77</xdr:row>
      <xdr:rowOff>15100</xdr:rowOff>
    </xdr:to>
    <xdr:sp fLocksText="0">
      <xdr:nvSpPr>
        <xdr:cNvPr id="201" name="楕円 200"/>
        <xdr:cNvSpPr/>
      </xdr:nvSpPr>
      <xdr:spPr>
        <a:xfrm>
          <a:off x="1076325" y="124015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66675</xdr:colOff>
      <xdr:row>75</xdr:row>
      <xdr:rowOff>28575</xdr:rowOff>
    </xdr:from>
    <xdr:ext cx="600075" cy="257175"/>
    <xdr:sp>
      <xdr:nvSpPr>
        <xdr:cNvPr id="202" name="テキスト ボックス 201"/>
        <xdr:cNvSpPr txBox="1"/>
      </xdr:nvSpPr>
      <xdr:spPr>
        <a:xfrm>
          <a:off x="828675" y="121824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187,932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fLocksText="0">
      <xdr:nvSpPr>
        <xdr:cNvPr id="203" name="正方形/長方形 202"/>
        <xdr:cNvSpPr/>
      </xdr:nvSpPr>
      <xdr:spPr>
        <a:xfrm>
          <a:off x="762000" y="13506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fLocksText="0">
      <xdr:nvSpPr>
        <xdr:cNvPr id="204" name="正方形/長方形 203"/>
        <xdr:cNvSpPr/>
      </xdr:nvSpPr>
      <xdr:spPr>
        <a:xfrm>
          <a:off x="88582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fLocksText="0">
      <xdr:nvSpPr>
        <xdr:cNvPr id="205" name="正方形/長方形 204"/>
        <xdr:cNvSpPr/>
      </xdr:nvSpPr>
      <xdr:spPr>
        <a:xfrm>
          <a:off x="88582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77/108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fLocksText="0">
      <xdr:nvSpPr>
        <xdr:cNvPr id="206" name="正方形/長方形 205"/>
        <xdr:cNvSpPr/>
      </xdr:nvSpPr>
      <xdr:spPr>
        <a:xfrm>
          <a:off x="1905000"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fLocksText="0">
      <xdr:nvSpPr>
        <xdr:cNvPr id="207" name="正方形/長方形 206"/>
        <xdr:cNvSpPr/>
      </xdr:nvSpPr>
      <xdr:spPr>
        <a:xfrm>
          <a:off x="1905000"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47,220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fLocksText="0">
      <xdr:nvSpPr>
        <xdr:cNvPr id="208" name="正方形/長方形 207"/>
        <xdr:cNvSpPr/>
      </xdr:nvSpPr>
      <xdr:spPr>
        <a:xfrm>
          <a:off x="3048000"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fLocksText="0">
      <xdr:nvSpPr>
        <xdr:cNvPr id="209" name="正方形/長方形 208"/>
        <xdr:cNvSpPr/>
      </xdr:nvSpPr>
      <xdr:spPr>
        <a:xfrm>
          <a:off x="3048000"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37,798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fLocksText="0">
      <xdr:nvSpPr>
        <xdr:cNvPr id="210" name="正方形/長方形 209"/>
        <xdr:cNvSpPr/>
      </xdr:nvSpPr>
      <xdr:spPr>
        <a:xfrm>
          <a:off x="762000" y="14287500"/>
          <a:ext cx="4686300" cy="225742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xdr:col>
      <xdr:colOff>152400</xdr:colOff>
      <xdr:row>87</xdr:row>
      <xdr:rowOff>9525</xdr:rowOff>
    </xdr:from>
    <xdr:ext cx="352425" cy="228600"/>
    <xdr:sp>
      <xdr:nvSpPr>
        <xdr:cNvPr id="211" name="テキスト ボックス 210"/>
        <xdr:cNvSpPr txBox="1"/>
      </xdr:nvSpPr>
      <xdr:spPr>
        <a:xfrm>
          <a:off x="723900" y="14106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sp>
      <xdr:nvSpPr>
        <xdr:cNvPr id="212" name="直線コネクタ 211"/>
        <xdr:cNvSpPr/>
      </xdr:nvSpPr>
      <xdr:spPr>
        <a:xfrm>
          <a:off x="762000" y="16544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xdr:col>
      <xdr:colOff>0</xdr:colOff>
      <xdr:row>99</xdr:row>
      <xdr:rowOff>44450</xdr:rowOff>
    </xdr:from>
    <xdr:to>
      <xdr:col>28</xdr:col>
      <xdr:colOff>114300</xdr:colOff>
      <xdr:row>99</xdr:row>
      <xdr:rowOff>44450</xdr:rowOff>
    </xdr:to>
    <xdr:sp>
      <xdr:nvSpPr>
        <xdr:cNvPr id="213" name="直線コネクタ 212"/>
        <xdr:cNvSpPr/>
      </xdr:nvSpPr>
      <xdr:spPr>
        <a:xfrm>
          <a:off x="762000" y="16163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xdr:col>
      <xdr:colOff>123825</xdr:colOff>
      <xdr:row>98</xdr:row>
      <xdr:rowOff>76200</xdr:rowOff>
    </xdr:from>
    <xdr:ext cx="247650" cy="257175"/>
    <xdr:sp>
      <xdr:nvSpPr>
        <xdr:cNvPr id="214" name="テキスト ボックス 213"/>
        <xdr:cNvSpPr txBox="1"/>
      </xdr:nvSpPr>
      <xdr:spPr>
        <a:xfrm>
          <a:off x="504825" y="160210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sp>
      <xdr:nvSpPr>
        <xdr:cNvPr id="215" name="直線コネクタ 214"/>
        <xdr:cNvSpPr/>
      </xdr:nvSpPr>
      <xdr:spPr>
        <a:xfrm>
          <a:off x="762000" y="15782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96</xdr:row>
      <xdr:rowOff>38100</xdr:rowOff>
    </xdr:from>
    <xdr:ext cx="600075" cy="257175"/>
    <xdr:sp>
      <xdr:nvSpPr>
        <xdr:cNvPr id="216" name="テキスト ボックス 215"/>
        <xdr:cNvSpPr txBox="1"/>
      </xdr:nvSpPr>
      <xdr:spPr>
        <a:xfrm>
          <a:off x="161925" y="156400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sp>
      <xdr:nvSpPr>
        <xdr:cNvPr id="217" name="直線コネクタ 216"/>
        <xdr:cNvSpPr/>
      </xdr:nvSpPr>
      <xdr:spPr>
        <a:xfrm>
          <a:off x="762000" y="15401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93</xdr:row>
      <xdr:rowOff>171450</xdr:rowOff>
    </xdr:from>
    <xdr:ext cx="600075" cy="257175"/>
    <xdr:sp>
      <xdr:nvSpPr>
        <xdr:cNvPr id="218" name="テキスト ボックス 217"/>
        <xdr:cNvSpPr txBox="1"/>
      </xdr:nvSpPr>
      <xdr:spPr>
        <a:xfrm>
          <a:off x="161925" y="152590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sp>
      <xdr:nvSpPr>
        <xdr:cNvPr id="219" name="直線コネクタ 218"/>
        <xdr:cNvSpPr/>
      </xdr:nvSpPr>
      <xdr:spPr>
        <a:xfrm>
          <a:off x="762000" y="15020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91</xdr:row>
      <xdr:rowOff>133350</xdr:rowOff>
    </xdr:from>
    <xdr:ext cx="600075" cy="257175"/>
    <xdr:sp>
      <xdr:nvSpPr>
        <xdr:cNvPr id="220" name="テキスト ボックス 219"/>
        <xdr:cNvSpPr txBox="1"/>
      </xdr:nvSpPr>
      <xdr:spPr>
        <a:xfrm>
          <a:off x="161925" y="148780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sp>
      <xdr:nvSpPr>
        <xdr:cNvPr id="221" name="直線コネクタ 220"/>
        <xdr:cNvSpPr/>
      </xdr:nvSpPr>
      <xdr:spPr>
        <a:xfrm>
          <a:off x="762000" y="146494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89</xdr:row>
      <xdr:rowOff>95250</xdr:rowOff>
    </xdr:from>
    <xdr:ext cx="600075" cy="257175"/>
    <xdr:sp>
      <xdr:nvSpPr>
        <xdr:cNvPr id="222" name="テキスト ボックス 221"/>
        <xdr:cNvSpPr txBox="1"/>
      </xdr:nvSpPr>
      <xdr:spPr>
        <a:xfrm>
          <a:off x="161925" y="145161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sp>
      <xdr:nvSpPr>
        <xdr:cNvPr id="223" name="直線コネクタ 222"/>
        <xdr:cNvSpPr/>
      </xdr:nvSpPr>
      <xdr:spPr>
        <a:xfrm>
          <a:off x="762000" y="14287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0</xdr:col>
      <xdr:colOff>161925</xdr:colOff>
      <xdr:row>87</xdr:row>
      <xdr:rowOff>57150</xdr:rowOff>
    </xdr:from>
    <xdr:ext cx="600075" cy="257175"/>
    <xdr:sp>
      <xdr:nvSpPr>
        <xdr:cNvPr id="224" name="テキスト ボックス 223"/>
        <xdr:cNvSpPr txBox="1"/>
      </xdr:nvSpPr>
      <xdr:spPr>
        <a:xfrm>
          <a:off x="161925" y="14154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fLocksText="0">
      <xdr:nvSpPr>
        <xdr:cNvPr id="225" name="衛生費グラフ枠"/>
        <xdr:cNvSpPr/>
      </xdr:nvSpPr>
      <xdr:spPr>
        <a:xfrm>
          <a:off x="762000" y="14287500"/>
          <a:ext cx="4686300" cy="225742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24</xdr:col>
      <xdr:colOff>61595</xdr:colOff>
      <xdr:row>89</xdr:row>
      <xdr:rowOff>144630</xdr:rowOff>
    </xdr:from>
    <xdr:to>
      <xdr:col>24</xdr:col>
      <xdr:colOff>62865</xdr:colOff>
      <xdr:row>98</xdr:row>
      <xdr:rowOff>127874</xdr:rowOff>
    </xdr:to>
    <xdr:sp>
      <xdr:nvSpPr>
        <xdr:cNvPr id="226" name="直線コネクタ 225"/>
        <xdr:cNvSpPr/>
      </xdr:nvSpPr>
      <xdr:spPr>
        <a:xfrm flipV="1">
          <a:off x="4629150" y="14563725"/>
          <a:ext cx="0" cy="15049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98</xdr:row>
      <xdr:rowOff>133350</xdr:rowOff>
    </xdr:from>
    <xdr:ext cx="533400" cy="257175"/>
    <xdr:sp>
      <xdr:nvSpPr>
        <xdr:cNvPr id="227" name="衛生費最小値テキスト"/>
        <xdr:cNvSpPr txBox="1"/>
      </xdr:nvSpPr>
      <xdr:spPr>
        <a:xfrm>
          <a:off x="4686300" y="160782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23,104</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127874</xdr:rowOff>
    </xdr:from>
    <xdr:to>
      <xdr:col>24</xdr:col>
      <xdr:colOff>152400</xdr:colOff>
      <xdr:row>98</xdr:row>
      <xdr:rowOff>127874</xdr:rowOff>
    </xdr:to>
    <xdr:sp>
      <xdr:nvSpPr>
        <xdr:cNvPr id="228" name="直線コネクタ 227"/>
        <xdr:cNvSpPr/>
      </xdr:nvSpPr>
      <xdr:spPr>
        <a:xfrm>
          <a:off x="4543425" y="160686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88</xdr:row>
      <xdr:rowOff>95250</xdr:rowOff>
    </xdr:from>
    <xdr:ext cx="600075" cy="257175"/>
    <xdr:sp>
      <xdr:nvSpPr>
        <xdr:cNvPr id="229" name="衛生費最大値テキスト"/>
        <xdr:cNvSpPr txBox="1"/>
      </xdr:nvSpPr>
      <xdr:spPr>
        <a:xfrm>
          <a:off x="4686300" y="143541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423,706</a:t>
          </a:r>
          <a:endParaRPr altLang="en-US" lang="ja-JP" sz="1000" b="1">
            <a:latin typeface="ＭＳ Ｐゴシック" panose="020B0600070205080204" pitchFamily="50" charset="-128"/>
          </a:endParaRPr>
        </a:p>
      </xdr:txBody>
    </xdr:sp>
    <xdr:clientData/>
  </xdr:oneCellAnchor>
  <xdr:twoCellAnchor>
    <xdr:from>
      <xdr:col>23</xdr:col>
      <xdr:colOff>165100</xdr:colOff>
      <xdr:row>89</xdr:row>
      <xdr:rowOff>144630</xdr:rowOff>
    </xdr:from>
    <xdr:to>
      <xdr:col>24</xdr:col>
      <xdr:colOff>152400</xdr:colOff>
      <xdr:row>89</xdr:row>
      <xdr:rowOff>144630</xdr:rowOff>
    </xdr:to>
    <xdr:sp>
      <xdr:nvSpPr>
        <xdr:cNvPr id="230" name="直線コネクタ 229"/>
        <xdr:cNvSpPr/>
      </xdr:nvSpPr>
      <xdr:spPr>
        <a:xfrm>
          <a:off x="4543425" y="145637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177800</xdr:colOff>
      <xdr:row>98</xdr:row>
      <xdr:rowOff>75890</xdr:rowOff>
    </xdr:from>
    <xdr:to>
      <xdr:col>24</xdr:col>
      <xdr:colOff>63500</xdr:colOff>
      <xdr:row>98</xdr:row>
      <xdr:rowOff>92929</xdr:rowOff>
    </xdr:to>
    <xdr:sp>
      <xdr:nvSpPr>
        <xdr:cNvPr id="231" name="直線コネクタ 230"/>
        <xdr:cNvSpPr/>
      </xdr:nvSpPr>
      <xdr:spPr>
        <a:xfrm>
          <a:off x="3800475" y="16021050"/>
          <a:ext cx="838200"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24</xdr:col>
      <xdr:colOff>114300</xdr:colOff>
      <xdr:row>97</xdr:row>
      <xdr:rowOff>19050</xdr:rowOff>
    </xdr:from>
    <xdr:ext cx="533400" cy="257175"/>
    <xdr:sp>
      <xdr:nvSpPr>
        <xdr:cNvPr id="232" name="衛生費平均値テキスト"/>
        <xdr:cNvSpPr txBox="1"/>
      </xdr:nvSpPr>
      <xdr:spPr>
        <a:xfrm>
          <a:off x="4686300" y="15792450"/>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45,410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163537</xdr:rowOff>
    </xdr:from>
    <xdr:to>
      <xdr:col>24</xdr:col>
      <xdr:colOff>114300</xdr:colOff>
      <xdr:row>98</xdr:row>
      <xdr:rowOff>93687</xdr:rowOff>
    </xdr:to>
    <xdr:sp fLocksText="0">
      <xdr:nvSpPr>
        <xdr:cNvPr id="233" name="フローチャート: 判断 232"/>
        <xdr:cNvSpPr/>
      </xdr:nvSpPr>
      <xdr:spPr>
        <a:xfrm>
          <a:off x="4581525" y="159353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15</xdr:col>
      <xdr:colOff>50800</xdr:colOff>
      <xdr:row>98</xdr:row>
      <xdr:rowOff>67771</xdr:rowOff>
    </xdr:from>
    <xdr:to>
      <xdr:col>19</xdr:col>
      <xdr:colOff>177800</xdr:colOff>
      <xdr:row>98</xdr:row>
      <xdr:rowOff>75890</xdr:rowOff>
    </xdr:to>
    <xdr:sp>
      <xdr:nvSpPr>
        <xdr:cNvPr id="234" name="直線コネクタ 233"/>
        <xdr:cNvSpPr/>
      </xdr:nvSpPr>
      <xdr:spPr>
        <a:xfrm>
          <a:off x="2905125" y="16011525"/>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19</xdr:col>
      <xdr:colOff>127000</xdr:colOff>
      <xdr:row>98</xdr:row>
      <xdr:rowOff>908</xdr:rowOff>
    </xdr:from>
    <xdr:to>
      <xdr:col>20</xdr:col>
      <xdr:colOff>38100</xdr:colOff>
      <xdr:row>98</xdr:row>
      <xdr:rowOff>102508</xdr:rowOff>
    </xdr:to>
    <xdr:sp fLocksText="0">
      <xdr:nvSpPr>
        <xdr:cNvPr id="235" name="フローチャート: 判断 234"/>
        <xdr:cNvSpPr/>
      </xdr:nvSpPr>
      <xdr:spPr>
        <a:xfrm>
          <a:off x="3743325" y="159448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95250</xdr:colOff>
      <xdr:row>96</xdr:row>
      <xdr:rowOff>114300</xdr:rowOff>
    </xdr:from>
    <xdr:ext cx="533400" cy="257175"/>
    <xdr:sp>
      <xdr:nvSpPr>
        <xdr:cNvPr id="236" name="テキスト ボックス 235"/>
        <xdr:cNvSpPr txBox="1"/>
      </xdr:nvSpPr>
      <xdr:spPr>
        <a:xfrm>
          <a:off x="3524250" y="157162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43,095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67771</xdr:rowOff>
    </xdr:from>
    <xdr:to>
      <xdr:col>15</xdr:col>
      <xdr:colOff>50800</xdr:colOff>
      <xdr:row>98</xdr:row>
      <xdr:rowOff>69593</xdr:rowOff>
    </xdr:to>
    <xdr:sp>
      <xdr:nvSpPr>
        <xdr:cNvPr id="237" name="直線コネクタ 236"/>
        <xdr:cNvSpPr/>
      </xdr:nvSpPr>
      <xdr:spPr>
        <a:xfrm flipV="1">
          <a:off x="2019300" y="1601152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0</xdr:colOff>
      <xdr:row>97</xdr:row>
      <xdr:rowOff>165610</xdr:rowOff>
    </xdr:from>
    <xdr:to>
      <xdr:col>15</xdr:col>
      <xdr:colOff>101600</xdr:colOff>
      <xdr:row>98</xdr:row>
      <xdr:rowOff>95760</xdr:rowOff>
    </xdr:to>
    <xdr:sp fLocksText="0">
      <xdr:nvSpPr>
        <xdr:cNvPr id="238" name="フローチャート: 判断 237"/>
        <xdr:cNvSpPr/>
      </xdr:nvSpPr>
      <xdr:spPr>
        <a:xfrm>
          <a:off x="2857500" y="159353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161925</xdr:colOff>
      <xdr:row>96</xdr:row>
      <xdr:rowOff>114300</xdr:rowOff>
    </xdr:from>
    <xdr:ext cx="533400" cy="257175"/>
    <xdr:sp>
      <xdr:nvSpPr>
        <xdr:cNvPr id="239" name="テキスト ボックス 238"/>
        <xdr:cNvSpPr txBox="1"/>
      </xdr:nvSpPr>
      <xdr:spPr>
        <a:xfrm>
          <a:off x="2638425" y="157162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44,866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69593</xdr:rowOff>
    </xdr:from>
    <xdr:to>
      <xdr:col>10</xdr:col>
      <xdr:colOff>114300</xdr:colOff>
      <xdr:row>98</xdr:row>
      <xdr:rowOff>98160</xdr:rowOff>
    </xdr:to>
    <xdr:sp>
      <xdr:nvSpPr>
        <xdr:cNvPr id="240" name="直線コネクタ 239"/>
        <xdr:cNvSpPr/>
      </xdr:nvSpPr>
      <xdr:spPr>
        <a:xfrm flipV="1">
          <a:off x="1133475" y="16011525"/>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63500</xdr:colOff>
      <xdr:row>97</xdr:row>
      <xdr:rowOff>170910</xdr:rowOff>
    </xdr:from>
    <xdr:to>
      <xdr:col>10</xdr:col>
      <xdr:colOff>165100</xdr:colOff>
      <xdr:row>98</xdr:row>
      <xdr:rowOff>101060</xdr:rowOff>
    </xdr:to>
    <xdr:sp fLocksText="0">
      <xdr:nvSpPr>
        <xdr:cNvPr id="241" name="フローチャート: 判断 240"/>
        <xdr:cNvSpPr/>
      </xdr:nvSpPr>
      <xdr:spPr>
        <a:xfrm>
          <a:off x="1971675" y="159448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96</xdr:row>
      <xdr:rowOff>114300</xdr:rowOff>
    </xdr:from>
    <xdr:ext cx="533400" cy="257175"/>
    <xdr:sp>
      <xdr:nvSpPr>
        <xdr:cNvPr id="242" name="テキスト ボックス 241"/>
        <xdr:cNvSpPr txBox="1"/>
      </xdr:nvSpPr>
      <xdr:spPr>
        <a:xfrm>
          <a:off x="1743075" y="157162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43,475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29324</xdr:rowOff>
    </xdr:from>
    <xdr:to>
      <xdr:col>6</xdr:col>
      <xdr:colOff>38100</xdr:colOff>
      <xdr:row>98</xdr:row>
      <xdr:rowOff>130924</xdr:rowOff>
    </xdr:to>
    <xdr:sp fLocksText="0">
      <xdr:nvSpPr>
        <xdr:cNvPr id="243" name="フローチャート: 判断 242"/>
        <xdr:cNvSpPr/>
      </xdr:nvSpPr>
      <xdr:spPr>
        <a:xfrm>
          <a:off x="1076325" y="159734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95250</xdr:colOff>
      <xdr:row>96</xdr:row>
      <xdr:rowOff>142875</xdr:rowOff>
    </xdr:from>
    <xdr:ext cx="533400" cy="257175"/>
    <xdr:sp>
      <xdr:nvSpPr>
        <xdr:cNvPr id="244" name="テキスト ボックス 243"/>
        <xdr:cNvSpPr txBox="1"/>
      </xdr:nvSpPr>
      <xdr:spPr>
        <a:xfrm>
          <a:off x="857250" y="15744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35,637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57150</xdr:colOff>
      <xdr:row>101</xdr:row>
      <xdr:rowOff>76200</xdr:rowOff>
    </xdr:from>
    <xdr:ext cx="762000" cy="257175"/>
    <xdr:sp>
      <xdr:nvSpPr>
        <xdr:cNvPr id="245" name="テキスト ボックス 244"/>
        <xdr:cNvSpPr txBox="1"/>
      </xdr:nvSpPr>
      <xdr:spPr>
        <a:xfrm>
          <a:off x="44386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101</xdr:row>
      <xdr:rowOff>76200</xdr:rowOff>
    </xdr:from>
    <xdr:ext cx="762000" cy="257175"/>
    <xdr:sp>
      <xdr:nvSpPr>
        <xdr:cNvPr id="246" name="テキスト ボックス 245"/>
        <xdr:cNvSpPr txBox="1"/>
      </xdr:nvSpPr>
      <xdr:spPr>
        <a:xfrm>
          <a:off x="3600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47625</xdr:colOff>
      <xdr:row>101</xdr:row>
      <xdr:rowOff>76200</xdr:rowOff>
    </xdr:from>
    <xdr:ext cx="762000" cy="257175"/>
    <xdr:sp>
      <xdr:nvSpPr>
        <xdr:cNvPr id="247" name="テキスト ボックス 246"/>
        <xdr:cNvSpPr txBox="1"/>
      </xdr:nvSpPr>
      <xdr:spPr>
        <a:xfrm>
          <a:off x="27146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76200</xdr:rowOff>
    </xdr:from>
    <xdr:ext cx="762000" cy="257175"/>
    <xdr:sp>
      <xdr:nvSpPr>
        <xdr:cNvPr id="248" name="テキスト ボックス 247"/>
        <xdr:cNvSpPr txBox="1"/>
      </xdr:nvSpPr>
      <xdr:spPr>
        <a:xfrm>
          <a:off x="18288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171450</xdr:colOff>
      <xdr:row>101</xdr:row>
      <xdr:rowOff>76200</xdr:rowOff>
    </xdr:from>
    <xdr:ext cx="762000" cy="257175"/>
    <xdr:sp>
      <xdr:nvSpPr>
        <xdr:cNvPr id="249" name="テキスト ボックス 248"/>
        <xdr:cNvSpPr txBox="1"/>
      </xdr:nvSpPr>
      <xdr:spPr>
        <a:xfrm>
          <a:off x="933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42129</xdr:rowOff>
    </xdr:from>
    <xdr:to>
      <xdr:col>24</xdr:col>
      <xdr:colOff>114300</xdr:colOff>
      <xdr:row>98</xdr:row>
      <xdr:rowOff>143729</xdr:rowOff>
    </xdr:to>
    <xdr:sp fLocksText="0">
      <xdr:nvSpPr>
        <xdr:cNvPr id="250" name="楕円 249"/>
        <xdr:cNvSpPr/>
      </xdr:nvSpPr>
      <xdr:spPr>
        <a:xfrm>
          <a:off x="4581525" y="159829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24</xdr:col>
      <xdr:colOff>114300</xdr:colOff>
      <xdr:row>97</xdr:row>
      <xdr:rowOff>142875</xdr:rowOff>
    </xdr:from>
    <xdr:ext cx="533400" cy="257175"/>
    <xdr:sp>
      <xdr:nvSpPr>
        <xdr:cNvPr id="251" name="衛生費該当値テキスト"/>
        <xdr:cNvSpPr txBox="1"/>
      </xdr:nvSpPr>
      <xdr:spPr>
        <a:xfrm>
          <a:off x="4686300" y="159162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32,276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25090</xdr:rowOff>
    </xdr:from>
    <xdr:to>
      <xdr:col>20</xdr:col>
      <xdr:colOff>38100</xdr:colOff>
      <xdr:row>98</xdr:row>
      <xdr:rowOff>126690</xdr:rowOff>
    </xdr:to>
    <xdr:sp fLocksText="0">
      <xdr:nvSpPr>
        <xdr:cNvPr id="252" name="楕円 251"/>
        <xdr:cNvSpPr/>
      </xdr:nvSpPr>
      <xdr:spPr>
        <a:xfrm>
          <a:off x="3743325" y="159734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18</xdr:col>
      <xdr:colOff>95250</xdr:colOff>
      <xdr:row>98</xdr:row>
      <xdr:rowOff>114300</xdr:rowOff>
    </xdr:from>
    <xdr:ext cx="533400" cy="257175"/>
    <xdr:sp>
      <xdr:nvSpPr>
        <xdr:cNvPr id="253" name="テキスト ボックス 252"/>
        <xdr:cNvSpPr txBox="1"/>
      </xdr:nvSpPr>
      <xdr:spPr>
        <a:xfrm>
          <a:off x="3524250" y="160591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36,748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16971</xdr:rowOff>
    </xdr:from>
    <xdr:to>
      <xdr:col>15</xdr:col>
      <xdr:colOff>101600</xdr:colOff>
      <xdr:row>98</xdr:row>
      <xdr:rowOff>118571</xdr:rowOff>
    </xdr:to>
    <xdr:sp fLocksText="0">
      <xdr:nvSpPr>
        <xdr:cNvPr id="254" name="楕円 253"/>
        <xdr:cNvSpPr/>
      </xdr:nvSpPr>
      <xdr:spPr>
        <a:xfrm>
          <a:off x="2857500" y="159639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13</xdr:col>
      <xdr:colOff>161925</xdr:colOff>
      <xdr:row>98</xdr:row>
      <xdr:rowOff>114300</xdr:rowOff>
    </xdr:from>
    <xdr:ext cx="533400" cy="257175"/>
    <xdr:sp>
      <xdr:nvSpPr>
        <xdr:cNvPr id="255" name="テキスト ボックス 254"/>
        <xdr:cNvSpPr txBox="1"/>
      </xdr:nvSpPr>
      <xdr:spPr>
        <a:xfrm>
          <a:off x="2638425" y="160591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38,879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18793</xdr:rowOff>
    </xdr:from>
    <xdr:to>
      <xdr:col>10</xdr:col>
      <xdr:colOff>165100</xdr:colOff>
      <xdr:row>98</xdr:row>
      <xdr:rowOff>120393</xdr:rowOff>
    </xdr:to>
    <xdr:sp fLocksText="0">
      <xdr:nvSpPr>
        <xdr:cNvPr id="256" name="楕円 255"/>
        <xdr:cNvSpPr/>
      </xdr:nvSpPr>
      <xdr:spPr>
        <a:xfrm>
          <a:off x="1971675" y="159639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xdr:col>
      <xdr:colOff>28575</xdr:colOff>
      <xdr:row>98</xdr:row>
      <xdr:rowOff>114300</xdr:rowOff>
    </xdr:from>
    <xdr:ext cx="533400" cy="257175"/>
    <xdr:sp>
      <xdr:nvSpPr>
        <xdr:cNvPr id="257" name="テキスト ボックス 256"/>
        <xdr:cNvSpPr txBox="1"/>
      </xdr:nvSpPr>
      <xdr:spPr>
        <a:xfrm>
          <a:off x="1743075" y="160591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38,401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47360</xdr:rowOff>
    </xdr:from>
    <xdr:to>
      <xdr:col>6</xdr:col>
      <xdr:colOff>38100</xdr:colOff>
      <xdr:row>98</xdr:row>
      <xdr:rowOff>148960</xdr:rowOff>
    </xdr:to>
    <xdr:sp fLocksText="0">
      <xdr:nvSpPr>
        <xdr:cNvPr id="258" name="楕円 257"/>
        <xdr:cNvSpPr/>
      </xdr:nvSpPr>
      <xdr:spPr>
        <a:xfrm>
          <a:off x="1076325" y="159924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xdr:col>
      <xdr:colOff>95250</xdr:colOff>
      <xdr:row>98</xdr:row>
      <xdr:rowOff>142875</xdr:rowOff>
    </xdr:from>
    <xdr:ext cx="533400" cy="257175"/>
    <xdr:sp>
      <xdr:nvSpPr>
        <xdr:cNvPr id="259" name="テキスト ボックス 258"/>
        <xdr:cNvSpPr txBox="1"/>
      </xdr:nvSpPr>
      <xdr:spPr>
        <a:xfrm>
          <a:off x="857250" y="160877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30,903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fLocksText="0">
      <xdr:nvSpPr>
        <xdr:cNvPr id="260" name="正方形/長方形 259"/>
        <xdr:cNvSpPr/>
      </xdr:nvSpPr>
      <xdr:spPr>
        <a:xfrm>
          <a:off x="6600825" y="3790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fLocksText="0">
      <xdr:nvSpPr>
        <xdr:cNvPr id="261" name="正方形/長方形 260"/>
        <xdr:cNvSpPr/>
      </xdr:nvSpPr>
      <xdr:spPr>
        <a:xfrm>
          <a:off x="673417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fLocksText="0">
      <xdr:nvSpPr>
        <xdr:cNvPr id="262" name="正方形/長方形 261"/>
        <xdr:cNvSpPr/>
      </xdr:nvSpPr>
      <xdr:spPr>
        <a:xfrm>
          <a:off x="673417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54/108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fLocksText="0">
      <xdr:nvSpPr>
        <xdr:cNvPr id="263" name="正方形/長方形 262"/>
        <xdr:cNvSpPr/>
      </xdr:nvSpPr>
      <xdr:spPr>
        <a:xfrm>
          <a:off x="774382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fLocksText="0">
      <xdr:nvSpPr>
        <xdr:cNvPr id="264" name="正方形/長方形 263"/>
        <xdr:cNvSpPr/>
      </xdr:nvSpPr>
      <xdr:spPr>
        <a:xfrm>
          <a:off x="774382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712</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fLocksText="0">
      <xdr:nvSpPr>
        <xdr:cNvPr id="265" name="正方形/長方形 264"/>
        <xdr:cNvSpPr/>
      </xdr:nvSpPr>
      <xdr:spPr>
        <a:xfrm>
          <a:off x="888682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fLocksText="0">
      <xdr:nvSpPr>
        <xdr:cNvPr id="266" name="正方形/長方形 265"/>
        <xdr:cNvSpPr/>
      </xdr:nvSpPr>
      <xdr:spPr>
        <a:xfrm>
          <a:off x="888682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333</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fLocksText="0">
      <xdr:nvSpPr>
        <xdr:cNvPr id="267" name="正方形/長方形 266"/>
        <xdr:cNvSpPr/>
      </xdr:nvSpPr>
      <xdr:spPr>
        <a:xfrm>
          <a:off x="6600825" y="4572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34</xdr:col>
      <xdr:colOff>85725</xdr:colOff>
      <xdr:row>27</xdr:row>
      <xdr:rowOff>9525</xdr:rowOff>
    </xdr:from>
    <xdr:ext cx="352425" cy="228600"/>
    <xdr:sp>
      <xdr:nvSpPr>
        <xdr:cNvPr id="268" name="テキスト ボックス 267"/>
        <xdr:cNvSpPr txBox="1"/>
      </xdr:nvSpPr>
      <xdr:spPr>
        <a:xfrm>
          <a:off x="6562725" y="4391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sp>
      <xdr:nvSpPr>
        <xdr:cNvPr id="269" name="直線コネクタ 268"/>
        <xdr:cNvSpPr/>
      </xdr:nvSpPr>
      <xdr:spPr>
        <a:xfrm>
          <a:off x="6600825" y="6734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34</xdr:col>
      <xdr:colOff>127000</xdr:colOff>
      <xdr:row>39</xdr:row>
      <xdr:rowOff>44450</xdr:rowOff>
    </xdr:from>
    <xdr:to>
      <xdr:col>59</xdr:col>
      <xdr:colOff>50800</xdr:colOff>
      <xdr:row>39</xdr:row>
      <xdr:rowOff>44450</xdr:rowOff>
    </xdr:to>
    <xdr:sp>
      <xdr:nvSpPr>
        <xdr:cNvPr id="270" name="直線コネクタ 269"/>
        <xdr:cNvSpPr/>
      </xdr:nvSpPr>
      <xdr:spPr>
        <a:xfrm>
          <a:off x="6600825" y="63722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33</xdr:col>
      <xdr:colOff>66675</xdr:colOff>
      <xdr:row>38</xdr:row>
      <xdr:rowOff>76200</xdr:rowOff>
    </xdr:from>
    <xdr:ext cx="247650" cy="257175"/>
    <xdr:sp>
      <xdr:nvSpPr>
        <xdr:cNvPr id="271" name="テキスト ボックス 270"/>
        <xdr:cNvSpPr txBox="1"/>
      </xdr:nvSpPr>
      <xdr:spPr>
        <a:xfrm>
          <a:off x="6353175" y="6238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sp>
      <xdr:nvSpPr>
        <xdr:cNvPr id="272" name="直線コネクタ 271"/>
        <xdr:cNvSpPr/>
      </xdr:nvSpPr>
      <xdr:spPr>
        <a:xfrm>
          <a:off x="6600825" y="6010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32</xdr:col>
      <xdr:colOff>38100</xdr:colOff>
      <xdr:row>36</xdr:row>
      <xdr:rowOff>38100</xdr:rowOff>
    </xdr:from>
    <xdr:ext cx="466725" cy="257175"/>
    <xdr:sp>
      <xdr:nvSpPr>
        <xdr:cNvPr id="273" name="テキスト ボックス 272"/>
        <xdr:cNvSpPr txBox="1"/>
      </xdr:nvSpPr>
      <xdr:spPr>
        <a:xfrm>
          <a:off x="6134100" y="58769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sp>
      <xdr:nvSpPr>
        <xdr:cNvPr id="274" name="直線コネクタ 273"/>
        <xdr:cNvSpPr/>
      </xdr:nvSpPr>
      <xdr:spPr>
        <a:xfrm>
          <a:off x="6600825" y="5657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32</xdr:col>
      <xdr:colOff>38100</xdr:colOff>
      <xdr:row>33</xdr:row>
      <xdr:rowOff>171450</xdr:rowOff>
    </xdr:from>
    <xdr:ext cx="466725" cy="257175"/>
    <xdr:sp>
      <xdr:nvSpPr>
        <xdr:cNvPr id="275" name="テキスト ボックス 274"/>
        <xdr:cNvSpPr txBox="1"/>
      </xdr:nvSpPr>
      <xdr:spPr>
        <a:xfrm>
          <a:off x="6134100" y="55149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sp>
      <xdr:nvSpPr>
        <xdr:cNvPr id="276" name="直線コネクタ 275"/>
        <xdr:cNvSpPr/>
      </xdr:nvSpPr>
      <xdr:spPr>
        <a:xfrm>
          <a:off x="6600825" y="5295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32</xdr:col>
      <xdr:colOff>38100</xdr:colOff>
      <xdr:row>31</xdr:row>
      <xdr:rowOff>133350</xdr:rowOff>
    </xdr:from>
    <xdr:ext cx="466725" cy="257175"/>
    <xdr:sp>
      <xdr:nvSpPr>
        <xdr:cNvPr id="277" name="テキスト ボックス 276"/>
        <xdr:cNvSpPr txBox="1"/>
      </xdr:nvSpPr>
      <xdr:spPr>
        <a:xfrm>
          <a:off x="6134100" y="51625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9,000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sp>
      <xdr:nvSpPr>
        <xdr:cNvPr id="278" name="直線コネクタ 277"/>
        <xdr:cNvSpPr/>
      </xdr:nvSpPr>
      <xdr:spPr>
        <a:xfrm>
          <a:off x="6600825" y="4933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29</xdr:row>
      <xdr:rowOff>95250</xdr:rowOff>
    </xdr:from>
    <xdr:ext cx="533400" cy="257175"/>
    <xdr:sp>
      <xdr:nvSpPr>
        <xdr:cNvPr id="279" name="テキスト ボックス 278"/>
        <xdr:cNvSpPr txBox="1"/>
      </xdr:nvSpPr>
      <xdr:spPr>
        <a:xfrm>
          <a:off x="6067425" y="4800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sp>
      <xdr:nvSpPr>
        <xdr:cNvPr id="280" name="直線コネクタ 279"/>
        <xdr:cNvSpPr/>
      </xdr:nvSpPr>
      <xdr:spPr>
        <a:xfrm>
          <a:off x="6600825" y="4572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27</xdr:row>
      <xdr:rowOff>57150</xdr:rowOff>
    </xdr:from>
    <xdr:ext cx="533400" cy="257175"/>
    <xdr:sp>
      <xdr:nvSpPr>
        <xdr:cNvPr id="281" name="テキスト ボックス 280"/>
        <xdr:cNvSpPr txBox="1"/>
      </xdr:nvSpPr>
      <xdr:spPr>
        <a:xfrm>
          <a:off x="6067425" y="4438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fLocksText="0">
      <xdr:nvSpPr>
        <xdr:cNvPr id="282" name="労働費グラフ枠"/>
        <xdr:cNvSpPr/>
      </xdr:nvSpPr>
      <xdr:spPr>
        <a:xfrm>
          <a:off x="6600825" y="4572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54</xdr:col>
      <xdr:colOff>188595</xdr:colOff>
      <xdr:row>30</xdr:row>
      <xdr:rowOff>153797</xdr:rowOff>
    </xdr:from>
    <xdr:to>
      <xdr:col>54</xdr:col>
      <xdr:colOff>189865</xdr:colOff>
      <xdr:row>39</xdr:row>
      <xdr:rowOff>44450</xdr:rowOff>
    </xdr:to>
    <xdr:sp>
      <xdr:nvSpPr>
        <xdr:cNvPr id="283" name="直線コネクタ 282"/>
        <xdr:cNvSpPr/>
      </xdr:nvSpPr>
      <xdr:spPr>
        <a:xfrm flipV="1">
          <a:off x="10477500" y="5019675"/>
          <a:ext cx="0" cy="13525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39</xdr:row>
      <xdr:rowOff>47625</xdr:rowOff>
    </xdr:from>
    <xdr:ext cx="247650" cy="257175"/>
    <xdr:sp>
      <xdr:nvSpPr>
        <xdr:cNvPr id="284" name="労働費最小値テキスト"/>
        <xdr:cNvSpPr txBox="1"/>
      </xdr:nvSpPr>
      <xdr:spPr>
        <a:xfrm>
          <a:off x="10525125" y="63722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sp>
      <xdr:nvSpPr>
        <xdr:cNvPr id="285" name="直線コネクタ 284"/>
        <xdr:cNvSpPr/>
      </xdr:nvSpPr>
      <xdr:spPr>
        <a:xfrm>
          <a:off x="10391775" y="63722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29</xdr:row>
      <xdr:rowOff>104775</xdr:rowOff>
    </xdr:from>
    <xdr:ext cx="533400" cy="257175"/>
    <xdr:sp>
      <xdr:nvSpPr>
        <xdr:cNvPr id="286" name="労働費最大値テキスト"/>
        <xdr:cNvSpPr txBox="1"/>
      </xdr:nvSpPr>
      <xdr:spPr>
        <a:xfrm>
          <a:off x="10525125" y="48101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11,289</a:t>
          </a:r>
          <a:endParaRPr altLang="en-US" lang="ja-JP" sz="1000" b="1">
            <a:latin typeface="ＭＳ Ｐゴシック" panose="020B0600070205080204" pitchFamily="50" charset="-128"/>
          </a:endParaRPr>
        </a:p>
      </xdr:txBody>
    </xdr:sp>
    <xdr:clientData/>
  </xdr:oneCellAnchor>
  <xdr:twoCellAnchor>
    <xdr:from>
      <xdr:col>54</xdr:col>
      <xdr:colOff>101600</xdr:colOff>
      <xdr:row>30</xdr:row>
      <xdr:rowOff>153797</xdr:rowOff>
    </xdr:from>
    <xdr:to>
      <xdr:col>55</xdr:col>
      <xdr:colOff>88900</xdr:colOff>
      <xdr:row>30</xdr:row>
      <xdr:rowOff>153797</xdr:rowOff>
    </xdr:to>
    <xdr:sp>
      <xdr:nvSpPr>
        <xdr:cNvPr id="287" name="直線コネクタ 286"/>
        <xdr:cNvSpPr/>
      </xdr:nvSpPr>
      <xdr:spPr>
        <a:xfrm>
          <a:off x="10391775" y="50196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114300</xdr:colOff>
      <xdr:row>38</xdr:row>
      <xdr:rowOff>167386</xdr:rowOff>
    </xdr:from>
    <xdr:to>
      <xdr:col>55</xdr:col>
      <xdr:colOff>0</xdr:colOff>
      <xdr:row>38</xdr:row>
      <xdr:rowOff>169291</xdr:rowOff>
    </xdr:to>
    <xdr:sp>
      <xdr:nvSpPr>
        <xdr:cNvPr id="288" name="直線コネクタ 287"/>
        <xdr:cNvSpPr/>
      </xdr:nvSpPr>
      <xdr:spPr>
        <a:xfrm>
          <a:off x="9639300" y="6324600"/>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37</xdr:row>
      <xdr:rowOff>104775</xdr:rowOff>
    </xdr:from>
    <xdr:ext cx="381000" cy="257175"/>
    <xdr:sp>
      <xdr:nvSpPr>
        <xdr:cNvPr id="289" name="労働費平均値テキスト"/>
        <xdr:cNvSpPr txBox="1"/>
      </xdr:nvSpPr>
      <xdr:spPr>
        <a:xfrm>
          <a:off x="10525125" y="6105525"/>
          <a:ext cx="381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664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80772</xdr:rowOff>
    </xdr:from>
    <xdr:to>
      <xdr:col>55</xdr:col>
      <xdr:colOff>50800</xdr:colOff>
      <xdr:row>39</xdr:row>
      <xdr:rowOff>10922</xdr:rowOff>
    </xdr:to>
    <xdr:sp fLocksText="0">
      <xdr:nvSpPr>
        <xdr:cNvPr id="290" name="フローチャート: 判断 289"/>
        <xdr:cNvSpPr/>
      </xdr:nvSpPr>
      <xdr:spPr>
        <a:xfrm>
          <a:off x="10429875" y="62388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45</xdr:col>
      <xdr:colOff>177800</xdr:colOff>
      <xdr:row>38</xdr:row>
      <xdr:rowOff>167386</xdr:rowOff>
    </xdr:from>
    <xdr:to>
      <xdr:col>50</xdr:col>
      <xdr:colOff>114300</xdr:colOff>
      <xdr:row>38</xdr:row>
      <xdr:rowOff>170180</xdr:rowOff>
    </xdr:to>
    <xdr:sp>
      <xdr:nvSpPr>
        <xdr:cNvPr id="291" name="直線コネクタ 290"/>
        <xdr:cNvSpPr/>
      </xdr:nvSpPr>
      <xdr:spPr>
        <a:xfrm flipV="1">
          <a:off x="8753475" y="63246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63500</xdr:colOff>
      <xdr:row>38</xdr:row>
      <xdr:rowOff>91313</xdr:rowOff>
    </xdr:from>
    <xdr:to>
      <xdr:col>50</xdr:col>
      <xdr:colOff>165100</xdr:colOff>
      <xdr:row>39</xdr:row>
      <xdr:rowOff>21463</xdr:rowOff>
    </xdr:to>
    <xdr:sp fLocksText="0">
      <xdr:nvSpPr>
        <xdr:cNvPr id="292" name="フローチャート: 判断 291"/>
        <xdr:cNvSpPr/>
      </xdr:nvSpPr>
      <xdr:spPr>
        <a:xfrm>
          <a:off x="9591675" y="62579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114300</xdr:colOff>
      <xdr:row>37</xdr:row>
      <xdr:rowOff>38100</xdr:rowOff>
    </xdr:from>
    <xdr:ext cx="381000" cy="257175"/>
    <xdr:sp>
      <xdr:nvSpPr>
        <xdr:cNvPr id="293" name="テキスト ボックス 292"/>
        <xdr:cNvSpPr txBox="1"/>
      </xdr:nvSpPr>
      <xdr:spPr>
        <a:xfrm>
          <a:off x="9448800" y="60388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581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159893</xdr:rowOff>
    </xdr:from>
    <xdr:to>
      <xdr:col>45</xdr:col>
      <xdr:colOff>177800</xdr:colOff>
      <xdr:row>38</xdr:row>
      <xdr:rowOff>170180</xdr:rowOff>
    </xdr:to>
    <xdr:sp>
      <xdr:nvSpPr>
        <xdr:cNvPr id="294" name="直線コネクタ 293"/>
        <xdr:cNvSpPr/>
      </xdr:nvSpPr>
      <xdr:spPr>
        <a:xfrm>
          <a:off x="7858125" y="63246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45</xdr:col>
      <xdr:colOff>127000</xdr:colOff>
      <xdr:row>38</xdr:row>
      <xdr:rowOff>92456</xdr:rowOff>
    </xdr:from>
    <xdr:to>
      <xdr:col>46</xdr:col>
      <xdr:colOff>38100</xdr:colOff>
      <xdr:row>39</xdr:row>
      <xdr:rowOff>22606</xdr:rowOff>
    </xdr:to>
    <xdr:sp fLocksText="0">
      <xdr:nvSpPr>
        <xdr:cNvPr id="295" name="フローチャート: 判断 294"/>
        <xdr:cNvSpPr/>
      </xdr:nvSpPr>
      <xdr:spPr>
        <a:xfrm>
          <a:off x="8696325" y="62579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171450</xdr:colOff>
      <xdr:row>37</xdr:row>
      <xdr:rowOff>38100</xdr:rowOff>
    </xdr:from>
    <xdr:ext cx="381000" cy="257175"/>
    <xdr:sp>
      <xdr:nvSpPr>
        <xdr:cNvPr id="296" name="テキスト ボックス 295"/>
        <xdr:cNvSpPr txBox="1"/>
      </xdr:nvSpPr>
      <xdr:spPr>
        <a:xfrm>
          <a:off x="8553450" y="60388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572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159385</xdr:rowOff>
    </xdr:from>
    <xdr:to>
      <xdr:col>41</xdr:col>
      <xdr:colOff>50800</xdr:colOff>
      <xdr:row>38</xdr:row>
      <xdr:rowOff>159893</xdr:rowOff>
    </xdr:to>
    <xdr:sp>
      <xdr:nvSpPr>
        <xdr:cNvPr id="297" name="直線コネクタ 296"/>
        <xdr:cNvSpPr/>
      </xdr:nvSpPr>
      <xdr:spPr>
        <a:xfrm>
          <a:off x="6972300" y="63246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41</xdr:col>
      <xdr:colOff>0</xdr:colOff>
      <xdr:row>38</xdr:row>
      <xdr:rowOff>90170</xdr:rowOff>
    </xdr:from>
    <xdr:to>
      <xdr:col>41</xdr:col>
      <xdr:colOff>101600</xdr:colOff>
      <xdr:row>39</xdr:row>
      <xdr:rowOff>20320</xdr:rowOff>
    </xdr:to>
    <xdr:sp fLocksText="0">
      <xdr:nvSpPr>
        <xdr:cNvPr id="298" name="フローチャート: 判断 297"/>
        <xdr:cNvSpPr/>
      </xdr:nvSpPr>
      <xdr:spPr>
        <a:xfrm>
          <a:off x="7810500" y="62484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40</xdr:col>
      <xdr:colOff>47625</xdr:colOff>
      <xdr:row>37</xdr:row>
      <xdr:rowOff>38100</xdr:rowOff>
    </xdr:from>
    <xdr:ext cx="381000" cy="257175"/>
    <xdr:sp>
      <xdr:nvSpPr>
        <xdr:cNvPr id="299" name="テキスト ボックス 298"/>
        <xdr:cNvSpPr txBox="1"/>
      </xdr:nvSpPr>
      <xdr:spPr>
        <a:xfrm>
          <a:off x="7667625" y="60388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590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86106</xdr:rowOff>
    </xdr:from>
    <xdr:to>
      <xdr:col>36</xdr:col>
      <xdr:colOff>165100</xdr:colOff>
      <xdr:row>39</xdr:row>
      <xdr:rowOff>16256</xdr:rowOff>
    </xdr:to>
    <xdr:sp fLocksText="0">
      <xdr:nvSpPr>
        <xdr:cNvPr id="300" name="フローチャート: 判断 299"/>
        <xdr:cNvSpPr/>
      </xdr:nvSpPr>
      <xdr:spPr>
        <a:xfrm>
          <a:off x="6924675" y="62484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114300</xdr:colOff>
      <xdr:row>37</xdr:row>
      <xdr:rowOff>28575</xdr:rowOff>
    </xdr:from>
    <xdr:ext cx="381000" cy="257175"/>
    <xdr:sp>
      <xdr:nvSpPr>
        <xdr:cNvPr id="301" name="テキスト ボックス 300"/>
        <xdr:cNvSpPr txBox="1"/>
      </xdr:nvSpPr>
      <xdr:spPr>
        <a:xfrm>
          <a:off x="6781800" y="602932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622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76200</xdr:rowOff>
    </xdr:from>
    <xdr:ext cx="762000" cy="257175"/>
    <xdr:sp>
      <xdr:nvSpPr>
        <xdr:cNvPr id="302" name="テキスト ボックス 301"/>
        <xdr:cNvSpPr txBox="1"/>
      </xdr:nvSpPr>
      <xdr:spPr>
        <a:xfrm>
          <a:off x="102870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76200</xdr:rowOff>
    </xdr:from>
    <xdr:ext cx="762000" cy="257175"/>
    <xdr:sp>
      <xdr:nvSpPr>
        <xdr:cNvPr id="303" name="テキスト ボックス 302"/>
        <xdr:cNvSpPr txBox="1"/>
      </xdr:nvSpPr>
      <xdr:spPr>
        <a:xfrm>
          <a:off x="9448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171450</xdr:colOff>
      <xdr:row>41</xdr:row>
      <xdr:rowOff>76200</xdr:rowOff>
    </xdr:from>
    <xdr:ext cx="762000" cy="257175"/>
    <xdr:sp>
      <xdr:nvSpPr>
        <xdr:cNvPr id="304" name="テキスト ボックス 303"/>
        <xdr:cNvSpPr txBox="1"/>
      </xdr:nvSpPr>
      <xdr:spPr>
        <a:xfrm>
          <a:off x="8553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47625</xdr:colOff>
      <xdr:row>41</xdr:row>
      <xdr:rowOff>76200</xdr:rowOff>
    </xdr:from>
    <xdr:ext cx="762000" cy="257175"/>
    <xdr:sp>
      <xdr:nvSpPr>
        <xdr:cNvPr id="305" name="テキスト ボックス 304"/>
        <xdr:cNvSpPr txBox="1"/>
      </xdr:nvSpPr>
      <xdr:spPr>
        <a:xfrm>
          <a:off x="7667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76200</xdr:rowOff>
    </xdr:from>
    <xdr:ext cx="762000" cy="257175"/>
    <xdr:sp>
      <xdr:nvSpPr>
        <xdr:cNvPr id="306" name="テキスト ボックス 305"/>
        <xdr:cNvSpPr txBox="1"/>
      </xdr:nvSpPr>
      <xdr:spPr>
        <a:xfrm>
          <a:off x="6781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118491</xdr:rowOff>
    </xdr:from>
    <xdr:to>
      <xdr:col>55</xdr:col>
      <xdr:colOff>50800</xdr:colOff>
      <xdr:row>39</xdr:row>
      <xdr:rowOff>48641</xdr:rowOff>
    </xdr:to>
    <xdr:sp fLocksText="0">
      <xdr:nvSpPr>
        <xdr:cNvPr id="307" name="楕円 306"/>
        <xdr:cNvSpPr/>
      </xdr:nvSpPr>
      <xdr:spPr>
        <a:xfrm>
          <a:off x="10429875" y="62769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55</xdr:col>
      <xdr:colOff>47625</xdr:colOff>
      <xdr:row>38</xdr:row>
      <xdr:rowOff>57150</xdr:rowOff>
    </xdr:from>
    <xdr:ext cx="381000" cy="257175"/>
    <xdr:sp>
      <xdr:nvSpPr>
        <xdr:cNvPr id="308" name="労働費該当値テキスト"/>
        <xdr:cNvSpPr txBox="1"/>
      </xdr:nvSpPr>
      <xdr:spPr>
        <a:xfrm>
          <a:off x="10525125" y="621982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367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116586</xdr:rowOff>
    </xdr:from>
    <xdr:to>
      <xdr:col>50</xdr:col>
      <xdr:colOff>165100</xdr:colOff>
      <xdr:row>39</xdr:row>
      <xdr:rowOff>46736</xdr:rowOff>
    </xdr:to>
    <xdr:sp fLocksText="0">
      <xdr:nvSpPr>
        <xdr:cNvPr id="309" name="楕円 308"/>
        <xdr:cNvSpPr/>
      </xdr:nvSpPr>
      <xdr:spPr>
        <a:xfrm>
          <a:off x="9591675" y="62769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114300</xdr:colOff>
      <xdr:row>39</xdr:row>
      <xdr:rowOff>38100</xdr:rowOff>
    </xdr:from>
    <xdr:ext cx="381000" cy="257175"/>
    <xdr:sp>
      <xdr:nvSpPr>
        <xdr:cNvPr id="310" name="テキスト ボックス 309"/>
        <xdr:cNvSpPr txBox="1"/>
      </xdr:nvSpPr>
      <xdr:spPr>
        <a:xfrm>
          <a:off x="9448800" y="636270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382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119380</xdr:rowOff>
    </xdr:from>
    <xdr:to>
      <xdr:col>46</xdr:col>
      <xdr:colOff>38100</xdr:colOff>
      <xdr:row>39</xdr:row>
      <xdr:rowOff>49530</xdr:rowOff>
    </xdr:to>
    <xdr:sp fLocksText="0">
      <xdr:nvSpPr>
        <xdr:cNvPr id="311" name="楕円 310"/>
        <xdr:cNvSpPr/>
      </xdr:nvSpPr>
      <xdr:spPr>
        <a:xfrm>
          <a:off x="8696325" y="62865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171450</xdr:colOff>
      <xdr:row>39</xdr:row>
      <xdr:rowOff>38100</xdr:rowOff>
    </xdr:from>
    <xdr:ext cx="381000" cy="257175"/>
    <xdr:sp>
      <xdr:nvSpPr>
        <xdr:cNvPr id="312" name="テキスト ボックス 311"/>
        <xdr:cNvSpPr txBox="1"/>
      </xdr:nvSpPr>
      <xdr:spPr>
        <a:xfrm>
          <a:off x="8553450" y="636270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360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109093</xdr:rowOff>
    </xdr:from>
    <xdr:to>
      <xdr:col>41</xdr:col>
      <xdr:colOff>101600</xdr:colOff>
      <xdr:row>39</xdr:row>
      <xdr:rowOff>39243</xdr:rowOff>
    </xdr:to>
    <xdr:sp fLocksText="0">
      <xdr:nvSpPr>
        <xdr:cNvPr id="313" name="楕円 312"/>
        <xdr:cNvSpPr/>
      </xdr:nvSpPr>
      <xdr:spPr>
        <a:xfrm>
          <a:off x="7810500" y="62674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40</xdr:col>
      <xdr:colOff>47625</xdr:colOff>
      <xdr:row>39</xdr:row>
      <xdr:rowOff>28575</xdr:rowOff>
    </xdr:from>
    <xdr:ext cx="381000" cy="257175"/>
    <xdr:sp>
      <xdr:nvSpPr>
        <xdr:cNvPr id="314" name="テキスト ボックス 313"/>
        <xdr:cNvSpPr txBox="1"/>
      </xdr:nvSpPr>
      <xdr:spPr>
        <a:xfrm>
          <a:off x="7667625" y="635317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441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108585</xdr:rowOff>
    </xdr:from>
    <xdr:to>
      <xdr:col>36</xdr:col>
      <xdr:colOff>165100</xdr:colOff>
      <xdr:row>39</xdr:row>
      <xdr:rowOff>38735</xdr:rowOff>
    </xdr:to>
    <xdr:sp fLocksText="0">
      <xdr:nvSpPr>
        <xdr:cNvPr id="315" name="楕円 314"/>
        <xdr:cNvSpPr/>
      </xdr:nvSpPr>
      <xdr:spPr>
        <a:xfrm>
          <a:off x="6924675" y="62674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114300</xdr:colOff>
      <xdr:row>39</xdr:row>
      <xdr:rowOff>28575</xdr:rowOff>
    </xdr:from>
    <xdr:ext cx="381000" cy="257175"/>
    <xdr:sp>
      <xdr:nvSpPr>
        <xdr:cNvPr id="316" name="テキスト ボックス 315"/>
        <xdr:cNvSpPr txBox="1"/>
      </xdr:nvSpPr>
      <xdr:spPr>
        <a:xfrm>
          <a:off x="6781800" y="635317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445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fLocksText="0">
      <xdr:nvSpPr>
        <xdr:cNvPr id="317" name="正方形/長方形 316"/>
        <xdr:cNvSpPr/>
      </xdr:nvSpPr>
      <xdr:spPr>
        <a:xfrm>
          <a:off x="6600825" y="7029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fLocksText="0">
      <xdr:nvSpPr>
        <xdr:cNvPr id="318" name="正方形/長方形 317"/>
        <xdr:cNvSpPr/>
      </xdr:nvSpPr>
      <xdr:spPr>
        <a:xfrm>
          <a:off x="673417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fLocksText="0">
      <xdr:nvSpPr>
        <xdr:cNvPr id="319" name="正方形/長方形 318"/>
        <xdr:cNvSpPr/>
      </xdr:nvSpPr>
      <xdr:spPr>
        <a:xfrm>
          <a:off x="673417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103/108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fLocksText="0">
      <xdr:nvSpPr>
        <xdr:cNvPr id="320" name="正方形/長方形 319"/>
        <xdr:cNvSpPr/>
      </xdr:nvSpPr>
      <xdr:spPr>
        <a:xfrm>
          <a:off x="774382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fLocksText="0">
      <xdr:nvSpPr>
        <xdr:cNvPr id="321" name="正方形/長方形 320"/>
        <xdr:cNvSpPr/>
      </xdr:nvSpPr>
      <xdr:spPr>
        <a:xfrm>
          <a:off x="774382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10,737</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fLocksText="0">
      <xdr:nvSpPr>
        <xdr:cNvPr id="322" name="正方形/長方形 321"/>
        <xdr:cNvSpPr/>
      </xdr:nvSpPr>
      <xdr:spPr>
        <a:xfrm>
          <a:off x="888682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fLocksText="0">
      <xdr:nvSpPr>
        <xdr:cNvPr id="323" name="正方形/長方形 322"/>
        <xdr:cNvSpPr/>
      </xdr:nvSpPr>
      <xdr:spPr>
        <a:xfrm>
          <a:off x="888682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913</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fLocksText="0">
      <xdr:nvSpPr>
        <xdr:cNvPr id="324" name="正方形/長方形 323"/>
        <xdr:cNvSpPr/>
      </xdr:nvSpPr>
      <xdr:spPr>
        <a:xfrm>
          <a:off x="6600825" y="78105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34</xdr:col>
      <xdr:colOff>85725</xdr:colOff>
      <xdr:row>47</xdr:row>
      <xdr:rowOff>9525</xdr:rowOff>
    </xdr:from>
    <xdr:ext cx="352425" cy="228600"/>
    <xdr:sp>
      <xdr:nvSpPr>
        <xdr:cNvPr id="325" name="テキスト ボックス 324"/>
        <xdr:cNvSpPr txBox="1"/>
      </xdr:nvSpPr>
      <xdr:spPr>
        <a:xfrm>
          <a:off x="6562725" y="7629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sp>
      <xdr:nvSpPr>
        <xdr:cNvPr id="326" name="直線コネクタ 325"/>
        <xdr:cNvSpPr/>
      </xdr:nvSpPr>
      <xdr:spPr>
        <a:xfrm>
          <a:off x="6600825" y="99726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34</xdr:col>
      <xdr:colOff>127000</xdr:colOff>
      <xdr:row>59</xdr:row>
      <xdr:rowOff>44450</xdr:rowOff>
    </xdr:from>
    <xdr:to>
      <xdr:col>59</xdr:col>
      <xdr:colOff>50800</xdr:colOff>
      <xdr:row>59</xdr:row>
      <xdr:rowOff>44450</xdr:rowOff>
    </xdr:to>
    <xdr:sp>
      <xdr:nvSpPr>
        <xdr:cNvPr id="327" name="直線コネクタ 326"/>
        <xdr:cNvSpPr/>
      </xdr:nvSpPr>
      <xdr:spPr>
        <a:xfrm>
          <a:off x="6600825" y="96107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33</xdr:col>
      <xdr:colOff>66675</xdr:colOff>
      <xdr:row>58</xdr:row>
      <xdr:rowOff>76200</xdr:rowOff>
    </xdr:from>
    <xdr:ext cx="247650" cy="257175"/>
    <xdr:sp>
      <xdr:nvSpPr>
        <xdr:cNvPr id="328" name="テキスト ボックス 327"/>
        <xdr:cNvSpPr txBox="1"/>
      </xdr:nvSpPr>
      <xdr:spPr>
        <a:xfrm>
          <a:off x="6353175" y="94773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sp>
      <xdr:nvSpPr>
        <xdr:cNvPr id="329" name="直線コネクタ 328"/>
        <xdr:cNvSpPr/>
      </xdr:nvSpPr>
      <xdr:spPr>
        <a:xfrm>
          <a:off x="6600825" y="92487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56</xdr:row>
      <xdr:rowOff>38100</xdr:rowOff>
    </xdr:from>
    <xdr:ext cx="533400" cy="257175"/>
    <xdr:sp>
      <xdr:nvSpPr>
        <xdr:cNvPr id="330" name="テキスト ボックス 329"/>
        <xdr:cNvSpPr txBox="1"/>
      </xdr:nvSpPr>
      <xdr:spPr>
        <a:xfrm>
          <a:off x="6067425" y="91154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sp>
      <xdr:nvSpPr>
        <xdr:cNvPr id="331" name="直線コネクタ 330"/>
        <xdr:cNvSpPr/>
      </xdr:nvSpPr>
      <xdr:spPr>
        <a:xfrm>
          <a:off x="6600825" y="88963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53</xdr:row>
      <xdr:rowOff>171450</xdr:rowOff>
    </xdr:from>
    <xdr:ext cx="533400" cy="257175"/>
    <xdr:sp>
      <xdr:nvSpPr>
        <xdr:cNvPr id="332" name="テキスト ボックス 331"/>
        <xdr:cNvSpPr txBox="1"/>
      </xdr:nvSpPr>
      <xdr:spPr>
        <a:xfrm>
          <a:off x="6067425" y="87534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sp>
      <xdr:nvSpPr>
        <xdr:cNvPr id="333" name="直線コネクタ 332"/>
        <xdr:cNvSpPr/>
      </xdr:nvSpPr>
      <xdr:spPr>
        <a:xfrm>
          <a:off x="6600825" y="85344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51</xdr:row>
      <xdr:rowOff>133350</xdr:rowOff>
    </xdr:from>
    <xdr:ext cx="533400" cy="257175"/>
    <xdr:sp>
      <xdr:nvSpPr>
        <xdr:cNvPr id="334" name="テキスト ボックス 333"/>
        <xdr:cNvSpPr txBox="1"/>
      </xdr:nvSpPr>
      <xdr:spPr>
        <a:xfrm>
          <a:off x="6067425" y="8401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sp>
      <xdr:nvSpPr>
        <xdr:cNvPr id="335" name="直線コネクタ 334"/>
        <xdr:cNvSpPr/>
      </xdr:nvSpPr>
      <xdr:spPr>
        <a:xfrm>
          <a:off x="6600825" y="81724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49</xdr:row>
      <xdr:rowOff>95250</xdr:rowOff>
    </xdr:from>
    <xdr:ext cx="533400" cy="257175"/>
    <xdr:sp>
      <xdr:nvSpPr>
        <xdr:cNvPr id="336" name="テキスト ボックス 335"/>
        <xdr:cNvSpPr txBox="1"/>
      </xdr:nvSpPr>
      <xdr:spPr>
        <a:xfrm>
          <a:off x="6067425" y="80391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sp>
      <xdr:nvSpPr>
        <xdr:cNvPr id="337" name="直線コネクタ 336"/>
        <xdr:cNvSpPr/>
      </xdr:nvSpPr>
      <xdr:spPr>
        <a:xfrm>
          <a:off x="6600825" y="7810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47</xdr:row>
      <xdr:rowOff>57150</xdr:rowOff>
    </xdr:from>
    <xdr:ext cx="533400" cy="257175"/>
    <xdr:sp>
      <xdr:nvSpPr>
        <xdr:cNvPr id="338" name="テキスト ボックス 337"/>
        <xdr:cNvSpPr txBox="1"/>
      </xdr:nvSpPr>
      <xdr:spPr>
        <a:xfrm>
          <a:off x="6067425" y="76771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fLocksText="0">
      <xdr:nvSpPr>
        <xdr:cNvPr id="339" name="農林水産業費グラフ枠"/>
        <xdr:cNvSpPr/>
      </xdr:nvSpPr>
      <xdr:spPr>
        <a:xfrm>
          <a:off x="6600825" y="78105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54</xdr:col>
      <xdr:colOff>188595</xdr:colOff>
      <xdr:row>50</xdr:row>
      <xdr:rowOff>136309</xdr:rowOff>
    </xdr:from>
    <xdr:to>
      <xdr:col>54</xdr:col>
      <xdr:colOff>189865</xdr:colOff>
      <xdr:row>59</xdr:row>
      <xdr:rowOff>40183</xdr:rowOff>
    </xdr:to>
    <xdr:sp>
      <xdr:nvSpPr>
        <xdr:cNvPr id="340" name="直線コネクタ 339"/>
        <xdr:cNvSpPr/>
      </xdr:nvSpPr>
      <xdr:spPr>
        <a:xfrm flipV="1">
          <a:off x="10477500" y="8239125"/>
          <a:ext cx="0" cy="13620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59</xdr:row>
      <xdr:rowOff>47625</xdr:rowOff>
    </xdr:from>
    <xdr:ext cx="381000" cy="257175"/>
    <xdr:sp>
      <xdr:nvSpPr>
        <xdr:cNvPr id="341" name="農林水産業費最小値テキスト"/>
        <xdr:cNvSpPr txBox="1"/>
      </xdr:nvSpPr>
      <xdr:spPr>
        <a:xfrm>
          <a:off x="10525125" y="961072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112</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40183</xdr:rowOff>
    </xdr:from>
    <xdr:to>
      <xdr:col>55</xdr:col>
      <xdr:colOff>88900</xdr:colOff>
      <xdr:row>59</xdr:row>
      <xdr:rowOff>40183</xdr:rowOff>
    </xdr:to>
    <xdr:sp>
      <xdr:nvSpPr>
        <xdr:cNvPr id="342" name="直線コネクタ 341"/>
        <xdr:cNvSpPr/>
      </xdr:nvSpPr>
      <xdr:spPr>
        <a:xfrm>
          <a:off x="10391775" y="96012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49</xdr:row>
      <xdr:rowOff>85725</xdr:rowOff>
    </xdr:from>
    <xdr:ext cx="533400" cy="257175"/>
    <xdr:sp>
      <xdr:nvSpPr>
        <xdr:cNvPr id="343" name="農林水産業費最大値テキスト"/>
        <xdr:cNvSpPr txBox="1"/>
      </xdr:nvSpPr>
      <xdr:spPr>
        <a:xfrm>
          <a:off x="10525125" y="80295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38,089</a:t>
          </a:r>
          <a:endParaRPr altLang="en-US" lang="ja-JP" sz="1000" b="1">
            <a:latin typeface="ＭＳ Ｐゴシック" panose="020B0600070205080204" pitchFamily="50" charset="-128"/>
          </a:endParaRPr>
        </a:p>
      </xdr:txBody>
    </xdr:sp>
    <xdr:clientData/>
  </xdr:oneCellAnchor>
  <xdr:twoCellAnchor>
    <xdr:from>
      <xdr:col>54</xdr:col>
      <xdr:colOff>101600</xdr:colOff>
      <xdr:row>50</xdr:row>
      <xdr:rowOff>136309</xdr:rowOff>
    </xdr:from>
    <xdr:to>
      <xdr:col>55</xdr:col>
      <xdr:colOff>88900</xdr:colOff>
      <xdr:row>50</xdr:row>
      <xdr:rowOff>136309</xdr:rowOff>
    </xdr:to>
    <xdr:sp>
      <xdr:nvSpPr>
        <xdr:cNvPr id="344" name="直線コネクタ 343"/>
        <xdr:cNvSpPr/>
      </xdr:nvSpPr>
      <xdr:spPr>
        <a:xfrm>
          <a:off x="10391775" y="82391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114300</xdr:colOff>
      <xdr:row>59</xdr:row>
      <xdr:rowOff>28601</xdr:rowOff>
    </xdr:from>
    <xdr:to>
      <xdr:col>55</xdr:col>
      <xdr:colOff>0</xdr:colOff>
      <xdr:row>59</xdr:row>
      <xdr:rowOff>30696</xdr:rowOff>
    </xdr:to>
    <xdr:sp>
      <xdr:nvSpPr>
        <xdr:cNvPr id="345" name="直線コネクタ 344"/>
        <xdr:cNvSpPr/>
      </xdr:nvSpPr>
      <xdr:spPr>
        <a:xfrm flipV="1">
          <a:off x="9639300" y="9591675"/>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56</xdr:row>
      <xdr:rowOff>133350</xdr:rowOff>
    </xdr:from>
    <xdr:ext cx="466725" cy="257175"/>
    <xdr:sp>
      <xdr:nvSpPr>
        <xdr:cNvPr id="346" name="農林水産業費平均値テキスト"/>
        <xdr:cNvSpPr txBox="1"/>
      </xdr:nvSpPr>
      <xdr:spPr>
        <a:xfrm>
          <a:off x="10525125" y="9210675"/>
          <a:ext cx="46672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6,043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106311</xdr:rowOff>
    </xdr:from>
    <xdr:to>
      <xdr:col>55</xdr:col>
      <xdr:colOff>50800</xdr:colOff>
      <xdr:row>58</xdr:row>
      <xdr:rowOff>36461</xdr:rowOff>
    </xdr:to>
    <xdr:sp fLocksText="0">
      <xdr:nvSpPr>
        <xdr:cNvPr id="347" name="フローチャート: 判断 346"/>
        <xdr:cNvSpPr/>
      </xdr:nvSpPr>
      <xdr:spPr>
        <a:xfrm>
          <a:off x="10429875" y="93440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45</xdr:col>
      <xdr:colOff>177800</xdr:colOff>
      <xdr:row>59</xdr:row>
      <xdr:rowOff>26505</xdr:rowOff>
    </xdr:from>
    <xdr:to>
      <xdr:col>50</xdr:col>
      <xdr:colOff>114300</xdr:colOff>
      <xdr:row>59</xdr:row>
      <xdr:rowOff>30696</xdr:rowOff>
    </xdr:to>
    <xdr:sp>
      <xdr:nvSpPr>
        <xdr:cNvPr id="348" name="直線コネクタ 347"/>
        <xdr:cNvSpPr/>
      </xdr:nvSpPr>
      <xdr:spPr>
        <a:xfrm>
          <a:off x="8753475" y="959167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63500</xdr:colOff>
      <xdr:row>57</xdr:row>
      <xdr:rowOff>96253</xdr:rowOff>
    </xdr:from>
    <xdr:to>
      <xdr:col>50</xdr:col>
      <xdr:colOff>165100</xdr:colOff>
      <xdr:row>58</xdr:row>
      <xdr:rowOff>26403</xdr:rowOff>
    </xdr:to>
    <xdr:sp fLocksText="0">
      <xdr:nvSpPr>
        <xdr:cNvPr id="349" name="フローチャート: 判断 348"/>
        <xdr:cNvSpPr/>
      </xdr:nvSpPr>
      <xdr:spPr>
        <a:xfrm>
          <a:off x="9591675" y="93345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66675</xdr:colOff>
      <xdr:row>56</xdr:row>
      <xdr:rowOff>47625</xdr:rowOff>
    </xdr:from>
    <xdr:ext cx="466725" cy="257175"/>
    <xdr:sp>
      <xdr:nvSpPr>
        <xdr:cNvPr id="350" name="テキスト ボックス 349"/>
        <xdr:cNvSpPr txBox="1"/>
      </xdr:nvSpPr>
      <xdr:spPr>
        <a:xfrm>
          <a:off x="9401175" y="91249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6,307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18847</xdr:rowOff>
    </xdr:from>
    <xdr:to>
      <xdr:col>45</xdr:col>
      <xdr:colOff>177800</xdr:colOff>
      <xdr:row>59</xdr:row>
      <xdr:rowOff>26505</xdr:rowOff>
    </xdr:to>
    <xdr:sp>
      <xdr:nvSpPr>
        <xdr:cNvPr id="351" name="直線コネクタ 350"/>
        <xdr:cNvSpPr/>
      </xdr:nvSpPr>
      <xdr:spPr>
        <a:xfrm>
          <a:off x="7858125" y="9582150"/>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45</xdr:col>
      <xdr:colOff>127000</xdr:colOff>
      <xdr:row>57</xdr:row>
      <xdr:rowOff>98387</xdr:rowOff>
    </xdr:from>
    <xdr:to>
      <xdr:col>46</xdr:col>
      <xdr:colOff>38100</xdr:colOff>
      <xdr:row>58</xdr:row>
      <xdr:rowOff>28537</xdr:rowOff>
    </xdr:to>
    <xdr:sp fLocksText="0">
      <xdr:nvSpPr>
        <xdr:cNvPr id="352" name="フローチャート: 判断 351"/>
        <xdr:cNvSpPr/>
      </xdr:nvSpPr>
      <xdr:spPr>
        <a:xfrm>
          <a:off x="8696325" y="93345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133350</xdr:colOff>
      <xdr:row>56</xdr:row>
      <xdr:rowOff>47625</xdr:rowOff>
    </xdr:from>
    <xdr:ext cx="466725" cy="257175"/>
    <xdr:sp>
      <xdr:nvSpPr>
        <xdr:cNvPr id="353" name="テキスト ボックス 352"/>
        <xdr:cNvSpPr txBox="1"/>
      </xdr:nvSpPr>
      <xdr:spPr>
        <a:xfrm>
          <a:off x="8515350" y="91249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6,251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18847</xdr:rowOff>
    </xdr:from>
    <xdr:to>
      <xdr:col>41</xdr:col>
      <xdr:colOff>50800</xdr:colOff>
      <xdr:row>59</xdr:row>
      <xdr:rowOff>20562</xdr:rowOff>
    </xdr:to>
    <xdr:sp>
      <xdr:nvSpPr>
        <xdr:cNvPr id="354" name="直線コネクタ 353"/>
        <xdr:cNvSpPr/>
      </xdr:nvSpPr>
      <xdr:spPr>
        <a:xfrm flipV="1">
          <a:off x="6972300" y="95821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41</xdr:col>
      <xdr:colOff>0</xdr:colOff>
      <xdr:row>57</xdr:row>
      <xdr:rowOff>90653</xdr:rowOff>
    </xdr:from>
    <xdr:to>
      <xdr:col>41</xdr:col>
      <xdr:colOff>101600</xdr:colOff>
      <xdr:row>58</xdr:row>
      <xdr:rowOff>20803</xdr:rowOff>
    </xdr:to>
    <xdr:sp fLocksText="0">
      <xdr:nvSpPr>
        <xdr:cNvPr id="355" name="フローチャート: 判断 354"/>
        <xdr:cNvSpPr/>
      </xdr:nvSpPr>
      <xdr:spPr>
        <a:xfrm>
          <a:off x="7810500" y="93345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40</xdr:col>
      <xdr:colOff>0</xdr:colOff>
      <xdr:row>56</xdr:row>
      <xdr:rowOff>38100</xdr:rowOff>
    </xdr:from>
    <xdr:ext cx="466725" cy="257175"/>
    <xdr:sp>
      <xdr:nvSpPr>
        <xdr:cNvPr id="356" name="テキスト ボックス 355"/>
        <xdr:cNvSpPr txBox="1"/>
      </xdr:nvSpPr>
      <xdr:spPr>
        <a:xfrm>
          <a:off x="7620000" y="911542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6,454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111493</xdr:rowOff>
    </xdr:from>
    <xdr:to>
      <xdr:col>36</xdr:col>
      <xdr:colOff>165100</xdr:colOff>
      <xdr:row>58</xdr:row>
      <xdr:rowOff>41643</xdr:rowOff>
    </xdr:to>
    <xdr:sp fLocksText="0">
      <xdr:nvSpPr>
        <xdr:cNvPr id="357" name="フローチャート: 判断 356"/>
        <xdr:cNvSpPr/>
      </xdr:nvSpPr>
      <xdr:spPr>
        <a:xfrm>
          <a:off x="6924675" y="93535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66675</xdr:colOff>
      <xdr:row>56</xdr:row>
      <xdr:rowOff>57150</xdr:rowOff>
    </xdr:from>
    <xdr:ext cx="466725" cy="257175"/>
    <xdr:sp>
      <xdr:nvSpPr>
        <xdr:cNvPr id="358" name="テキスト ボックス 357"/>
        <xdr:cNvSpPr txBox="1"/>
      </xdr:nvSpPr>
      <xdr:spPr>
        <a:xfrm>
          <a:off x="6734175" y="91344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5,907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76200</xdr:rowOff>
    </xdr:from>
    <xdr:ext cx="762000" cy="257175"/>
    <xdr:sp>
      <xdr:nvSpPr>
        <xdr:cNvPr id="359" name="テキスト ボックス 358"/>
        <xdr:cNvSpPr txBox="1"/>
      </xdr:nvSpPr>
      <xdr:spPr>
        <a:xfrm>
          <a:off x="102870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76200</xdr:rowOff>
    </xdr:from>
    <xdr:ext cx="762000" cy="257175"/>
    <xdr:sp>
      <xdr:nvSpPr>
        <xdr:cNvPr id="360" name="テキスト ボックス 359"/>
        <xdr:cNvSpPr txBox="1"/>
      </xdr:nvSpPr>
      <xdr:spPr>
        <a:xfrm>
          <a:off x="9448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171450</xdr:colOff>
      <xdr:row>61</xdr:row>
      <xdr:rowOff>76200</xdr:rowOff>
    </xdr:from>
    <xdr:ext cx="762000" cy="257175"/>
    <xdr:sp>
      <xdr:nvSpPr>
        <xdr:cNvPr id="361" name="テキスト ボックス 360"/>
        <xdr:cNvSpPr txBox="1"/>
      </xdr:nvSpPr>
      <xdr:spPr>
        <a:xfrm>
          <a:off x="8553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47625</xdr:colOff>
      <xdr:row>61</xdr:row>
      <xdr:rowOff>76200</xdr:rowOff>
    </xdr:from>
    <xdr:ext cx="762000" cy="257175"/>
    <xdr:sp>
      <xdr:nvSpPr>
        <xdr:cNvPr id="362" name="テキスト ボックス 361"/>
        <xdr:cNvSpPr txBox="1"/>
      </xdr:nvSpPr>
      <xdr:spPr>
        <a:xfrm>
          <a:off x="7667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76200</xdr:rowOff>
    </xdr:from>
    <xdr:ext cx="762000" cy="257175"/>
    <xdr:sp>
      <xdr:nvSpPr>
        <xdr:cNvPr id="363" name="テキスト ボックス 362"/>
        <xdr:cNvSpPr txBox="1"/>
      </xdr:nvSpPr>
      <xdr:spPr>
        <a:xfrm>
          <a:off x="6781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149251</xdr:rowOff>
    </xdr:from>
    <xdr:to>
      <xdr:col>55</xdr:col>
      <xdr:colOff>50800</xdr:colOff>
      <xdr:row>59</xdr:row>
      <xdr:rowOff>79401</xdr:rowOff>
    </xdr:to>
    <xdr:sp fLocksText="0">
      <xdr:nvSpPr>
        <xdr:cNvPr id="364" name="楕円 363"/>
        <xdr:cNvSpPr/>
      </xdr:nvSpPr>
      <xdr:spPr>
        <a:xfrm>
          <a:off x="10429875" y="95535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55</xdr:col>
      <xdr:colOff>47625</xdr:colOff>
      <xdr:row>58</xdr:row>
      <xdr:rowOff>66675</xdr:rowOff>
    </xdr:from>
    <xdr:ext cx="381000" cy="257175"/>
    <xdr:sp>
      <xdr:nvSpPr>
        <xdr:cNvPr id="365" name="農林水産業費該当値テキスト"/>
        <xdr:cNvSpPr txBox="1"/>
      </xdr:nvSpPr>
      <xdr:spPr>
        <a:xfrm>
          <a:off x="10525125" y="94678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416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151346</xdr:rowOff>
    </xdr:from>
    <xdr:to>
      <xdr:col>50</xdr:col>
      <xdr:colOff>165100</xdr:colOff>
      <xdr:row>59</xdr:row>
      <xdr:rowOff>81496</xdr:rowOff>
    </xdr:to>
    <xdr:sp fLocksText="0">
      <xdr:nvSpPr>
        <xdr:cNvPr id="366" name="楕円 365"/>
        <xdr:cNvSpPr/>
      </xdr:nvSpPr>
      <xdr:spPr>
        <a:xfrm>
          <a:off x="9591675" y="95535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114300</xdr:colOff>
      <xdr:row>59</xdr:row>
      <xdr:rowOff>76200</xdr:rowOff>
    </xdr:from>
    <xdr:ext cx="381000" cy="257175"/>
    <xdr:sp>
      <xdr:nvSpPr>
        <xdr:cNvPr id="367" name="テキスト ボックス 366"/>
        <xdr:cNvSpPr txBox="1"/>
      </xdr:nvSpPr>
      <xdr:spPr>
        <a:xfrm>
          <a:off x="9448800" y="963930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361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147155</xdr:rowOff>
    </xdr:from>
    <xdr:to>
      <xdr:col>46</xdr:col>
      <xdr:colOff>38100</xdr:colOff>
      <xdr:row>59</xdr:row>
      <xdr:rowOff>77305</xdr:rowOff>
    </xdr:to>
    <xdr:sp fLocksText="0">
      <xdr:nvSpPr>
        <xdr:cNvPr id="368" name="楕円 367"/>
        <xdr:cNvSpPr/>
      </xdr:nvSpPr>
      <xdr:spPr>
        <a:xfrm>
          <a:off x="8696325" y="95440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171450</xdr:colOff>
      <xdr:row>59</xdr:row>
      <xdr:rowOff>66675</xdr:rowOff>
    </xdr:from>
    <xdr:ext cx="381000" cy="257175"/>
    <xdr:sp>
      <xdr:nvSpPr>
        <xdr:cNvPr id="369" name="テキスト ボックス 368"/>
        <xdr:cNvSpPr txBox="1"/>
      </xdr:nvSpPr>
      <xdr:spPr>
        <a:xfrm>
          <a:off x="8553450" y="962977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471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139497</xdr:rowOff>
    </xdr:from>
    <xdr:to>
      <xdr:col>41</xdr:col>
      <xdr:colOff>101600</xdr:colOff>
      <xdr:row>59</xdr:row>
      <xdr:rowOff>69647</xdr:rowOff>
    </xdr:to>
    <xdr:sp fLocksText="0">
      <xdr:nvSpPr>
        <xdr:cNvPr id="370" name="楕円 369"/>
        <xdr:cNvSpPr/>
      </xdr:nvSpPr>
      <xdr:spPr>
        <a:xfrm>
          <a:off x="7810500" y="95440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40</xdr:col>
      <xdr:colOff>47625</xdr:colOff>
      <xdr:row>59</xdr:row>
      <xdr:rowOff>57150</xdr:rowOff>
    </xdr:from>
    <xdr:ext cx="381000" cy="257175"/>
    <xdr:sp>
      <xdr:nvSpPr>
        <xdr:cNvPr id="371" name="テキスト ボックス 370"/>
        <xdr:cNvSpPr txBox="1"/>
      </xdr:nvSpPr>
      <xdr:spPr>
        <a:xfrm>
          <a:off x="7667625" y="96202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672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141212</xdr:rowOff>
    </xdr:from>
    <xdr:to>
      <xdr:col>36</xdr:col>
      <xdr:colOff>165100</xdr:colOff>
      <xdr:row>59</xdr:row>
      <xdr:rowOff>71362</xdr:rowOff>
    </xdr:to>
    <xdr:sp fLocksText="0">
      <xdr:nvSpPr>
        <xdr:cNvPr id="372" name="楕円 371"/>
        <xdr:cNvSpPr/>
      </xdr:nvSpPr>
      <xdr:spPr>
        <a:xfrm>
          <a:off x="6924675" y="95440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114300</xdr:colOff>
      <xdr:row>59</xdr:row>
      <xdr:rowOff>66675</xdr:rowOff>
    </xdr:from>
    <xdr:ext cx="381000" cy="257175"/>
    <xdr:sp>
      <xdr:nvSpPr>
        <xdr:cNvPr id="373" name="テキスト ボックス 372"/>
        <xdr:cNvSpPr txBox="1"/>
      </xdr:nvSpPr>
      <xdr:spPr>
        <a:xfrm>
          <a:off x="6781800" y="962977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627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fLocksText="0">
      <xdr:nvSpPr>
        <xdr:cNvPr id="374" name="正方形/長方形 373"/>
        <xdr:cNvSpPr/>
      </xdr:nvSpPr>
      <xdr:spPr>
        <a:xfrm>
          <a:off x="6600825" y="10267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fLocksText="0">
      <xdr:nvSpPr>
        <xdr:cNvPr id="375" name="正方形/長方形 374"/>
        <xdr:cNvSpPr/>
      </xdr:nvSpPr>
      <xdr:spPr>
        <a:xfrm>
          <a:off x="673417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fLocksText="0">
      <xdr:nvSpPr>
        <xdr:cNvPr id="376" name="正方形/長方形 375"/>
        <xdr:cNvSpPr/>
      </xdr:nvSpPr>
      <xdr:spPr>
        <a:xfrm>
          <a:off x="673417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51/108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fLocksText="0">
      <xdr:nvSpPr>
        <xdr:cNvPr id="377" name="正方形/長方形 376"/>
        <xdr:cNvSpPr/>
      </xdr:nvSpPr>
      <xdr:spPr>
        <a:xfrm>
          <a:off x="774382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fLocksText="0">
      <xdr:nvSpPr>
        <xdr:cNvPr id="378" name="正方形/長方形 377"/>
        <xdr:cNvSpPr/>
      </xdr:nvSpPr>
      <xdr:spPr>
        <a:xfrm>
          <a:off x="774382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17,689</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fLocksText="0">
      <xdr:nvSpPr>
        <xdr:cNvPr id="379" name="正方形/長方形 378"/>
        <xdr:cNvSpPr/>
      </xdr:nvSpPr>
      <xdr:spPr>
        <a:xfrm>
          <a:off x="888682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fLocksText="0">
      <xdr:nvSpPr>
        <xdr:cNvPr id="380" name="正方形/長方形 379"/>
        <xdr:cNvSpPr/>
      </xdr:nvSpPr>
      <xdr:spPr>
        <a:xfrm>
          <a:off x="888682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12,016</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fLocksText="0">
      <xdr:nvSpPr>
        <xdr:cNvPr id="381" name="正方形/長方形 380"/>
        <xdr:cNvSpPr/>
      </xdr:nvSpPr>
      <xdr:spPr>
        <a:xfrm>
          <a:off x="6600825" y="11049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34</xdr:col>
      <xdr:colOff>85725</xdr:colOff>
      <xdr:row>67</xdr:row>
      <xdr:rowOff>9525</xdr:rowOff>
    </xdr:from>
    <xdr:ext cx="352425" cy="228600"/>
    <xdr:sp>
      <xdr:nvSpPr>
        <xdr:cNvPr id="382" name="テキスト ボックス 381"/>
        <xdr:cNvSpPr txBox="1"/>
      </xdr:nvSpPr>
      <xdr:spPr>
        <a:xfrm>
          <a:off x="6562725" y="10868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sp>
      <xdr:nvSpPr>
        <xdr:cNvPr id="383" name="直線コネクタ 382"/>
        <xdr:cNvSpPr/>
      </xdr:nvSpPr>
      <xdr:spPr>
        <a:xfrm>
          <a:off x="6600825" y="13211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34</xdr:col>
      <xdr:colOff>127000</xdr:colOff>
      <xdr:row>79</xdr:row>
      <xdr:rowOff>44450</xdr:rowOff>
    </xdr:from>
    <xdr:to>
      <xdr:col>59</xdr:col>
      <xdr:colOff>50800</xdr:colOff>
      <xdr:row>79</xdr:row>
      <xdr:rowOff>44450</xdr:rowOff>
    </xdr:to>
    <xdr:sp>
      <xdr:nvSpPr>
        <xdr:cNvPr id="384" name="直線コネクタ 383"/>
        <xdr:cNvSpPr/>
      </xdr:nvSpPr>
      <xdr:spPr>
        <a:xfrm>
          <a:off x="6600825" y="128492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33</xdr:col>
      <xdr:colOff>66675</xdr:colOff>
      <xdr:row>78</xdr:row>
      <xdr:rowOff>76200</xdr:rowOff>
    </xdr:from>
    <xdr:ext cx="247650" cy="257175"/>
    <xdr:sp>
      <xdr:nvSpPr>
        <xdr:cNvPr id="385" name="テキスト ボックス 384"/>
        <xdr:cNvSpPr txBox="1"/>
      </xdr:nvSpPr>
      <xdr:spPr>
        <a:xfrm>
          <a:off x="6353175" y="12715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sp>
      <xdr:nvSpPr>
        <xdr:cNvPr id="386" name="直線コネクタ 385"/>
        <xdr:cNvSpPr/>
      </xdr:nvSpPr>
      <xdr:spPr>
        <a:xfrm>
          <a:off x="6600825" y="12487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76</xdr:row>
      <xdr:rowOff>38100</xdr:rowOff>
    </xdr:from>
    <xdr:ext cx="533400" cy="257175"/>
    <xdr:sp>
      <xdr:nvSpPr>
        <xdr:cNvPr id="387" name="テキスト ボックス 386"/>
        <xdr:cNvSpPr txBox="1"/>
      </xdr:nvSpPr>
      <xdr:spPr>
        <a:xfrm>
          <a:off x="6067425" y="12353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sp>
      <xdr:nvSpPr>
        <xdr:cNvPr id="388" name="直線コネクタ 387"/>
        <xdr:cNvSpPr/>
      </xdr:nvSpPr>
      <xdr:spPr>
        <a:xfrm>
          <a:off x="6600825" y="12134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73</xdr:row>
      <xdr:rowOff>171450</xdr:rowOff>
    </xdr:from>
    <xdr:ext cx="533400" cy="257175"/>
    <xdr:sp>
      <xdr:nvSpPr>
        <xdr:cNvPr id="389" name="テキスト ボックス 388"/>
        <xdr:cNvSpPr txBox="1"/>
      </xdr:nvSpPr>
      <xdr:spPr>
        <a:xfrm>
          <a:off x="6067425" y="119919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sp>
      <xdr:nvSpPr>
        <xdr:cNvPr id="390" name="直線コネクタ 389"/>
        <xdr:cNvSpPr/>
      </xdr:nvSpPr>
      <xdr:spPr>
        <a:xfrm>
          <a:off x="6600825" y="11772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71</xdr:row>
      <xdr:rowOff>133350</xdr:rowOff>
    </xdr:from>
    <xdr:ext cx="533400" cy="257175"/>
    <xdr:sp>
      <xdr:nvSpPr>
        <xdr:cNvPr id="391" name="テキスト ボックス 390"/>
        <xdr:cNvSpPr txBox="1"/>
      </xdr:nvSpPr>
      <xdr:spPr>
        <a:xfrm>
          <a:off x="6067425" y="116395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sp>
      <xdr:nvSpPr>
        <xdr:cNvPr id="392" name="直線コネクタ 391"/>
        <xdr:cNvSpPr/>
      </xdr:nvSpPr>
      <xdr:spPr>
        <a:xfrm>
          <a:off x="6600825" y="11410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69</xdr:row>
      <xdr:rowOff>95250</xdr:rowOff>
    </xdr:from>
    <xdr:ext cx="533400" cy="257175"/>
    <xdr:sp>
      <xdr:nvSpPr>
        <xdr:cNvPr id="393" name="テキスト ボックス 392"/>
        <xdr:cNvSpPr txBox="1"/>
      </xdr:nvSpPr>
      <xdr:spPr>
        <a:xfrm>
          <a:off x="6067425" y="11277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sp>
      <xdr:nvSpPr>
        <xdr:cNvPr id="394" name="直線コネクタ 393"/>
        <xdr:cNvSpPr/>
      </xdr:nvSpPr>
      <xdr:spPr>
        <a:xfrm>
          <a:off x="6600825" y="11049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67</xdr:row>
      <xdr:rowOff>57150</xdr:rowOff>
    </xdr:from>
    <xdr:ext cx="533400" cy="257175"/>
    <xdr:sp>
      <xdr:nvSpPr>
        <xdr:cNvPr id="395" name="テキスト ボックス 394"/>
        <xdr:cNvSpPr txBox="1"/>
      </xdr:nvSpPr>
      <xdr:spPr>
        <a:xfrm>
          <a:off x="6067425" y="10915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fLocksText="0">
      <xdr:nvSpPr>
        <xdr:cNvPr id="396" name="商工費グラフ枠"/>
        <xdr:cNvSpPr/>
      </xdr:nvSpPr>
      <xdr:spPr>
        <a:xfrm>
          <a:off x="6600825" y="11049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54</xdr:col>
      <xdr:colOff>188595</xdr:colOff>
      <xdr:row>70</xdr:row>
      <xdr:rowOff>8636</xdr:rowOff>
    </xdr:from>
    <xdr:to>
      <xdr:col>54</xdr:col>
      <xdr:colOff>189865</xdr:colOff>
      <xdr:row>79</xdr:row>
      <xdr:rowOff>15342</xdr:rowOff>
    </xdr:to>
    <xdr:sp>
      <xdr:nvSpPr>
        <xdr:cNvPr id="397" name="直線コネクタ 396"/>
        <xdr:cNvSpPr/>
      </xdr:nvSpPr>
      <xdr:spPr>
        <a:xfrm flipV="1">
          <a:off x="10477500" y="11353800"/>
          <a:ext cx="0" cy="14668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79</xdr:row>
      <xdr:rowOff>19050</xdr:rowOff>
    </xdr:from>
    <xdr:ext cx="381000" cy="257175"/>
    <xdr:sp>
      <xdr:nvSpPr>
        <xdr:cNvPr id="398" name="商工費最小値テキスト"/>
        <xdr:cNvSpPr txBox="1"/>
      </xdr:nvSpPr>
      <xdr:spPr>
        <a:xfrm>
          <a:off x="10525125" y="128206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764</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15342</xdr:rowOff>
    </xdr:from>
    <xdr:to>
      <xdr:col>55</xdr:col>
      <xdr:colOff>88900</xdr:colOff>
      <xdr:row>79</xdr:row>
      <xdr:rowOff>15342</xdr:rowOff>
    </xdr:to>
    <xdr:sp>
      <xdr:nvSpPr>
        <xdr:cNvPr id="399" name="直線コネクタ 398"/>
        <xdr:cNvSpPr/>
      </xdr:nvSpPr>
      <xdr:spPr>
        <a:xfrm>
          <a:off x="10391775" y="128206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68</xdr:row>
      <xdr:rowOff>123825</xdr:rowOff>
    </xdr:from>
    <xdr:ext cx="533400" cy="257175"/>
    <xdr:sp>
      <xdr:nvSpPr>
        <xdr:cNvPr id="400" name="商工費最大値テキスト"/>
        <xdr:cNvSpPr txBox="1"/>
      </xdr:nvSpPr>
      <xdr:spPr>
        <a:xfrm>
          <a:off x="10525125" y="111442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41,440</a:t>
          </a:r>
          <a:endParaRPr altLang="en-US" lang="ja-JP" sz="1000" b="1">
            <a:latin typeface="ＭＳ Ｐゴシック" panose="020B0600070205080204" pitchFamily="50" charset="-128"/>
          </a:endParaRPr>
        </a:p>
      </xdr:txBody>
    </xdr:sp>
    <xdr:clientData/>
  </xdr:oneCellAnchor>
  <xdr:twoCellAnchor>
    <xdr:from>
      <xdr:col>54</xdr:col>
      <xdr:colOff>101600</xdr:colOff>
      <xdr:row>70</xdr:row>
      <xdr:rowOff>8636</xdr:rowOff>
    </xdr:from>
    <xdr:to>
      <xdr:col>55</xdr:col>
      <xdr:colOff>88900</xdr:colOff>
      <xdr:row>70</xdr:row>
      <xdr:rowOff>8636</xdr:rowOff>
    </xdr:to>
    <xdr:sp>
      <xdr:nvSpPr>
        <xdr:cNvPr id="401" name="直線コネクタ 400"/>
        <xdr:cNvSpPr/>
      </xdr:nvSpPr>
      <xdr:spPr>
        <a:xfrm>
          <a:off x="10391775" y="113538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114300</xdr:colOff>
      <xdr:row>77</xdr:row>
      <xdr:rowOff>139357</xdr:rowOff>
    </xdr:from>
    <xdr:to>
      <xdr:col>55</xdr:col>
      <xdr:colOff>0</xdr:colOff>
      <xdr:row>78</xdr:row>
      <xdr:rowOff>16103</xdr:rowOff>
    </xdr:to>
    <xdr:sp>
      <xdr:nvSpPr>
        <xdr:cNvPr id="402" name="直線コネクタ 401"/>
        <xdr:cNvSpPr/>
      </xdr:nvSpPr>
      <xdr:spPr>
        <a:xfrm>
          <a:off x="9639300" y="12620625"/>
          <a:ext cx="838200"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76</xdr:row>
      <xdr:rowOff>57150</xdr:rowOff>
    </xdr:from>
    <xdr:ext cx="466725" cy="257175"/>
    <xdr:sp>
      <xdr:nvSpPr>
        <xdr:cNvPr id="403" name="商工費平均値テキスト"/>
        <xdr:cNvSpPr txBox="1"/>
      </xdr:nvSpPr>
      <xdr:spPr>
        <a:xfrm>
          <a:off x="10525125" y="12372975"/>
          <a:ext cx="46672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7,895</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35750</xdr:rowOff>
    </xdr:from>
    <xdr:to>
      <xdr:col>55</xdr:col>
      <xdr:colOff>50800</xdr:colOff>
      <xdr:row>77</xdr:row>
      <xdr:rowOff>137350</xdr:rowOff>
    </xdr:to>
    <xdr:sp fLocksText="0">
      <xdr:nvSpPr>
        <xdr:cNvPr id="404" name="フローチャート: 判断 403"/>
        <xdr:cNvSpPr/>
      </xdr:nvSpPr>
      <xdr:spPr>
        <a:xfrm>
          <a:off x="10429875" y="125158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45</xdr:col>
      <xdr:colOff>177800</xdr:colOff>
      <xdr:row>77</xdr:row>
      <xdr:rowOff>57708</xdr:rowOff>
    </xdr:from>
    <xdr:to>
      <xdr:col>50</xdr:col>
      <xdr:colOff>114300</xdr:colOff>
      <xdr:row>77</xdr:row>
      <xdr:rowOff>139357</xdr:rowOff>
    </xdr:to>
    <xdr:sp>
      <xdr:nvSpPr>
        <xdr:cNvPr id="405" name="直線コネクタ 404"/>
        <xdr:cNvSpPr/>
      </xdr:nvSpPr>
      <xdr:spPr>
        <a:xfrm>
          <a:off x="8753475" y="12534900"/>
          <a:ext cx="885825" cy="857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63500</xdr:colOff>
      <xdr:row>77</xdr:row>
      <xdr:rowOff>28397</xdr:rowOff>
    </xdr:from>
    <xdr:to>
      <xdr:col>50</xdr:col>
      <xdr:colOff>165100</xdr:colOff>
      <xdr:row>77</xdr:row>
      <xdr:rowOff>129997</xdr:rowOff>
    </xdr:to>
    <xdr:sp fLocksText="0">
      <xdr:nvSpPr>
        <xdr:cNvPr id="406" name="フローチャート: 判断 405"/>
        <xdr:cNvSpPr/>
      </xdr:nvSpPr>
      <xdr:spPr>
        <a:xfrm>
          <a:off x="9591675" y="125063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66675</xdr:colOff>
      <xdr:row>75</xdr:row>
      <xdr:rowOff>142875</xdr:rowOff>
    </xdr:from>
    <xdr:ext cx="466725" cy="257175"/>
    <xdr:sp>
      <xdr:nvSpPr>
        <xdr:cNvPr id="407" name="テキスト ボックス 406"/>
        <xdr:cNvSpPr txBox="1"/>
      </xdr:nvSpPr>
      <xdr:spPr>
        <a:xfrm>
          <a:off x="9401175" y="122967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8,088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57708</xdr:rowOff>
    </xdr:from>
    <xdr:to>
      <xdr:col>45</xdr:col>
      <xdr:colOff>177800</xdr:colOff>
      <xdr:row>78</xdr:row>
      <xdr:rowOff>33096</xdr:rowOff>
    </xdr:to>
    <xdr:sp>
      <xdr:nvSpPr>
        <xdr:cNvPr id="408" name="直線コネクタ 407"/>
        <xdr:cNvSpPr/>
      </xdr:nvSpPr>
      <xdr:spPr>
        <a:xfrm flipV="1">
          <a:off x="7858125" y="12534900"/>
          <a:ext cx="885825" cy="1333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45</xdr:col>
      <xdr:colOff>127000</xdr:colOff>
      <xdr:row>76</xdr:row>
      <xdr:rowOff>128181</xdr:rowOff>
    </xdr:from>
    <xdr:to>
      <xdr:col>46</xdr:col>
      <xdr:colOff>38100</xdr:colOff>
      <xdr:row>77</xdr:row>
      <xdr:rowOff>58331</xdr:rowOff>
    </xdr:to>
    <xdr:sp fLocksText="0">
      <xdr:nvSpPr>
        <xdr:cNvPr id="409" name="フローチャート: 判断 408"/>
        <xdr:cNvSpPr/>
      </xdr:nvSpPr>
      <xdr:spPr>
        <a:xfrm>
          <a:off x="8696325" y="124396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133350</xdr:colOff>
      <xdr:row>75</xdr:row>
      <xdr:rowOff>76200</xdr:rowOff>
    </xdr:from>
    <xdr:ext cx="466725" cy="257175"/>
    <xdr:sp>
      <xdr:nvSpPr>
        <xdr:cNvPr id="410" name="テキスト ボックス 409"/>
        <xdr:cNvSpPr txBox="1"/>
      </xdr:nvSpPr>
      <xdr:spPr>
        <a:xfrm>
          <a:off x="8515350" y="122301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9,969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163285</xdr:rowOff>
    </xdr:from>
    <xdr:to>
      <xdr:col>41</xdr:col>
      <xdr:colOff>50800</xdr:colOff>
      <xdr:row>78</xdr:row>
      <xdr:rowOff>33096</xdr:rowOff>
    </xdr:to>
    <xdr:sp>
      <xdr:nvSpPr>
        <xdr:cNvPr id="411" name="直線コネクタ 410"/>
        <xdr:cNvSpPr/>
      </xdr:nvSpPr>
      <xdr:spPr>
        <a:xfrm>
          <a:off x="6972300" y="12639675"/>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41</xdr:col>
      <xdr:colOff>0</xdr:colOff>
      <xdr:row>76</xdr:row>
      <xdr:rowOff>129400</xdr:rowOff>
    </xdr:from>
    <xdr:to>
      <xdr:col>41</xdr:col>
      <xdr:colOff>101600</xdr:colOff>
      <xdr:row>77</xdr:row>
      <xdr:rowOff>59550</xdr:rowOff>
    </xdr:to>
    <xdr:sp fLocksText="0">
      <xdr:nvSpPr>
        <xdr:cNvPr id="412" name="フローチャート: 判断 411"/>
        <xdr:cNvSpPr/>
      </xdr:nvSpPr>
      <xdr:spPr>
        <a:xfrm>
          <a:off x="7810500" y="124491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40</xdr:col>
      <xdr:colOff>0</xdr:colOff>
      <xdr:row>75</xdr:row>
      <xdr:rowOff>76200</xdr:rowOff>
    </xdr:from>
    <xdr:ext cx="466725" cy="257175"/>
    <xdr:sp>
      <xdr:nvSpPr>
        <xdr:cNvPr id="413" name="テキスト ボックス 412"/>
        <xdr:cNvSpPr txBox="1"/>
      </xdr:nvSpPr>
      <xdr:spPr>
        <a:xfrm>
          <a:off x="7620000" y="122301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9,937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47980</xdr:rowOff>
    </xdr:from>
    <xdr:to>
      <xdr:col>36</xdr:col>
      <xdr:colOff>165100</xdr:colOff>
      <xdr:row>76</xdr:row>
      <xdr:rowOff>149580</xdr:rowOff>
    </xdr:to>
    <xdr:sp fLocksText="0">
      <xdr:nvSpPr>
        <xdr:cNvPr id="414" name="フローチャート: 判断 413"/>
        <xdr:cNvSpPr/>
      </xdr:nvSpPr>
      <xdr:spPr>
        <a:xfrm>
          <a:off x="6924675" y="123634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28575</xdr:colOff>
      <xdr:row>74</xdr:row>
      <xdr:rowOff>161925</xdr:rowOff>
    </xdr:from>
    <xdr:ext cx="533400" cy="257175"/>
    <xdr:sp>
      <xdr:nvSpPr>
        <xdr:cNvPr id="415" name="テキスト ボックス 414"/>
        <xdr:cNvSpPr txBox="1"/>
      </xdr:nvSpPr>
      <xdr:spPr>
        <a:xfrm>
          <a:off x="6696075" y="12153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12,074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76200</xdr:rowOff>
    </xdr:from>
    <xdr:ext cx="762000" cy="257175"/>
    <xdr:sp>
      <xdr:nvSpPr>
        <xdr:cNvPr id="416" name="テキスト ボックス 415"/>
        <xdr:cNvSpPr txBox="1"/>
      </xdr:nvSpPr>
      <xdr:spPr>
        <a:xfrm>
          <a:off x="102870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76200</xdr:rowOff>
    </xdr:from>
    <xdr:ext cx="762000" cy="257175"/>
    <xdr:sp>
      <xdr:nvSpPr>
        <xdr:cNvPr id="417" name="テキスト ボックス 416"/>
        <xdr:cNvSpPr txBox="1"/>
      </xdr:nvSpPr>
      <xdr:spPr>
        <a:xfrm>
          <a:off x="94488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171450</xdr:colOff>
      <xdr:row>81</xdr:row>
      <xdr:rowOff>76200</xdr:rowOff>
    </xdr:from>
    <xdr:ext cx="762000" cy="257175"/>
    <xdr:sp>
      <xdr:nvSpPr>
        <xdr:cNvPr id="418" name="テキスト ボックス 417"/>
        <xdr:cNvSpPr txBox="1"/>
      </xdr:nvSpPr>
      <xdr:spPr>
        <a:xfrm>
          <a:off x="8553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47625</xdr:colOff>
      <xdr:row>81</xdr:row>
      <xdr:rowOff>76200</xdr:rowOff>
    </xdr:from>
    <xdr:ext cx="762000" cy="257175"/>
    <xdr:sp>
      <xdr:nvSpPr>
        <xdr:cNvPr id="419" name="テキスト ボックス 418"/>
        <xdr:cNvSpPr txBox="1"/>
      </xdr:nvSpPr>
      <xdr:spPr>
        <a:xfrm>
          <a:off x="76676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76200</xdr:rowOff>
    </xdr:from>
    <xdr:ext cx="762000" cy="257175"/>
    <xdr:sp>
      <xdr:nvSpPr>
        <xdr:cNvPr id="420" name="テキスト ボックス 419"/>
        <xdr:cNvSpPr txBox="1"/>
      </xdr:nvSpPr>
      <xdr:spPr>
        <a:xfrm>
          <a:off x="67818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136753</xdr:rowOff>
    </xdr:from>
    <xdr:to>
      <xdr:col>55</xdr:col>
      <xdr:colOff>50800</xdr:colOff>
      <xdr:row>78</xdr:row>
      <xdr:rowOff>66903</xdr:rowOff>
    </xdr:to>
    <xdr:sp fLocksText="0">
      <xdr:nvSpPr>
        <xdr:cNvPr id="421" name="楕円 420"/>
        <xdr:cNvSpPr/>
      </xdr:nvSpPr>
      <xdr:spPr>
        <a:xfrm>
          <a:off x="10429875" y="126111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55</xdr:col>
      <xdr:colOff>47625</xdr:colOff>
      <xdr:row>77</xdr:row>
      <xdr:rowOff>114300</xdr:rowOff>
    </xdr:from>
    <xdr:ext cx="466725" cy="257175"/>
    <xdr:sp>
      <xdr:nvSpPr>
        <xdr:cNvPr id="422" name="商工費該当値テキスト"/>
        <xdr:cNvSpPr txBox="1"/>
      </xdr:nvSpPr>
      <xdr:spPr>
        <a:xfrm>
          <a:off x="10525125" y="125920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5,244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88557</xdr:rowOff>
    </xdr:from>
    <xdr:to>
      <xdr:col>50</xdr:col>
      <xdr:colOff>165100</xdr:colOff>
      <xdr:row>78</xdr:row>
      <xdr:rowOff>18707</xdr:rowOff>
    </xdr:to>
    <xdr:sp fLocksText="0">
      <xdr:nvSpPr>
        <xdr:cNvPr id="423" name="楕円 422"/>
        <xdr:cNvSpPr/>
      </xdr:nvSpPr>
      <xdr:spPr>
        <a:xfrm>
          <a:off x="9591675" y="125634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66675</xdr:colOff>
      <xdr:row>78</xdr:row>
      <xdr:rowOff>9525</xdr:rowOff>
    </xdr:from>
    <xdr:ext cx="466725" cy="257175"/>
    <xdr:sp>
      <xdr:nvSpPr>
        <xdr:cNvPr id="424" name="テキスト ボックス 423"/>
        <xdr:cNvSpPr txBox="1"/>
      </xdr:nvSpPr>
      <xdr:spPr>
        <a:xfrm>
          <a:off x="9401175" y="126492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6,509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6908</xdr:rowOff>
    </xdr:from>
    <xdr:to>
      <xdr:col>46</xdr:col>
      <xdr:colOff>38100</xdr:colOff>
      <xdr:row>77</xdr:row>
      <xdr:rowOff>108508</xdr:rowOff>
    </xdr:to>
    <xdr:sp fLocksText="0">
      <xdr:nvSpPr>
        <xdr:cNvPr id="425" name="楕円 424"/>
        <xdr:cNvSpPr/>
      </xdr:nvSpPr>
      <xdr:spPr>
        <a:xfrm>
          <a:off x="8696325" y="124872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133350</xdr:colOff>
      <xdr:row>77</xdr:row>
      <xdr:rowOff>95250</xdr:rowOff>
    </xdr:from>
    <xdr:ext cx="466725" cy="257175"/>
    <xdr:sp>
      <xdr:nvSpPr>
        <xdr:cNvPr id="426" name="テキスト ボックス 425"/>
        <xdr:cNvSpPr txBox="1"/>
      </xdr:nvSpPr>
      <xdr:spPr>
        <a:xfrm>
          <a:off x="8515350" y="1257300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8,652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153746</xdr:rowOff>
    </xdr:from>
    <xdr:to>
      <xdr:col>41</xdr:col>
      <xdr:colOff>101600</xdr:colOff>
      <xdr:row>78</xdr:row>
      <xdr:rowOff>83896</xdr:rowOff>
    </xdr:to>
    <xdr:sp fLocksText="0">
      <xdr:nvSpPr>
        <xdr:cNvPr id="427" name="楕円 426"/>
        <xdr:cNvSpPr/>
      </xdr:nvSpPr>
      <xdr:spPr>
        <a:xfrm>
          <a:off x="7810500" y="126301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40</xdr:col>
      <xdr:colOff>0</xdr:colOff>
      <xdr:row>78</xdr:row>
      <xdr:rowOff>76200</xdr:rowOff>
    </xdr:from>
    <xdr:ext cx="466725" cy="257175"/>
    <xdr:sp>
      <xdr:nvSpPr>
        <xdr:cNvPr id="428" name="テキスト ボックス 427"/>
        <xdr:cNvSpPr txBox="1"/>
      </xdr:nvSpPr>
      <xdr:spPr>
        <a:xfrm>
          <a:off x="7620000" y="127158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4,798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112485</xdr:rowOff>
    </xdr:from>
    <xdr:to>
      <xdr:col>36</xdr:col>
      <xdr:colOff>165100</xdr:colOff>
      <xdr:row>78</xdr:row>
      <xdr:rowOff>42635</xdr:rowOff>
    </xdr:to>
    <xdr:sp fLocksText="0">
      <xdr:nvSpPr>
        <xdr:cNvPr id="429" name="楕円 428"/>
        <xdr:cNvSpPr/>
      </xdr:nvSpPr>
      <xdr:spPr>
        <a:xfrm>
          <a:off x="6924675" y="125920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66675</xdr:colOff>
      <xdr:row>78</xdr:row>
      <xdr:rowOff>38100</xdr:rowOff>
    </xdr:from>
    <xdr:ext cx="466725" cy="257175"/>
    <xdr:sp>
      <xdr:nvSpPr>
        <xdr:cNvPr id="430" name="テキスト ボックス 429"/>
        <xdr:cNvSpPr txBox="1"/>
      </xdr:nvSpPr>
      <xdr:spPr>
        <a:xfrm>
          <a:off x="6734175" y="12677775"/>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5,881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fLocksText="0">
      <xdr:nvSpPr>
        <xdr:cNvPr id="431" name="正方形/長方形 430"/>
        <xdr:cNvSpPr/>
      </xdr:nvSpPr>
      <xdr:spPr>
        <a:xfrm>
          <a:off x="6600825" y="13506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fLocksText="0">
      <xdr:nvSpPr>
        <xdr:cNvPr id="432" name="正方形/長方形 431"/>
        <xdr:cNvSpPr/>
      </xdr:nvSpPr>
      <xdr:spPr>
        <a:xfrm>
          <a:off x="673417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fLocksText="0">
      <xdr:nvSpPr>
        <xdr:cNvPr id="433" name="正方形/長方形 432"/>
        <xdr:cNvSpPr/>
      </xdr:nvSpPr>
      <xdr:spPr>
        <a:xfrm>
          <a:off x="673417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102/108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fLocksText="0">
      <xdr:nvSpPr>
        <xdr:cNvPr id="434" name="正方形/長方形 433"/>
        <xdr:cNvSpPr/>
      </xdr:nvSpPr>
      <xdr:spPr>
        <a:xfrm>
          <a:off x="774382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fLocksText="0">
      <xdr:nvSpPr>
        <xdr:cNvPr id="435" name="正方形/長方形 434"/>
        <xdr:cNvSpPr/>
      </xdr:nvSpPr>
      <xdr:spPr>
        <a:xfrm>
          <a:off x="774382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53,512</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fLocksText="0">
      <xdr:nvSpPr>
        <xdr:cNvPr id="436" name="正方形/長方形 435"/>
        <xdr:cNvSpPr/>
      </xdr:nvSpPr>
      <xdr:spPr>
        <a:xfrm>
          <a:off x="888682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fLocksText="0">
      <xdr:nvSpPr>
        <xdr:cNvPr id="437" name="正方形/長方形 436"/>
        <xdr:cNvSpPr/>
      </xdr:nvSpPr>
      <xdr:spPr>
        <a:xfrm>
          <a:off x="888682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54,266</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fLocksText="0">
      <xdr:nvSpPr>
        <xdr:cNvPr id="438" name="正方形/長方形 437"/>
        <xdr:cNvSpPr/>
      </xdr:nvSpPr>
      <xdr:spPr>
        <a:xfrm>
          <a:off x="6600825" y="14287500"/>
          <a:ext cx="4686300" cy="225742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34</xdr:col>
      <xdr:colOff>85725</xdr:colOff>
      <xdr:row>87</xdr:row>
      <xdr:rowOff>9525</xdr:rowOff>
    </xdr:from>
    <xdr:ext cx="352425" cy="228600"/>
    <xdr:sp>
      <xdr:nvSpPr>
        <xdr:cNvPr id="439" name="テキスト ボックス 438"/>
        <xdr:cNvSpPr txBox="1"/>
      </xdr:nvSpPr>
      <xdr:spPr>
        <a:xfrm>
          <a:off x="6562725" y="14106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sp>
      <xdr:nvSpPr>
        <xdr:cNvPr id="440" name="直線コネクタ 439"/>
        <xdr:cNvSpPr/>
      </xdr:nvSpPr>
      <xdr:spPr>
        <a:xfrm>
          <a:off x="6600825" y="16544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33</xdr:col>
      <xdr:colOff>66675</xdr:colOff>
      <xdr:row>100</xdr:row>
      <xdr:rowOff>114300</xdr:rowOff>
    </xdr:from>
    <xdr:ext cx="247650" cy="257175"/>
    <xdr:sp>
      <xdr:nvSpPr>
        <xdr:cNvPr id="441" name="テキスト ボックス 440"/>
        <xdr:cNvSpPr txBox="1"/>
      </xdr:nvSpPr>
      <xdr:spPr>
        <a:xfrm>
          <a:off x="6353175" y="164020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sp>
      <xdr:nvSpPr>
        <xdr:cNvPr id="442" name="直線コネクタ 441"/>
        <xdr:cNvSpPr/>
      </xdr:nvSpPr>
      <xdr:spPr>
        <a:xfrm>
          <a:off x="6600825" y="16163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98</xdr:row>
      <xdr:rowOff>76200</xdr:rowOff>
    </xdr:from>
    <xdr:ext cx="533400" cy="257175"/>
    <xdr:sp>
      <xdr:nvSpPr>
        <xdr:cNvPr id="443" name="テキスト ボックス 442"/>
        <xdr:cNvSpPr txBox="1"/>
      </xdr:nvSpPr>
      <xdr:spPr>
        <a:xfrm>
          <a:off x="6067425" y="16021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sp>
      <xdr:nvSpPr>
        <xdr:cNvPr id="444" name="直線コネクタ 443"/>
        <xdr:cNvSpPr/>
      </xdr:nvSpPr>
      <xdr:spPr>
        <a:xfrm>
          <a:off x="6600825" y="15782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96</xdr:row>
      <xdr:rowOff>38100</xdr:rowOff>
    </xdr:from>
    <xdr:ext cx="533400" cy="257175"/>
    <xdr:sp>
      <xdr:nvSpPr>
        <xdr:cNvPr id="445" name="テキスト ボックス 444"/>
        <xdr:cNvSpPr txBox="1"/>
      </xdr:nvSpPr>
      <xdr:spPr>
        <a:xfrm>
          <a:off x="6067425" y="15640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sp>
      <xdr:nvSpPr>
        <xdr:cNvPr id="446" name="直線コネクタ 445"/>
        <xdr:cNvSpPr/>
      </xdr:nvSpPr>
      <xdr:spPr>
        <a:xfrm>
          <a:off x="6600825" y="15401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93</xdr:row>
      <xdr:rowOff>171450</xdr:rowOff>
    </xdr:from>
    <xdr:ext cx="533400" cy="257175"/>
    <xdr:sp>
      <xdr:nvSpPr>
        <xdr:cNvPr id="447" name="テキスト ボックス 446"/>
        <xdr:cNvSpPr txBox="1"/>
      </xdr:nvSpPr>
      <xdr:spPr>
        <a:xfrm>
          <a:off x="6067425" y="15259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sp>
      <xdr:nvSpPr>
        <xdr:cNvPr id="448" name="直線コネクタ 447"/>
        <xdr:cNvSpPr/>
      </xdr:nvSpPr>
      <xdr:spPr>
        <a:xfrm>
          <a:off x="6600825" y="15020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161925</xdr:colOff>
      <xdr:row>91</xdr:row>
      <xdr:rowOff>133350</xdr:rowOff>
    </xdr:from>
    <xdr:ext cx="533400" cy="257175"/>
    <xdr:sp>
      <xdr:nvSpPr>
        <xdr:cNvPr id="449" name="テキスト ボックス 448"/>
        <xdr:cNvSpPr txBox="1"/>
      </xdr:nvSpPr>
      <xdr:spPr>
        <a:xfrm>
          <a:off x="6067425" y="14878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sp>
      <xdr:nvSpPr>
        <xdr:cNvPr id="450" name="直線コネクタ 449"/>
        <xdr:cNvSpPr/>
      </xdr:nvSpPr>
      <xdr:spPr>
        <a:xfrm>
          <a:off x="6600825" y="146494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89</xdr:row>
      <xdr:rowOff>95250</xdr:rowOff>
    </xdr:from>
    <xdr:ext cx="600075" cy="257175"/>
    <xdr:sp>
      <xdr:nvSpPr>
        <xdr:cNvPr id="451" name="テキスト ボックス 450"/>
        <xdr:cNvSpPr txBox="1"/>
      </xdr:nvSpPr>
      <xdr:spPr>
        <a:xfrm>
          <a:off x="6000750" y="145161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sp>
      <xdr:nvSpPr>
        <xdr:cNvPr id="452" name="直線コネクタ 451"/>
        <xdr:cNvSpPr/>
      </xdr:nvSpPr>
      <xdr:spPr>
        <a:xfrm>
          <a:off x="6600825" y="14287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31</xdr:col>
      <xdr:colOff>95250</xdr:colOff>
      <xdr:row>87</xdr:row>
      <xdr:rowOff>57150</xdr:rowOff>
    </xdr:from>
    <xdr:ext cx="600075" cy="257175"/>
    <xdr:sp>
      <xdr:nvSpPr>
        <xdr:cNvPr id="453" name="テキスト ボックス 452"/>
        <xdr:cNvSpPr txBox="1"/>
      </xdr:nvSpPr>
      <xdr:spPr>
        <a:xfrm>
          <a:off x="6000750" y="14154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fLocksText="0">
      <xdr:nvSpPr>
        <xdr:cNvPr id="454" name="土木費グラフ枠"/>
        <xdr:cNvSpPr/>
      </xdr:nvSpPr>
      <xdr:spPr>
        <a:xfrm>
          <a:off x="6600825" y="14287500"/>
          <a:ext cx="4686300" cy="225742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54</xdr:col>
      <xdr:colOff>188595</xdr:colOff>
      <xdr:row>90</xdr:row>
      <xdr:rowOff>138176</xdr:rowOff>
    </xdr:from>
    <xdr:to>
      <xdr:col>54</xdr:col>
      <xdr:colOff>189865</xdr:colOff>
      <xdr:row>99</xdr:row>
      <xdr:rowOff>104857</xdr:rowOff>
    </xdr:to>
    <xdr:sp>
      <xdr:nvSpPr>
        <xdr:cNvPr id="455" name="直線コネクタ 454"/>
        <xdr:cNvSpPr/>
      </xdr:nvSpPr>
      <xdr:spPr>
        <a:xfrm flipV="1">
          <a:off x="10477500" y="14725650"/>
          <a:ext cx="0" cy="15049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99</xdr:row>
      <xdr:rowOff>104775</xdr:rowOff>
    </xdr:from>
    <xdr:ext cx="533400" cy="257175"/>
    <xdr:sp>
      <xdr:nvSpPr>
        <xdr:cNvPr id="456" name="土木費最小値テキスト"/>
        <xdr:cNvSpPr txBox="1"/>
      </xdr:nvSpPr>
      <xdr:spPr>
        <a:xfrm>
          <a:off x="10525125" y="162210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16,829</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104857</xdr:rowOff>
    </xdr:from>
    <xdr:to>
      <xdr:col>55</xdr:col>
      <xdr:colOff>88900</xdr:colOff>
      <xdr:row>99</xdr:row>
      <xdr:rowOff>104857</xdr:rowOff>
    </xdr:to>
    <xdr:sp>
      <xdr:nvSpPr>
        <xdr:cNvPr id="457" name="直線コネクタ 456"/>
        <xdr:cNvSpPr/>
      </xdr:nvSpPr>
      <xdr:spPr>
        <a:xfrm>
          <a:off x="10391775" y="162210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89</xdr:row>
      <xdr:rowOff>85725</xdr:rowOff>
    </xdr:from>
    <xdr:ext cx="533400" cy="257175"/>
    <xdr:sp>
      <xdr:nvSpPr>
        <xdr:cNvPr id="458" name="土木費最大値テキスト"/>
        <xdr:cNvSpPr txBox="1"/>
      </xdr:nvSpPr>
      <xdr:spPr>
        <a:xfrm>
          <a:off x="10525125" y="145065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96,080</a:t>
          </a:r>
          <a:endParaRPr altLang="en-US" lang="ja-JP" sz="1000" b="1">
            <a:latin typeface="ＭＳ Ｐゴシック" panose="020B0600070205080204" pitchFamily="50" charset="-128"/>
          </a:endParaRPr>
        </a:p>
      </xdr:txBody>
    </xdr:sp>
    <xdr:clientData/>
  </xdr:oneCellAnchor>
  <xdr:twoCellAnchor>
    <xdr:from>
      <xdr:col>54</xdr:col>
      <xdr:colOff>101600</xdr:colOff>
      <xdr:row>90</xdr:row>
      <xdr:rowOff>138176</xdr:rowOff>
    </xdr:from>
    <xdr:to>
      <xdr:col>55</xdr:col>
      <xdr:colOff>88900</xdr:colOff>
      <xdr:row>90</xdr:row>
      <xdr:rowOff>138176</xdr:rowOff>
    </xdr:to>
    <xdr:sp>
      <xdr:nvSpPr>
        <xdr:cNvPr id="459" name="直線コネクタ 458"/>
        <xdr:cNvSpPr/>
      </xdr:nvSpPr>
      <xdr:spPr>
        <a:xfrm>
          <a:off x="10391775" y="147256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114300</xdr:colOff>
      <xdr:row>98</xdr:row>
      <xdr:rowOff>53346</xdr:rowOff>
    </xdr:from>
    <xdr:to>
      <xdr:col>55</xdr:col>
      <xdr:colOff>0</xdr:colOff>
      <xdr:row>98</xdr:row>
      <xdr:rowOff>170314</xdr:rowOff>
    </xdr:to>
    <xdr:sp>
      <xdr:nvSpPr>
        <xdr:cNvPr id="460" name="直線コネクタ 459"/>
        <xdr:cNvSpPr/>
      </xdr:nvSpPr>
      <xdr:spPr>
        <a:xfrm>
          <a:off x="9639300" y="16002000"/>
          <a:ext cx="838200" cy="1143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55</xdr:col>
      <xdr:colOff>47625</xdr:colOff>
      <xdr:row>95</xdr:row>
      <xdr:rowOff>114300</xdr:rowOff>
    </xdr:from>
    <xdr:ext cx="533400" cy="257175"/>
    <xdr:sp>
      <xdr:nvSpPr>
        <xdr:cNvPr id="461" name="土木費平均値テキスト"/>
        <xdr:cNvSpPr txBox="1"/>
      </xdr:nvSpPr>
      <xdr:spPr>
        <a:xfrm>
          <a:off x="10525125" y="15544800"/>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42,040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88137</xdr:rowOff>
    </xdr:from>
    <xdr:to>
      <xdr:col>55</xdr:col>
      <xdr:colOff>50800</xdr:colOff>
      <xdr:row>97</xdr:row>
      <xdr:rowOff>18287</xdr:rowOff>
    </xdr:to>
    <xdr:sp fLocksText="0">
      <xdr:nvSpPr>
        <xdr:cNvPr id="462" name="フローチャート: 判断 461"/>
        <xdr:cNvSpPr/>
      </xdr:nvSpPr>
      <xdr:spPr>
        <a:xfrm>
          <a:off x="10429875" y="156876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45</xdr:col>
      <xdr:colOff>177800</xdr:colOff>
      <xdr:row>98</xdr:row>
      <xdr:rowOff>50527</xdr:rowOff>
    </xdr:from>
    <xdr:to>
      <xdr:col>50</xdr:col>
      <xdr:colOff>114300</xdr:colOff>
      <xdr:row>98</xdr:row>
      <xdr:rowOff>53346</xdr:rowOff>
    </xdr:to>
    <xdr:sp>
      <xdr:nvSpPr>
        <xdr:cNvPr id="463" name="直線コネクタ 462"/>
        <xdr:cNvSpPr/>
      </xdr:nvSpPr>
      <xdr:spPr>
        <a:xfrm>
          <a:off x="8753475" y="15992475"/>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50</xdr:col>
      <xdr:colOff>63500</xdr:colOff>
      <xdr:row>96</xdr:row>
      <xdr:rowOff>113112</xdr:rowOff>
    </xdr:from>
    <xdr:to>
      <xdr:col>50</xdr:col>
      <xdr:colOff>165100</xdr:colOff>
      <xdr:row>97</xdr:row>
      <xdr:rowOff>43262</xdr:rowOff>
    </xdr:to>
    <xdr:sp fLocksText="0">
      <xdr:nvSpPr>
        <xdr:cNvPr id="464" name="フローチャート: 判断 463"/>
        <xdr:cNvSpPr/>
      </xdr:nvSpPr>
      <xdr:spPr>
        <a:xfrm>
          <a:off x="9591675" y="157162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28575</xdr:colOff>
      <xdr:row>95</xdr:row>
      <xdr:rowOff>57150</xdr:rowOff>
    </xdr:from>
    <xdr:ext cx="533400" cy="257175"/>
    <xdr:sp>
      <xdr:nvSpPr>
        <xdr:cNvPr id="465" name="テキスト ボックス 464"/>
        <xdr:cNvSpPr txBox="1"/>
      </xdr:nvSpPr>
      <xdr:spPr>
        <a:xfrm>
          <a:off x="9363075" y="15487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40,729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41117</xdr:rowOff>
    </xdr:from>
    <xdr:to>
      <xdr:col>45</xdr:col>
      <xdr:colOff>177800</xdr:colOff>
      <xdr:row>98</xdr:row>
      <xdr:rowOff>50527</xdr:rowOff>
    </xdr:to>
    <xdr:sp>
      <xdr:nvSpPr>
        <xdr:cNvPr id="466" name="直線コネクタ 465"/>
        <xdr:cNvSpPr/>
      </xdr:nvSpPr>
      <xdr:spPr>
        <a:xfrm>
          <a:off x="7858125" y="15982950"/>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45</xdr:col>
      <xdr:colOff>127000</xdr:colOff>
      <xdr:row>96</xdr:row>
      <xdr:rowOff>110389</xdr:rowOff>
    </xdr:from>
    <xdr:to>
      <xdr:col>46</xdr:col>
      <xdr:colOff>38100</xdr:colOff>
      <xdr:row>97</xdr:row>
      <xdr:rowOff>40539</xdr:rowOff>
    </xdr:to>
    <xdr:sp fLocksText="0">
      <xdr:nvSpPr>
        <xdr:cNvPr id="467" name="フローチャート: 判断 466"/>
        <xdr:cNvSpPr/>
      </xdr:nvSpPr>
      <xdr:spPr>
        <a:xfrm>
          <a:off x="8696325" y="157162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95250</xdr:colOff>
      <xdr:row>95</xdr:row>
      <xdr:rowOff>57150</xdr:rowOff>
    </xdr:from>
    <xdr:ext cx="533400" cy="257175"/>
    <xdr:sp>
      <xdr:nvSpPr>
        <xdr:cNvPr id="468" name="テキスト ボックス 467"/>
        <xdr:cNvSpPr txBox="1"/>
      </xdr:nvSpPr>
      <xdr:spPr>
        <a:xfrm>
          <a:off x="8477250" y="15487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40,872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41117</xdr:rowOff>
    </xdr:from>
    <xdr:to>
      <xdr:col>41</xdr:col>
      <xdr:colOff>50800</xdr:colOff>
      <xdr:row>98</xdr:row>
      <xdr:rowOff>68320</xdr:rowOff>
    </xdr:to>
    <xdr:sp>
      <xdr:nvSpPr>
        <xdr:cNvPr id="469" name="直線コネクタ 468"/>
        <xdr:cNvSpPr/>
      </xdr:nvSpPr>
      <xdr:spPr>
        <a:xfrm flipV="1">
          <a:off x="6972300" y="15982950"/>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41</xdr:col>
      <xdr:colOff>0</xdr:colOff>
      <xdr:row>96</xdr:row>
      <xdr:rowOff>119971</xdr:rowOff>
    </xdr:from>
    <xdr:to>
      <xdr:col>41</xdr:col>
      <xdr:colOff>101600</xdr:colOff>
      <xdr:row>97</xdr:row>
      <xdr:rowOff>50121</xdr:rowOff>
    </xdr:to>
    <xdr:sp fLocksText="0">
      <xdr:nvSpPr>
        <xdr:cNvPr id="470" name="フローチャート: 判断 469"/>
        <xdr:cNvSpPr/>
      </xdr:nvSpPr>
      <xdr:spPr>
        <a:xfrm>
          <a:off x="7810500" y="157257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39</xdr:col>
      <xdr:colOff>161925</xdr:colOff>
      <xdr:row>95</xdr:row>
      <xdr:rowOff>66675</xdr:rowOff>
    </xdr:from>
    <xdr:ext cx="533400" cy="257175"/>
    <xdr:sp>
      <xdr:nvSpPr>
        <xdr:cNvPr id="471" name="テキスト ボックス 470"/>
        <xdr:cNvSpPr txBox="1"/>
      </xdr:nvSpPr>
      <xdr:spPr>
        <a:xfrm>
          <a:off x="7591425" y="154971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40,369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149327</xdr:rowOff>
    </xdr:from>
    <xdr:to>
      <xdr:col>36</xdr:col>
      <xdr:colOff>165100</xdr:colOff>
      <xdr:row>97</xdr:row>
      <xdr:rowOff>79477</xdr:rowOff>
    </xdr:to>
    <xdr:sp fLocksText="0">
      <xdr:nvSpPr>
        <xdr:cNvPr id="472" name="フローチャート: 判断 471"/>
        <xdr:cNvSpPr/>
      </xdr:nvSpPr>
      <xdr:spPr>
        <a:xfrm>
          <a:off x="6924675" y="157543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28575</xdr:colOff>
      <xdr:row>95</xdr:row>
      <xdr:rowOff>95250</xdr:rowOff>
    </xdr:from>
    <xdr:ext cx="533400" cy="257175"/>
    <xdr:sp>
      <xdr:nvSpPr>
        <xdr:cNvPr id="473" name="テキスト ボックス 472"/>
        <xdr:cNvSpPr txBox="1"/>
      </xdr:nvSpPr>
      <xdr:spPr>
        <a:xfrm>
          <a:off x="6696075" y="155257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38,828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76200</xdr:rowOff>
    </xdr:from>
    <xdr:ext cx="762000" cy="257175"/>
    <xdr:sp>
      <xdr:nvSpPr>
        <xdr:cNvPr id="474" name="テキスト ボックス 473"/>
        <xdr:cNvSpPr txBox="1"/>
      </xdr:nvSpPr>
      <xdr:spPr>
        <a:xfrm>
          <a:off x="102870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76200</xdr:rowOff>
    </xdr:from>
    <xdr:ext cx="762000" cy="257175"/>
    <xdr:sp>
      <xdr:nvSpPr>
        <xdr:cNvPr id="475" name="テキスト ボックス 474"/>
        <xdr:cNvSpPr txBox="1"/>
      </xdr:nvSpPr>
      <xdr:spPr>
        <a:xfrm>
          <a:off x="94488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171450</xdr:colOff>
      <xdr:row>101</xdr:row>
      <xdr:rowOff>76200</xdr:rowOff>
    </xdr:from>
    <xdr:ext cx="762000" cy="257175"/>
    <xdr:sp>
      <xdr:nvSpPr>
        <xdr:cNvPr id="476" name="テキスト ボックス 475"/>
        <xdr:cNvSpPr txBox="1"/>
      </xdr:nvSpPr>
      <xdr:spPr>
        <a:xfrm>
          <a:off x="8553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47625</xdr:colOff>
      <xdr:row>101</xdr:row>
      <xdr:rowOff>76200</xdr:rowOff>
    </xdr:from>
    <xdr:ext cx="762000" cy="257175"/>
    <xdr:sp>
      <xdr:nvSpPr>
        <xdr:cNvPr id="477" name="テキスト ボックス 476"/>
        <xdr:cNvSpPr txBox="1"/>
      </xdr:nvSpPr>
      <xdr:spPr>
        <a:xfrm>
          <a:off x="76676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76200</xdr:rowOff>
    </xdr:from>
    <xdr:ext cx="762000" cy="257175"/>
    <xdr:sp>
      <xdr:nvSpPr>
        <xdr:cNvPr id="478" name="テキスト ボックス 477"/>
        <xdr:cNvSpPr txBox="1"/>
      </xdr:nvSpPr>
      <xdr:spPr>
        <a:xfrm>
          <a:off x="67818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119514</xdr:rowOff>
    </xdr:from>
    <xdr:to>
      <xdr:col>55</xdr:col>
      <xdr:colOff>50800</xdr:colOff>
      <xdr:row>99</xdr:row>
      <xdr:rowOff>49664</xdr:rowOff>
    </xdr:to>
    <xdr:sp fLocksText="0">
      <xdr:nvSpPr>
        <xdr:cNvPr id="479" name="楕円 478"/>
        <xdr:cNvSpPr/>
      </xdr:nvSpPr>
      <xdr:spPr>
        <a:xfrm>
          <a:off x="10429875" y="160686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55</xdr:col>
      <xdr:colOff>47625</xdr:colOff>
      <xdr:row>98</xdr:row>
      <xdr:rowOff>38100</xdr:rowOff>
    </xdr:from>
    <xdr:ext cx="533400" cy="257175"/>
    <xdr:sp>
      <xdr:nvSpPr>
        <xdr:cNvPr id="480" name="土木費該当値テキスト"/>
        <xdr:cNvSpPr txBox="1"/>
      </xdr:nvSpPr>
      <xdr:spPr>
        <a:xfrm>
          <a:off x="10525125" y="159829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22,393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2546</xdr:rowOff>
    </xdr:from>
    <xdr:to>
      <xdr:col>50</xdr:col>
      <xdr:colOff>165100</xdr:colOff>
      <xdr:row>98</xdr:row>
      <xdr:rowOff>104146</xdr:rowOff>
    </xdr:to>
    <xdr:sp fLocksText="0">
      <xdr:nvSpPr>
        <xdr:cNvPr id="481" name="楕円 480"/>
        <xdr:cNvSpPr/>
      </xdr:nvSpPr>
      <xdr:spPr>
        <a:xfrm>
          <a:off x="9591675" y="159448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49</xdr:col>
      <xdr:colOff>28575</xdr:colOff>
      <xdr:row>98</xdr:row>
      <xdr:rowOff>95250</xdr:rowOff>
    </xdr:from>
    <xdr:ext cx="533400" cy="257175"/>
    <xdr:sp>
      <xdr:nvSpPr>
        <xdr:cNvPr id="482" name="テキスト ボックス 481"/>
        <xdr:cNvSpPr txBox="1"/>
      </xdr:nvSpPr>
      <xdr:spPr>
        <a:xfrm>
          <a:off x="9363075" y="160401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28,533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171177</xdr:rowOff>
    </xdr:from>
    <xdr:to>
      <xdr:col>46</xdr:col>
      <xdr:colOff>38100</xdr:colOff>
      <xdr:row>98</xdr:row>
      <xdr:rowOff>101327</xdr:rowOff>
    </xdr:to>
    <xdr:sp fLocksText="0">
      <xdr:nvSpPr>
        <xdr:cNvPr id="483" name="楕円 482"/>
        <xdr:cNvSpPr/>
      </xdr:nvSpPr>
      <xdr:spPr>
        <a:xfrm>
          <a:off x="8696325" y="159448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44</xdr:col>
      <xdr:colOff>95250</xdr:colOff>
      <xdr:row>98</xdr:row>
      <xdr:rowOff>95250</xdr:rowOff>
    </xdr:from>
    <xdr:ext cx="533400" cy="257175"/>
    <xdr:sp>
      <xdr:nvSpPr>
        <xdr:cNvPr id="484" name="テキスト ボックス 483"/>
        <xdr:cNvSpPr txBox="1"/>
      </xdr:nvSpPr>
      <xdr:spPr>
        <a:xfrm>
          <a:off x="8477250" y="160401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28,681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161767</xdr:rowOff>
    </xdr:from>
    <xdr:to>
      <xdr:col>41</xdr:col>
      <xdr:colOff>101600</xdr:colOff>
      <xdr:row>98</xdr:row>
      <xdr:rowOff>91917</xdr:rowOff>
    </xdr:to>
    <xdr:sp fLocksText="0">
      <xdr:nvSpPr>
        <xdr:cNvPr id="485" name="楕円 484"/>
        <xdr:cNvSpPr/>
      </xdr:nvSpPr>
      <xdr:spPr>
        <a:xfrm>
          <a:off x="7810500" y="159353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39</xdr:col>
      <xdr:colOff>161925</xdr:colOff>
      <xdr:row>98</xdr:row>
      <xdr:rowOff>85725</xdr:rowOff>
    </xdr:from>
    <xdr:ext cx="533400" cy="257175"/>
    <xdr:sp>
      <xdr:nvSpPr>
        <xdr:cNvPr id="486" name="テキスト ボックス 485"/>
        <xdr:cNvSpPr txBox="1"/>
      </xdr:nvSpPr>
      <xdr:spPr>
        <a:xfrm>
          <a:off x="7591425" y="160305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29,175</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17520</xdr:rowOff>
    </xdr:from>
    <xdr:to>
      <xdr:col>36</xdr:col>
      <xdr:colOff>165100</xdr:colOff>
      <xdr:row>98</xdr:row>
      <xdr:rowOff>119120</xdr:rowOff>
    </xdr:to>
    <xdr:sp fLocksText="0">
      <xdr:nvSpPr>
        <xdr:cNvPr id="487" name="楕円 486"/>
        <xdr:cNvSpPr/>
      </xdr:nvSpPr>
      <xdr:spPr>
        <a:xfrm>
          <a:off x="6924675" y="159639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35</xdr:col>
      <xdr:colOff>28575</xdr:colOff>
      <xdr:row>98</xdr:row>
      <xdr:rowOff>114300</xdr:rowOff>
    </xdr:from>
    <xdr:ext cx="533400" cy="257175"/>
    <xdr:sp>
      <xdr:nvSpPr>
        <xdr:cNvPr id="488" name="テキスト ボックス 487"/>
        <xdr:cNvSpPr txBox="1"/>
      </xdr:nvSpPr>
      <xdr:spPr>
        <a:xfrm>
          <a:off x="6696075" y="160591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27,747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fLocksText="0">
      <xdr:nvSpPr>
        <xdr:cNvPr id="489" name="正方形/長方形 488"/>
        <xdr:cNvSpPr/>
      </xdr:nvSpPr>
      <xdr:spPr>
        <a:xfrm>
          <a:off x="12449175" y="3790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fLocksText="0">
      <xdr:nvSpPr>
        <xdr:cNvPr id="490" name="正方形/長方形 489"/>
        <xdr:cNvSpPr/>
      </xdr:nvSpPr>
      <xdr:spPr>
        <a:xfrm>
          <a:off x="12573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fLocksText="0">
      <xdr:nvSpPr>
        <xdr:cNvPr id="491" name="正方形/長方形 490"/>
        <xdr:cNvSpPr/>
      </xdr:nvSpPr>
      <xdr:spPr>
        <a:xfrm>
          <a:off x="12573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69/108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fLocksText="0">
      <xdr:nvSpPr>
        <xdr:cNvPr id="492" name="正方形/長方形 491"/>
        <xdr:cNvSpPr/>
      </xdr:nvSpPr>
      <xdr:spPr>
        <a:xfrm>
          <a:off x="1359217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fLocksText="0">
      <xdr:nvSpPr>
        <xdr:cNvPr id="493" name="正方形/長方形 492"/>
        <xdr:cNvSpPr/>
      </xdr:nvSpPr>
      <xdr:spPr>
        <a:xfrm>
          <a:off x="1359217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16,920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fLocksText="0">
      <xdr:nvSpPr>
        <xdr:cNvPr id="494" name="正方形/長方形 493"/>
        <xdr:cNvSpPr/>
      </xdr:nvSpPr>
      <xdr:spPr>
        <a:xfrm>
          <a:off x="1473517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fLocksText="0">
      <xdr:nvSpPr>
        <xdr:cNvPr id="495" name="正方形/長方形 494"/>
        <xdr:cNvSpPr/>
      </xdr:nvSpPr>
      <xdr:spPr>
        <a:xfrm>
          <a:off x="1473517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15,853</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fLocksText="0">
      <xdr:nvSpPr>
        <xdr:cNvPr id="496" name="正方形/長方形 495"/>
        <xdr:cNvSpPr/>
      </xdr:nvSpPr>
      <xdr:spPr>
        <a:xfrm>
          <a:off x="12449175" y="4572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19050</xdr:colOff>
      <xdr:row>27</xdr:row>
      <xdr:rowOff>9525</xdr:rowOff>
    </xdr:from>
    <xdr:ext cx="352425" cy="228600"/>
    <xdr:sp>
      <xdr:nvSpPr>
        <xdr:cNvPr id="497" name="テキスト ボックス 496"/>
        <xdr:cNvSpPr txBox="1"/>
      </xdr:nvSpPr>
      <xdr:spPr>
        <a:xfrm>
          <a:off x="12401550" y="4391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sp>
      <xdr:nvSpPr>
        <xdr:cNvPr id="498" name="直線コネクタ 497"/>
        <xdr:cNvSpPr/>
      </xdr:nvSpPr>
      <xdr:spPr>
        <a:xfrm>
          <a:off x="12449175" y="6734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65</xdr:col>
      <xdr:colOff>63500</xdr:colOff>
      <xdr:row>39</xdr:row>
      <xdr:rowOff>44450</xdr:rowOff>
    </xdr:from>
    <xdr:to>
      <xdr:col>89</xdr:col>
      <xdr:colOff>177800</xdr:colOff>
      <xdr:row>39</xdr:row>
      <xdr:rowOff>44450</xdr:rowOff>
    </xdr:to>
    <xdr:sp>
      <xdr:nvSpPr>
        <xdr:cNvPr id="499" name="直線コネクタ 498"/>
        <xdr:cNvSpPr/>
      </xdr:nvSpPr>
      <xdr:spPr>
        <a:xfrm>
          <a:off x="12449175" y="63722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64</xdr:col>
      <xdr:colOff>0</xdr:colOff>
      <xdr:row>38</xdr:row>
      <xdr:rowOff>76200</xdr:rowOff>
    </xdr:from>
    <xdr:ext cx="247650" cy="257175"/>
    <xdr:sp>
      <xdr:nvSpPr>
        <xdr:cNvPr id="500" name="テキスト ボックス 499"/>
        <xdr:cNvSpPr txBox="1"/>
      </xdr:nvSpPr>
      <xdr:spPr>
        <a:xfrm>
          <a:off x="12192000" y="62388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sp>
      <xdr:nvSpPr>
        <xdr:cNvPr id="501" name="直線コネクタ 500"/>
        <xdr:cNvSpPr/>
      </xdr:nvSpPr>
      <xdr:spPr>
        <a:xfrm>
          <a:off x="12449175" y="60102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36</xdr:row>
      <xdr:rowOff>38100</xdr:rowOff>
    </xdr:from>
    <xdr:ext cx="533400" cy="257175"/>
    <xdr:sp>
      <xdr:nvSpPr>
        <xdr:cNvPr id="502" name="テキスト ボックス 501"/>
        <xdr:cNvSpPr txBox="1"/>
      </xdr:nvSpPr>
      <xdr:spPr>
        <a:xfrm>
          <a:off x="11906250" y="5876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sp>
      <xdr:nvSpPr>
        <xdr:cNvPr id="503" name="直線コネクタ 502"/>
        <xdr:cNvSpPr/>
      </xdr:nvSpPr>
      <xdr:spPr>
        <a:xfrm>
          <a:off x="12449175" y="5657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33</xdr:row>
      <xdr:rowOff>171450</xdr:rowOff>
    </xdr:from>
    <xdr:ext cx="533400" cy="257175"/>
    <xdr:sp>
      <xdr:nvSpPr>
        <xdr:cNvPr id="504" name="テキスト ボックス 503"/>
        <xdr:cNvSpPr txBox="1"/>
      </xdr:nvSpPr>
      <xdr:spPr>
        <a:xfrm>
          <a:off x="11906250" y="55149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sp>
      <xdr:nvSpPr>
        <xdr:cNvPr id="505" name="直線コネクタ 504"/>
        <xdr:cNvSpPr/>
      </xdr:nvSpPr>
      <xdr:spPr>
        <a:xfrm>
          <a:off x="12449175" y="52959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31</xdr:row>
      <xdr:rowOff>133350</xdr:rowOff>
    </xdr:from>
    <xdr:ext cx="533400" cy="257175"/>
    <xdr:sp>
      <xdr:nvSpPr>
        <xdr:cNvPr id="506" name="テキスト ボックス 505"/>
        <xdr:cNvSpPr txBox="1"/>
      </xdr:nvSpPr>
      <xdr:spPr>
        <a:xfrm>
          <a:off x="11906250" y="51625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sp>
      <xdr:nvSpPr>
        <xdr:cNvPr id="507" name="直線コネクタ 506"/>
        <xdr:cNvSpPr/>
      </xdr:nvSpPr>
      <xdr:spPr>
        <a:xfrm>
          <a:off x="12449175" y="49339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29</xdr:row>
      <xdr:rowOff>95250</xdr:rowOff>
    </xdr:from>
    <xdr:ext cx="533400" cy="257175"/>
    <xdr:sp>
      <xdr:nvSpPr>
        <xdr:cNvPr id="508" name="テキスト ボックス 507"/>
        <xdr:cNvSpPr txBox="1"/>
      </xdr:nvSpPr>
      <xdr:spPr>
        <a:xfrm>
          <a:off x="11906250" y="4800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sp>
      <xdr:nvSpPr>
        <xdr:cNvPr id="509" name="直線コネクタ 508"/>
        <xdr:cNvSpPr/>
      </xdr:nvSpPr>
      <xdr:spPr>
        <a:xfrm>
          <a:off x="12449175" y="4572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27</xdr:row>
      <xdr:rowOff>57150</xdr:rowOff>
    </xdr:from>
    <xdr:ext cx="600075" cy="257175"/>
    <xdr:sp>
      <xdr:nvSpPr>
        <xdr:cNvPr id="510" name="テキスト ボックス 509"/>
        <xdr:cNvSpPr txBox="1"/>
      </xdr:nvSpPr>
      <xdr:spPr>
        <a:xfrm>
          <a:off x="11849100" y="44386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fLocksText="0">
      <xdr:nvSpPr>
        <xdr:cNvPr id="511" name="消防費グラフ枠"/>
        <xdr:cNvSpPr/>
      </xdr:nvSpPr>
      <xdr:spPr>
        <a:xfrm>
          <a:off x="12449175" y="4572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125095</xdr:colOff>
      <xdr:row>31</xdr:row>
      <xdr:rowOff>79826</xdr:rowOff>
    </xdr:from>
    <xdr:to>
      <xdr:col>85</xdr:col>
      <xdr:colOff>126364</xdr:colOff>
      <xdr:row>38</xdr:row>
      <xdr:rowOff>23876</xdr:rowOff>
    </xdr:to>
    <xdr:sp>
      <xdr:nvSpPr>
        <xdr:cNvPr id="512" name="直線コネクタ 511"/>
        <xdr:cNvSpPr/>
      </xdr:nvSpPr>
      <xdr:spPr>
        <a:xfrm flipV="1">
          <a:off x="16316325" y="5105400"/>
          <a:ext cx="0" cy="10763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38</xdr:row>
      <xdr:rowOff>28575</xdr:rowOff>
    </xdr:from>
    <xdr:ext cx="533400" cy="257175"/>
    <xdr:sp>
      <xdr:nvSpPr>
        <xdr:cNvPr id="513" name="消防費最小値テキスト"/>
        <xdr:cNvSpPr txBox="1"/>
      </xdr:nvSpPr>
      <xdr:spPr>
        <a:xfrm>
          <a:off x="16363950" y="61912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10,080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23876</xdr:rowOff>
    </xdr:from>
    <xdr:to>
      <xdr:col>86</xdr:col>
      <xdr:colOff>25400</xdr:colOff>
      <xdr:row>38</xdr:row>
      <xdr:rowOff>23876</xdr:rowOff>
    </xdr:to>
    <xdr:sp>
      <xdr:nvSpPr>
        <xdr:cNvPr id="514" name="直線コネクタ 513"/>
        <xdr:cNvSpPr/>
      </xdr:nvSpPr>
      <xdr:spPr>
        <a:xfrm>
          <a:off x="16230600" y="61912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30</xdr:row>
      <xdr:rowOff>28575</xdr:rowOff>
    </xdr:from>
    <xdr:ext cx="533400" cy="257175"/>
    <xdr:sp>
      <xdr:nvSpPr>
        <xdr:cNvPr id="515" name="消防費最大値テキスト"/>
        <xdr:cNvSpPr txBox="1"/>
      </xdr:nvSpPr>
      <xdr:spPr>
        <a:xfrm>
          <a:off x="16363950" y="48958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70,143</a:t>
          </a:r>
          <a:endParaRPr altLang="en-US" lang="ja-JP" sz="1000" b="1">
            <a:latin typeface="ＭＳ Ｐゴシック" panose="020B0600070205080204" pitchFamily="50" charset="-128"/>
          </a:endParaRPr>
        </a:p>
      </xdr:txBody>
    </xdr:sp>
    <xdr:clientData/>
  </xdr:oneCellAnchor>
  <xdr:twoCellAnchor>
    <xdr:from>
      <xdr:col>85</xdr:col>
      <xdr:colOff>38100</xdr:colOff>
      <xdr:row>31</xdr:row>
      <xdr:rowOff>79826</xdr:rowOff>
    </xdr:from>
    <xdr:to>
      <xdr:col>86</xdr:col>
      <xdr:colOff>25400</xdr:colOff>
      <xdr:row>31</xdr:row>
      <xdr:rowOff>79826</xdr:rowOff>
    </xdr:to>
    <xdr:sp>
      <xdr:nvSpPr>
        <xdr:cNvPr id="516" name="直線コネクタ 515"/>
        <xdr:cNvSpPr/>
      </xdr:nvSpPr>
      <xdr:spPr>
        <a:xfrm>
          <a:off x="16230600" y="51054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50800</xdr:colOff>
      <xdr:row>37</xdr:row>
      <xdr:rowOff>107315</xdr:rowOff>
    </xdr:from>
    <xdr:to>
      <xdr:col>85</xdr:col>
      <xdr:colOff>127000</xdr:colOff>
      <xdr:row>37</xdr:row>
      <xdr:rowOff>124403</xdr:rowOff>
    </xdr:to>
    <xdr:sp>
      <xdr:nvSpPr>
        <xdr:cNvPr id="517" name="直線コネクタ 516"/>
        <xdr:cNvSpPr/>
      </xdr:nvSpPr>
      <xdr:spPr>
        <a:xfrm flipV="1">
          <a:off x="15478125" y="6105525"/>
          <a:ext cx="838200"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36</xdr:row>
      <xdr:rowOff>19050</xdr:rowOff>
    </xdr:from>
    <xdr:ext cx="533400" cy="257175"/>
    <xdr:sp>
      <xdr:nvSpPr>
        <xdr:cNvPr id="518" name="消防費平均値テキスト"/>
        <xdr:cNvSpPr txBox="1"/>
      </xdr:nvSpPr>
      <xdr:spPr>
        <a:xfrm>
          <a:off x="16363950" y="585787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18,107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163062</xdr:rowOff>
    </xdr:from>
    <xdr:to>
      <xdr:col>85</xdr:col>
      <xdr:colOff>177800</xdr:colOff>
      <xdr:row>37</xdr:row>
      <xdr:rowOff>93212</xdr:rowOff>
    </xdr:to>
    <xdr:sp fLocksText="0">
      <xdr:nvSpPr>
        <xdr:cNvPr id="519" name="フローチャート: 判断 518"/>
        <xdr:cNvSpPr/>
      </xdr:nvSpPr>
      <xdr:spPr>
        <a:xfrm>
          <a:off x="16268700" y="60007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76</xdr:col>
      <xdr:colOff>114300</xdr:colOff>
      <xdr:row>37</xdr:row>
      <xdr:rowOff>124403</xdr:rowOff>
    </xdr:from>
    <xdr:to>
      <xdr:col>81</xdr:col>
      <xdr:colOff>50800</xdr:colOff>
      <xdr:row>37</xdr:row>
      <xdr:rowOff>131966</xdr:rowOff>
    </xdr:to>
    <xdr:sp>
      <xdr:nvSpPr>
        <xdr:cNvPr id="520" name="直線コネクタ 519"/>
        <xdr:cNvSpPr/>
      </xdr:nvSpPr>
      <xdr:spPr>
        <a:xfrm flipV="1">
          <a:off x="14592300" y="6124575"/>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0</xdr:colOff>
      <xdr:row>37</xdr:row>
      <xdr:rowOff>32512</xdr:rowOff>
    </xdr:from>
    <xdr:to>
      <xdr:col>81</xdr:col>
      <xdr:colOff>101600</xdr:colOff>
      <xdr:row>37</xdr:row>
      <xdr:rowOff>134112</xdr:rowOff>
    </xdr:to>
    <xdr:sp fLocksText="0">
      <xdr:nvSpPr>
        <xdr:cNvPr id="521" name="フローチャート: 判断 520"/>
        <xdr:cNvSpPr/>
      </xdr:nvSpPr>
      <xdr:spPr>
        <a:xfrm>
          <a:off x="15430500" y="60293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79</xdr:col>
      <xdr:colOff>161925</xdr:colOff>
      <xdr:row>35</xdr:row>
      <xdr:rowOff>152400</xdr:rowOff>
    </xdr:from>
    <xdr:ext cx="533400" cy="257175"/>
    <xdr:sp>
      <xdr:nvSpPr>
        <xdr:cNvPr id="522" name="テキスト ボックス 521"/>
        <xdr:cNvSpPr txBox="1"/>
      </xdr:nvSpPr>
      <xdr:spPr>
        <a:xfrm>
          <a:off x="15211425" y="58293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15,960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131966</xdr:rowOff>
    </xdr:from>
    <xdr:to>
      <xdr:col>76</xdr:col>
      <xdr:colOff>114300</xdr:colOff>
      <xdr:row>37</xdr:row>
      <xdr:rowOff>132975</xdr:rowOff>
    </xdr:to>
    <xdr:sp>
      <xdr:nvSpPr>
        <xdr:cNvPr id="523" name="直線コネクタ 522"/>
        <xdr:cNvSpPr/>
      </xdr:nvSpPr>
      <xdr:spPr>
        <a:xfrm flipV="1">
          <a:off x="13706475" y="61341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63500</xdr:colOff>
      <xdr:row>37</xdr:row>
      <xdr:rowOff>49714</xdr:rowOff>
    </xdr:from>
    <xdr:to>
      <xdr:col>76</xdr:col>
      <xdr:colOff>165100</xdr:colOff>
      <xdr:row>37</xdr:row>
      <xdr:rowOff>151314</xdr:rowOff>
    </xdr:to>
    <xdr:sp fLocksText="0">
      <xdr:nvSpPr>
        <xdr:cNvPr id="524" name="フローチャート: 判断 523"/>
        <xdr:cNvSpPr/>
      </xdr:nvSpPr>
      <xdr:spPr>
        <a:xfrm>
          <a:off x="14544675" y="60483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28575</xdr:colOff>
      <xdr:row>35</xdr:row>
      <xdr:rowOff>171450</xdr:rowOff>
    </xdr:from>
    <xdr:ext cx="533400" cy="257175"/>
    <xdr:sp>
      <xdr:nvSpPr>
        <xdr:cNvPr id="525" name="テキスト ボックス 524"/>
        <xdr:cNvSpPr txBox="1"/>
      </xdr:nvSpPr>
      <xdr:spPr>
        <a:xfrm>
          <a:off x="14316075" y="5838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15,057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113163</xdr:rowOff>
    </xdr:from>
    <xdr:to>
      <xdr:col>71</xdr:col>
      <xdr:colOff>177800</xdr:colOff>
      <xdr:row>37</xdr:row>
      <xdr:rowOff>132975</xdr:rowOff>
    </xdr:to>
    <xdr:sp>
      <xdr:nvSpPr>
        <xdr:cNvPr id="526" name="直線コネクタ 525"/>
        <xdr:cNvSpPr/>
      </xdr:nvSpPr>
      <xdr:spPr>
        <a:xfrm>
          <a:off x="12811125" y="6115050"/>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71</xdr:col>
      <xdr:colOff>127000</xdr:colOff>
      <xdr:row>37</xdr:row>
      <xdr:rowOff>53296</xdr:rowOff>
    </xdr:from>
    <xdr:to>
      <xdr:col>72</xdr:col>
      <xdr:colOff>38100</xdr:colOff>
      <xdr:row>37</xdr:row>
      <xdr:rowOff>154896</xdr:rowOff>
    </xdr:to>
    <xdr:sp fLocksText="0">
      <xdr:nvSpPr>
        <xdr:cNvPr id="527" name="フローチャート: 判断 526"/>
        <xdr:cNvSpPr/>
      </xdr:nvSpPr>
      <xdr:spPr>
        <a:xfrm>
          <a:off x="13649325" y="60579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35</xdr:row>
      <xdr:rowOff>171450</xdr:rowOff>
    </xdr:from>
    <xdr:ext cx="533400" cy="257175"/>
    <xdr:sp>
      <xdr:nvSpPr>
        <xdr:cNvPr id="528" name="テキスト ボックス 527"/>
        <xdr:cNvSpPr txBox="1"/>
      </xdr:nvSpPr>
      <xdr:spPr>
        <a:xfrm>
          <a:off x="13430250" y="5838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14,869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44266</xdr:rowOff>
    </xdr:from>
    <xdr:to>
      <xdr:col>67</xdr:col>
      <xdr:colOff>101600</xdr:colOff>
      <xdr:row>37</xdr:row>
      <xdr:rowOff>145866</xdr:rowOff>
    </xdr:to>
    <xdr:sp fLocksText="0">
      <xdr:nvSpPr>
        <xdr:cNvPr id="529" name="フローチャート: 判断 528"/>
        <xdr:cNvSpPr/>
      </xdr:nvSpPr>
      <xdr:spPr>
        <a:xfrm>
          <a:off x="12763500" y="60483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161925</xdr:colOff>
      <xdr:row>35</xdr:row>
      <xdr:rowOff>161925</xdr:rowOff>
    </xdr:from>
    <xdr:ext cx="533400" cy="257175"/>
    <xdr:sp>
      <xdr:nvSpPr>
        <xdr:cNvPr id="530" name="テキスト ボックス 529"/>
        <xdr:cNvSpPr txBox="1"/>
      </xdr:nvSpPr>
      <xdr:spPr>
        <a:xfrm>
          <a:off x="12544425" y="5838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15,343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123825</xdr:colOff>
      <xdr:row>41</xdr:row>
      <xdr:rowOff>76200</xdr:rowOff>
    </xdr:from>
    <xdr:ext cx="762000" cy="257175"/>
    <xdr:sp>
      <xdr:nvSpPr>
        <xdr:cNvPr id="531" name="テキスト ボックス 530"/>
        <xdr:cNvSpPr txBox="1"/>
      </xdr:nvSpPr>
      <xdr:spPr>
        <a:xfrm>
          <a:off x="161258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47625</xdr:colOff>
      <xdr:row>41</xdr:row>
      <xdr:rowOff>76200</xdr:rowOff>
    </xdr:from>
    <xdr:ext cx="762000" cy="257175"/>
    <xdr:sp>
      <xdr:nvSpPr>
        <xdr:cNvPr id="532" name="テキスト ボックス 531"/>
        <xdr:cNvSpPr txBox="1"/>
      </xdr:nvSpPr>
      <xdr:spPr>
        <a:xfrm>
          <a:off x="15287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76200</xdr:rowOff>
    </xdr:from>
    <xdr:ext cx="762000" cy="257175"/>
    <xdr:sp>
      <xdr:nvSpPr>
        <xdr:cNvPr id="533" name="テキスト ボックス 532"/>
        <xdr:cNvSpPr txBox="1"/>
      </xdr:nvSpPr>
      <xdr:spPr>
        <a:xfrm>
          <a:off x="14401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171450</xdr:colOff>
      <xdr:row>41</xdr:row>
      <xdr:rowOff>76200</xdr:rowOff>
    </xdr:from>
    <xdr:ext cx="762000" cy="257175"/>
    <xdr:sp>
      <xdr:nvSpPr>
        <xdr:cNvPr id="534" name="テキスト ボックス 533"/>
        <xdr:cNvSpPr txBox="1"/>
      </xdr:nvSpPr>
      <xdr:spPr>
        <a:xfrm>
          <a:off x="13506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47625</xdr:colOff>
      <xdr:row>41</xdr:row>
      <xdr:rowOff>76200</xdr:rowOff>
    </xdr:from>
    <xdr:ext cx="762000" cy="257175"/>
    <xdr:sp>
      <xdr:nvSpPr>
        <xdr:cNvPr id="535" name="テキスト ボックス 534"/>
        <xdr:cNvSpPr txBox="1"/>
      </xdr:nvSpPr>
      <xdr:spPr>
        <a:xfrm>
          <a:off x="12620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56515</xdr:rowOff>
    </xdr:from>
    <xdr:to>
      <xdr:col>85</xdr:col>
      <xdr:colOff>177800</xdr:colOff>
      <xdr:row>37</xdr:row>
      <xdr:rowOff>158115</xdr:rowOff>
    </xdr:to>
    <xdr:sp fLocksText="0">
      <xdr:nvSpPr>
        <xdr:cNvPr id="536" name="楕円 535"/>
        <xdr:cNvSpPr/>
      </xdr:nvSpPr>
      <xdr:spPr>
        <a:xfrm>
          <a:off x="16268700" y="60579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85</xdr:col>
      <xdr:colOff>171450</xdr:colOff>
      <xdr:row>36</xdr:row>
      <xdr:rowOff>142875</xdr:rowOff>
    </xdr:from>
    <xdr:ext cx="533400" cy="257175"/>
    <xdr:sp>
      <xdr:nvSpPr>
        <xdr:cNvPr id="537" name="消防費該当値テキスト"/>
        <xdr:cNvSpPr txBox="1"/>
      </xdr:nvSpPr>
      <xdr:spPr>
        <a:xfrm>
          <a:off x="16363950" y="59817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14,700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73603</xdr:rowOff>
    </xdr:from>
    <xdr:to>
      <xdr:col>81</xdr:col>
      <xdr:colOff>101600</xdr:colOff>
      <xdr:row>38</xdr:row>
      <xdr:rowOff>3753</xdr:rowOff>
    </xdr:to>
    <xdr:sp fLocksText="0">
      <xdr:nvSpPr>
        <xdr:cNvPr id="538" name="楕円 537"/>
        <xdr:cNvSpPr/>
      </xdr:nvSpPr>
      <xdr:spPr>
        <a:xfrm>
          <a:off x="15430500" y="60769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79</xdr:col>
      <xdr:colOff>161925</xdr:colOff>
      <xdr:row>37</xdr:row>
      <xdr:rowOff>161925</xdr:rowOff>
    </xdr:from>
    <xdr:ext cx="533400" cy="257175"/>
    <xdr:sp>
      <xdr:nvSpPr>
        <xdr:cNvPr id="539" name="テキスト ボックス 538"/>
        <xdr:cNvSpPr txBox="1"/>
      </xdr:nvSpPr>
      <xdr:spPr>
        <a:xfrm>
          <a:off x="15211425" y="61626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13,803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81166</xdr:rowOff>
    </xdr:from>
    <xdr:to>
      <xdr:col>76</xdr:col>
      <xdr:colOff>165100</xdr:colOff>
      <xdr:row>38</xdr:row>
      <xdr:rowOff>11316</xdr:rowOff>
    </xdr:to>
    <xdr:sp fLocksText="0">
      <xdr:nvSpPr>
        <xdr:cNvPr id="540" name="楕円 539"/>
        <xdr:cNvSpPr/>
      </xdr:nvSpPr>
      <xdr:spPr>
        <a:xfrm>
          <a:off x="14544675" y="60864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28575</xdr:colOff>
      <xdr:row>38</xdr:row>
      <xdr:rowOff>0</xdr:rowOff>
    </xdr:from>
    <xdr:ext cx="533400" cy="257175"/>
    <xdr:sp>
      <xdr:nvSpPr>
        <xdr:cNvPr id="541" name="テキスト ボックス 540"/>
        <xdr:cNvSpPr txBox="1"/>
      </xdr:nvSpPr>
      <xdr:spPr>
        <a:xfrm>
          <a:off x="14316075" y="61626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13,406</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82175</xdr:rowOff>
    </xdr:from>
    <xdr:to>
      <xdr:col>72</xdr:col>
      <xdr:colOff>38100</xdr:colOff>
      <xdr:row>38</xdr:row>
      <xdr:rowOff>12325</xdr:rowOff>
    </xdr:to>
    <xdr:sp fLocksText="0">
      <xdr:nvSpPr>
        <xdr:cNvPr id="542" name="楕円 541"/>
        <xdr:cNvSpPr/>
      </xdr:nvSpPr>
      <xdr:spPr>
        <a:xfrm>
          <a:off x="13649325" y="60864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38</xdr:row>
      <xdr:rowOff>0</xdr:rowOff>
    </xdr:from>
    <xdr:ext cx="533400" cy="257175"/>
    <xdr:sp>
      <xdr:nvSpPr>
        <xdr:cNvPr id="543" name="テキスト ボックス 542"/>
        <xdr:cNvSpPr txBox="1"/>
      </xdr:nvSpPr>
      <xdr:spPr>
        <a:xfrm>
          <a:off x="13430250" y="61626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13,353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62363</xdr:rowOff>
    </xdr:from>
    <xdr:to>
      <xdr:col>67</xdr:col>
      <xdr:colOff>101600</xdr:colOff>
      <xdr:row>37</xdr:row>
      <xdr:rowOff>163964</xdr:rowOff>
    </xdr:to>
    <xdr:sp fLocksText="0">
      <xdr:nvSpPr>
        <xdr:cNvPr id="544" name="楕円 543"/>
        <xdr:cNvSpPr/>
      </xdr:nvSpPr>
      <xdr:spPr>
        <a:xfrm>
          <a:off x="12763500" y="60674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161925</xdr:colOff>
      <xdr:row>37</xdr:row>
      <xdr:rowOff>152400</xdr:rowOff>
    </xdr:from>
    <xdr:ext cx="533400" cy="257175"/>
    <xdr:sp>
      <xdr:nvSpPr>
        <xdr:cNvPr id="545" name="テキスト ボックス 544"/>
        <xdr:cNvSpPr txBox="1"/>
      </xdr:nvSpPr>
      <xdr:spPr>
        <a:xfrm>
          <a:off x="12544425" y="61531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14,393</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fLocksText="0">
      <xdr:nvSpPr>
        <xdr:cNvPr id="546" name="正方形/長方形 545"/>
        <xdr:cNvSpPr/>
      </xdr:nvSpPr>
      <xdr:spPr>
        <a:xfrm>
          <a:off x="12449175" y="7029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fLocksText="0">
      <xdr:nvSpPr>
        <xdr:cNvPr id="547" name="正方形/長方形 546"/>
        <xdr:cNvSpPr/>
      </xdr:nvSpPr>
      <xdr:spPr>
        <a:xfrm>
          <a:off x="12573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fLocksText="0">
      <xdr:nvSpPr>
        <xdr:cNvPr id="548" name="正方形/長方形 547"/>
        <xdr:cNvSpPr/>
      </xdr:nvSpPr>
      <xdr:spPr>
        <a:xfrm>
          <a:off x="12573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98/108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fLocksText="0">
      <xdr:nvSpPr>
        <xdr:cNvPr id="549" name="正方形/長方形 548"/>
        <xdr:cNvSpPr/>
      </xdr:nvSpPr>
      <xdr:spPr>
        <a:xfrm>
          <a:off x="1359217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fLocksText="0">
      <xdr:nvSpPr>
        <xdr:cNvPr id="550" name="正方形/長方形 549"/>
        <xdr:cNvSpPr/>
      </xdr:nvSpPr>
      <xdr:spPr>
        <a:xfrm>
          <a:off x="1359217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71,954</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fLocksText="0">
      <xdr:nvSpPr>
        <xdr:cNvPr id="551" name="正方形/長方形 550"/>
        <xdr:cNvSpPr/>
      </xdr:nvSpPr>
      <xdr:spPr>
        <a:xfrm>
          <a:off x="1473517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fLocksText="0">
      <xdr:nvSpPr>
        <xdr:cNvPr id="552" name="正方形/長方形 551"/>
        <xdr:cNvSpPr/>
      </xdr:nvSpPr>
      <xdr:spPr>
        <a:xfrm>
          <a:off x="1473517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79,141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fLocksText="0">
      <xdr:nvSpPr>
        <xdr:cNvPr id="553" name="正方形/長方形 552"/>
        <xdr:cNvSpPr/>
      </xdr:nvSpPr>
      <xdr:spPr>
        <a:xfrm>
          <a:off x="12449175" y="78105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19050</xdr:colOff>
      <xdr:row>47</xdr:row>
      <xdr:rowOff>9525</xdr:rowOff>
    </xdr:from>
    <xdr:ext cx="352425" cy="228600"/>
    <xdr:sp>
      <xdr:nvSpPr>
        <xdr:cNvPr id="554" name="テキスト ボックス 553"/>
        <xdr:cNvSpPr txBox="1"/>
      </xdr:nvSpPr>
      <xdr:spPr>
        <a:xfrm>
          <a:off x="12401550" y="7629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sp>
      <xdr:nvSpPr>
        <xdr:cNvPr id="555" name="直線コネクタ 554"/>
        <xdr:cNvSpPr/>
      </xdr:nvSpPr>
      <xdr:spPr>
        <a:xfrm>
          <a:off x="12449175" y="99726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64</xdr:col>
      <xdr:colOff>0</xdr:colOff>
      <xdr:row>60</xdr:row>
      <xdr:rowOff>114300</xdr:rowOff>
    </xdr:from>
    <xdr:ext cx="247650" cy="257175"/>
    <xdr:sp>
      <xdr:nvSpPr>
        <xdr:cNvPr id="556" name="テキスト ボックス 555"/>
        <xdr:cNvSpPr txBox="1"/>
      </xdr:nvSpPr>
      <xdr:spPr>
        <a:xfrm>
          <a:off x="12192000" y="98393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sp>
      <xdr:nvSpPr>
        <xdr:cNvPr id="557" name="直線コネクタ 556"/>
        <xdr:cNvSpPr/>
      </xdr:nvSpPr>
      <xdr:spPr>
        <a:xfrm>
          <a:off x="12449175" y="96107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58</xdr:row>
      <xdr:rowOff>76200</xdr:rowOff>
    </xdr:from>
    <xdr:ext cx="533400" cy="257175"/>
    <xdr:sp>
      <xdr:nvSpPr>
        <xdr:cNvPr id="558" name="テキスト ボックス 557"/>
        <xdr:cNvSpPr txBox="1"/>
      </xdr:nvSpPr>
      <xdr:spPr>
        <a:xfrm>
          <a:off x="11906250" y="94773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sp>
      <xdr:nvSpPr>
        <xdr:cNvPr id="559" name="直線コネクタ 558"/>
        <xdr:cNvSpPr/>
      </xdr:nvSpPr>
      <xdr:spPr>
        <a:xfrm>
          <a:off x="12449175" y="92487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56</xdr:row>
      <xdr:rowOff>38100</xdr:rowOff>
    </xdr:from>
    <xdr:ext cx="533400" cy="257175"/>
    <xdr:sp>
      <xdr:nvSpPr>
        <xdr:cNvPr id="560" name="テキスト ボックス 559"/>
        <xdr:cNvSpPr txBox="1"/>
      </xdr:nvSpPr>
      <xdr:spPr>
        <a:xfrm>
          <a:off x="11906250" y="91154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sp>
      <xdr:nvSpPr>
        <xdr:cNvPr id="561" name="直線コネクタ 560"/>
        <xdr:cNvSpPr/>
      </xdr:nvSpPr>
      <xdr:spPr>
        <a:xfrm>
          <a:off x="12449175" y="88963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53</xdr:row>
      <xdr:rowOff>171450</xdr:rowOff>
    </xdr:from>
    <xdr:ext cx="533400" cy="257175"/>
    <xdr:sp>
      <xdr:nvSpPr>
        <xdr:cNvPr id="562" name="テキスト ボックス 561"/>
        <xdr:cNvSpPr txBox="1"/>
      </xdr:nvSpPr>
      <xdr:spPr>
        <a:xfrm>
          <a:off x="11906250" y="87534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90,000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sp>
      <xdr:nvSpPr>
        <xdr:cNvPr id="563" name="直線コネクタ 562"/>
        <xdr:cNvSpPr/>
      </xdr:nvSpPr>
      <xdr:spPr>
        <a:xfrm>
          <a:off x="12449175" y="85344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51</xdr:row>
      <xdr:rowOff>133350</xdr:rowOff>
    </xdr:from>
    <xdr:ext cx="600075" cy="257175"/>
    <xdr:sp>
      <xdr:nvSpPr>
        <xdr:cNvPr id="564" name="テキスト ボックス 563"/>
        <xdr:cNvSpPr txBox="1"/>
      </xdr:nvSpPr>
      <xdr:spPr>
        <a:xfrm>
          <a:off x="11849100" y="84010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sp>
      <xdr:nvSpPr>
        <xdr:cNvPr id="565" name="直線コネクタ 564"/>
        <xdr:cNvSpPr/>
      </xdr:nvSpPr>
      <xdr:spPr>
        <a:xfrm>
          <a:off x="12449175" y="81724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49</xdr:row>
      <xdr:rowOff>95250</xdr:rowOff>
    </xdr:from>
    <xdr:ext cx="600075" cy="257175"/>
    <xdr:sp>
      <xdr:nvSpPr>
        <xdr:cNvPr id="566" name="テキスト ボックス 565"/>
        <xdr:cNvSpPr txBox="1"/>
      </xdr:nvSpPr>
      <xdr:spPr>
        <a:xfrm>
          <a:off x="11849100" y="80391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sp>
      <xdr:nvSpPr>
        <xdr:cNvPr id="567" name="直線コネクタ 566"/>
        <xdr:cNvSpPr/>
      </xdr:nvSpPr>
      <xdr:spPr>
        <a:xfrm>
          <a:off x="12449175" y="7810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47</xdr:row>
      <xdr:rowOff>57150</xdr:rowOff>
    </xdr:from>
    <xdr:ext cx="600075" cy="257175"/>
    <xdr:sp>
      <xdr:nvSpPr>
        <xdr:cNvPr id="568" name="テキスト ボックス 567"/>
        <xdr:cNvSpPr txBox="1"/>
      </xdr:nvSpPr>
      <xdr:spPr>
        <a:xfrm>
          <a:off x="11849100" y="7677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fLocksText="0">
      <xdr:nvSpPr>
        <xdr:cNvPr id="569" name="教育費グラフ枠"/>
        <xdr:cNvSpPr/>
      </xdr:nvSpPr>
      <xdr:spPr>
        <a:xfrm>
          <a:off x="12449175" y="78105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125095</xdr:colOff>
      <xdr:row>51</xdr:row>
      <xdr:rowOff>49047</xdr:rowOff>
    </xdr:from>
    <xdr:to>
      <xdr:col>85</xdr:col>
      <xdr:colOff>126364</xdr:colOff>
      <xdr:row>59</xdr:row>
      <xdr:rowOff>44514</xdr:rowOff>
    </xdr:to>
    <xdr:sp>
      <xdr:nvSpPr>
        <xdr:cNvPr id="570" name="直線コネクタ 569"/>
        <xdr:cNvSpPr/>
      </xdr:nvSpPr>
      <xdr:spPr>
        <a:xfrm flipV="1">
          <a:off x="16316325" y="8315325"/>
          <a:ext cx="0" cy="129540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59</xdr:row>
      <xdr:rowOff>47625</xdr:rowOff>
    </xdr:from>
    <xdr:ext cx="533400" cy="257175"/>
    <xdr:sp>
      <xdr:nvSpPr>
        <xdr:cNvPr id="571" name="教育費最小値テキスト"/>
        <xdr:cNvSpPr txBox="1"/>
      </xdr:nvSpPr>
      <xdr:spPr>
        <a:xfrm>
          <a:off x="16363950" y="96107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29,995</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44514</xdr:rowOff>
    </xdr:from>
    <xdr:to>
      <xdr:col>86</xdr:col>
      <xdr:colOff>25400</xdr:colOff>
      <xdr:row>59</xdr:row>
      <xdr:rowOff>44514</xdr:rowOff>
    </xdr:to>
    <xdr:sp>
      <xdr:nvSpPr>
        <xdr:cNvPr id="572" name="直線コネクタ 571"/>
        <xdr:cNvSpPr/>
      </xdr:nvSpPr>
      <xdr:spPr>
        <a:xfrm>
          <a:off x="16230600" y="96107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49</xdr:row>
      <xdr:rowOff>171450</xdr:rowOff>
    </xdr:from>
    <xdr:ext cx="600075" cy="257175"/>
    <xdr:sp>
      <xdr:nvSpPr>
        <xdr:cNvPr id="573" name="教育費最大値テキスト"/>
        <xdr:cNvSpPr txBox="1"/>
      </xdr:nvSpPr>
      <xdr:spPr>
        <a:xfrm>
          <a:off x="16363950" y="8105775"/>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137,638</a:t>
          </a:r>
          <a:endParaRPr altLang="en-US" lang="ja-JP" sz="1000" b="1">
            <a:latin typeface="ＭＳ Ｐゴシック" panose="020B0600070205080204" pitchFamily="50" charset="-128"/>
          </a:endParaRPr>
        </a:p>
      </xdr:txBody>
    </xdr:sp>
    <xdr:clientData/>
  </xdr:oneCellAnchor>
  <xdr:twoCellAnchor>
    <xdr:from>
      <xdr:col>85</xdr:col>
      <xdr:colOff>38100</xdr:colOff>
      <xdr:row>51</xdr:row>
      <xdr:rowOff>49047</xdr:rowOff>
    </xdr:from>
    <xdr:to>
      <xdr:col>86</xdr:col>
      <xdr:colOff>25400</xdr:colOff>
      <xdr:row>51</xdr:row>
      <xdr:rowOff>49047</xdr:rowOff>
    </xdr:to>
    <xdr:sp>
      <xdr:nvSpPr>
        <xdr:cNvPr id="574" name="直線コネクタ 573"/>
        <xdr:cNvSpPr/>
      </xdr:nvSpPr>
      <xdr:spPr>
        <a:xfrm>
          <a:off x="16230600" y="83153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50800</xdr:colOff>
      <xdr:row>58</xdr:row>
      <xdr:rowOff>96889</xdr:rowOff>
    </xdr:from>
    <xdr:to>
      <xdr:col>85</xdr:col>
      <xdr:colOff>127000</xdr:colOff>
      <xdr:row>58</xdr:row>
      <xdr:rowOff>159741</xdr:rowOff>
    </xdr:to>
    <xdr:sp>
      <xdr:nvSpPr>
        <xdr:cNvPr id="575" name="直線コネクタ 574"/>
        <xdr:cNvSpPr/>
      </xdr:nvSpPr>
      <xdr:spPr>
        <a:xfrm flipV="1">
          <a:off x="15478125" y="9496425"/>
          <a:ext cx="838200"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56</xdr:row>
      <xdr:rowOff>28575</xdr:rowOff>
    </xdr:from>
    <xdr:ext cx="533400" cy="257175"/>
    <xdr:sp>
      <xdr:nvSpPr>
        <xdr:cNvPr id="576" name="教育費平均値テキスト"/>
        <xdr:cNvSpPr txBox="1"/>
      </xdr:nvSpPr>
      <xdr:spPr>
        <a:xfrm>
          <a:off x="16363950" y="9105900"/>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55,764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9347</xdr:rowOff>
    </xdr:from>
    <xdr:to>
      <xdr:col>85</xdr:col>
      <xdr:colOff>177800</xdr:colOff>
      <xdr:row>57</xdr:row>
      <xdr:rowOff>110947</xdr:rowOff>
    </xdr:to>
    <xdr:sp fLocksText="0">
      <xdr:nvSpPr>
        <xdr:cNvPr id="577" name="フローチャート: 判断 576"/>
        <xdr:cNvSpPr/>
      </xdr:nvSpPr>
      <xdr:spPr>
        <a:xfrm>
          <a:off x="16268700" y="92487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76</xdr:col>
      <xdr:colOff>114300</xdr:colOff>
      <xdr:row>58</xdr:row>
      <xdr:rowOff>159741</xdr:rowOff>
    </xdr:from>
    <xdr:to>
      <xdr:col>81</xdr:col>
      <xdr:colOff>50800</xdr:colOff>
      <xdr:row>58</xdr:row>
      <xdr:rowOff>160439</xdr:rowOff>
    </xdr:to>
    <xdr:sp>
      <xdr:nvSpPr>
        <xdr:cNvPr id="578" name="直線コネクタ 577"/>
        <xdr:cNvSpPr/>
      </xdr:nvSpPr>
      <xdr:spPr>
        <a:xfrm flipV="1">
          <a:off x="14592300" y="956310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0</xdr:colOff>
      <xdr:row>57</xdr:row>
      <xdr:rowOff>58521</xdr:rowOff>
    </xdr:from>
    <xdr:to>
      <xdr:col>81</xdr:col>
      <xdr:colOff>101600</xdr:colOff>
      <xdr:row>57</xdr:row>
      <xdr:rowOff>160121</xdr:rowOff>
    </xdr:to>
    <xdr:sp fLocksText="0">
      <xdr:nvSpPr>
        <xdr:cNvPr id="579" name="フローチャート: 判断 578"/>
        <xdr:cNvSpPr/>
      </xdr:nvSpPr>
      <xdr:spPr>
        <a:xfrm>
          <a:off x="15430500" y="92964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79</xdr:col>
      <xdr:colOff>161925</xdr:colOff>
      <xdr:row>56</xdr:row>
      <xdr:rowOff>9525</xdr:rowOff>
    </xdr:from>
    <xdr:ext cx="533400" cy="257175"/>
    <xdr:sp>
      <xdr:nvSpPr>
        <xdr:cNvPr id="580" name="テキスト ボックス 579"/>
        <xdr:cNvSpPr txBox="1"/>
      </xdr:nvSpPr>
      <xdr:spPr>
        <a:xfrm>
          <a:off x="15211425" y="90868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51,892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117602</xdr:rowOff>
    </xdr:from>
    <xdr:to>
      <xdr:col>76</xdr:col>
      <xdr:colOff>114300</xdr:colOff>
      <xdr:row>58</xdr:row>
      <xdr:rowOff>160439</xdr:rowOff>
    </xdr:to>
    <xdr:sp>
      <xdr:nvSpPr>
        <xdr:cNvPr id="581" name="直線コネクタ 580"/>
        <xdr:cNvSpPr/>
      </xdr:nvSpPr>
      <xdr:spPr>
        <a:xfrm>
          <a:off x="13706475" y="9515475"/>
          <a:ext cx="885825"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63500</xdr:colOff>
      <xdr:row>57</xdr:row>
      <xdr:rowOff>103556</xdr:rowOff>
    </xdr:from>
    <xdr:to>
      <xdr:col>76</xdr:col>
      <xdr:colOff>165100</xdr:colOff>
      <xdr:row>58</xdr:row>
      <xdr:rowOff>33706</xdr:rowOff>
    </xdr:to>
    <xdr:sp fLocksText="0">
      <xdr:nvSpPr>
        <xdr:cNvPr id="582" name="フローチャート: 判断 581"/>
        <xdr:cNvSpPr/>
      </xdr:nvSpPr>
      <xdr:spPr>
        <a:xfrm>
          <a:off x="14544675" y="93440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28575</xdr:colOff>
      <xdr:row>56</xdr:row>
      <xdr:rowOff>47625</xdr:rowOff>
    </xdr:from>
    <xdr:ext cx="533400" cy="257175"/>
    <xdr:sp>
      <xdr:nvSpPr>
        <xdr:cNvPr id="583" name="テキスト ボックス 582"/>
        <xdr:cNvSpPr txBox="1"/>
      </xdr:nvSpPr>
      <xdr:spPr>
        <a:xfrm>
          <a:off x="14316075" y="91249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48,346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51943</xdr:rowOff>
    </xdr:from>
    <xdr:to>
      <xdr:col>71</xdr:col>
      <xdr:colOff>177800</xdr:colOff>
      <xdr:row>58</xdr:row>
      <xdr:rowOff>117602</xdr:rowOff>
    </xdr:to>
    <xdr:sp>
      <xdr:nvSpPr>
        <xdr:cNvPr id="584" name="直線コネクタ 583"/>
        <xdr:cNvSpPr/>
      </xdr:nvSpPr>
      <xdr:spPr>
        <a:xfrm>
          <a:off x="12811125" y="9448800"/>
          <a:ext cx="885825"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71</xdr:col>
      <xdr:colOff>127000</xdr:colOff>
      <xdr:row>57</xdr:row>
      <xdr:rowOff>118897</xdr:rowOff>
    </xdr:from>
    <xdr:to>
      <xdr:col>72</xdr:col>
      <xdr:colOff>38100</xdr:colOff>
      <xdr:row>58</xdr:row>
      <xdr:rowOff>49047</xdr:rowOff>
    </xdr:to>
    <xdr:sp fLocksText="0">
      <xdr:nvSpPr>
        <xdr:cNvPr id="585" name="フローチャート: 判断 584"/>
        <xdr:cNvSpPr/>
      </xdr:nvSpPr>
      <xdr:spPr>
        <a:xfrm>
          <a:off x="13649325" y="93535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56</xdr:row>
      <xdr:rowOff>66675</xdr:rowOff>
    </xdr:from>
    <xdr:ext cx="533400" cy="257175"/>
    <xdr:sp>
      <xdr:nvSpPr>
        <xdr:cNvPr id="586" name="テキスト ボックス 585"/>
        <xdr:cNvSpPr txBox="1"/>
      </xdr:nvSpPr>
      <xdr:spPr>
        <a:xfrm>
          <a:off x="13430250" y="91440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47,138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47739</xdr:rowOff>
    </xdr:from>
    <xdr:to>
      <xdr:col>67</xdr:col>
      <xdr:colOff>101600</xdr:colOff>
      <xdr:row>57</xdr:row>
      <xdr:rowOff>149339</xdr:rowOff>
    </xdr:to>
    <xdr:sp fLocksText="0">
      <xdr:nvSpPr>
        <xdr:cNvPr id="587" name="フローチャート: 判断 586"/>
        <xdr:cNvSpPr/>
      </xdr:nvSpPr>
      <xdr:spPr>
        <a:xfrm>
          <a:off x="12763500" y="92868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161925</xdr:colOff>
      <xdr:row>55</xdr:row>
      <xdr:rowOff>161925</xdr:rowOff>
    </xdr:from>
    <xdr:ext cx="533400" cy="257175"/>
    <xdr:sp>
      <xdr:nvSpPr>
        <xdr:cNvPr id="588" name="テキスト ボックス 587"/>
        <xdr:cNvSpPr txBox="1"/>
      </xdr:nvSpPr>
      <xdr:spPr>
        <a:xfrm>
          <a:off x="12544425" y="90773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52,741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123825</xdr:colOff>
      <xdr:row>61</xdr:row>
      <xdr:rowOff>76200</xdr:rowOff>
    </xdr:from>
    <xdr:ext cx="762000" cy="257175"/>
    <xdr:sp>
      <xdr:nvSpPr>
        <xdr:cNvPr id="589" name="テキスト ボックス 588"/>
        <xdr:cNvSpPr txBox="1"/>
      </xdr:nvSpPr>
      <xdr:spPr>
        <a:xfrm>
          <a:off x="161258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47625</xdr:colOff>
      <xdr:row>61</xdr:row>
      <xdr:rowOff>76200</xdr:rowOff>
    </xdr:from>
    <xdr:ext cx="762000" cy="257175"/>
    <xdr:sp>
      <xdr:nvSpPr>
        <xdr:cNvPr id="590" name="テキスト ボックス 589"/>
        <xdr:cNvSpPr txBox="1"/>
      </xdr:nvSpPr>
      <xdr:spPr>
        <a:xfrm>
          <a:off x="15287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76200</xdr:rowOff>
    </xdr:from>
    <xdr:ext cx="762000" cy="257175"/>
    <xdr:sp>
      <xdr:nvSpPr>
        <xdr:cNvPr id="591" name="テキスト ボックス 590"/>
        <xdr:cNvSpPr txBox="1"/>
      </xdr:nvSpPr>
      <xdr:spPr>
        <a:xfrm>
          <a:off x="14401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171450</xdr:colOff>
      <xdr:row>61</xdr:row>
      <xdr:rowOff>76200</xdr:rowOff>
    </xdr:from>
    <xdr:ext cx="762000" cy="257175"/>
    <xdr:sp>
      <xdr:nvSpPr>
        <xdr:cNvPr id="592" name="テキスト ボックス 591"/>
        <xdr:cNvSpPr txBox="1"/>
      </xdr:nvSpPr>
      <xdr:spPr>
        <a:xfrm>
          <a:off x="13506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47625</xdr:colOff>
      <xdr:row>61</xdr:row>
      <xdr:rowOff>76200</xdr:rowOff>
    </xdr:from>
    <xdr:ext cx="762000" cy="257175"/>
    <xdr:sp>
      <xdr:nvSpPr>
        <xdr:cNvPr id="593" name="テキスト ボックス 592"/>
        <xdr:cNvSpPr txBox="1"/>
      </xdr:nvSpPr>
      <xdr:spPr>
        <a:xfrm>
          <a:off x="12620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46089</xdr:rowOff>
    </xdr:from>
    <xdr:to>
      <xdr:col>85</xdr:col>
      <xdr:colOff>177800</xdr:colOff>
      <xdr:row>58</xdr:row>
      <xdr:rowOff>147689</xdr:rowOff>
    </xdr:to>
    <xdr:sp fLocksText="0">
      <xdr:nvSpPr>
        <xdr:cNvPr id="594" name="楕円 593"/>
        <xdr:cNvSpPr/>
      </xdr:nvSpPr>
      <xdr:spPr>
        <a:xfrm>
          <a:off x="16268700" y="94488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85</xdr:col>
      <xdr:colOff>171450</xdr:colOff>
      <xdr:row>57</xdr:row>
      <xdr:rowOff>133350</xdr:rowOff>
    </xdr:from>
    <xdr:ext cx="533400" cy="257175"/>
    <xdr:sp>
      <xdr:nvSpPr>
        <xdr:cNvPr id="595" name="教育費該当値テキスト"/>
        <xdr:cNvSpPr txBox="1"/>
      </xdr:nvSpPr>
      <xdr:spPr>
        <a:xfrm>
          <a:off x="16363950" y="9372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39,371</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108941</xdr:rowOff>
    </xdr:from>
    <xdr:to>
      <xdr:col>81</xdr:col>
      <xdr:colOff>101600</xdr:colOff>
      <xdr:row>59</xdr:row>
      <xdr:rowOff>39091</xdr:rowOff>
    </xdr:to>
    <xdr:sp fLocksText="0">
      <xdr:nvSpPr>
        <xdr:cNvPr id="596" name="楕円 595"/>
        <xdr:cNvSpPr/>
      </xdr:nvSpPr>
      <xdr:spPr>
        <a:xfrm>
          <a:off x="15430500" y="95059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79</xdr:col>
      <xdr:colOff>161925</xdr:colOff>
      <xdr:row>59</xdr:row>
      <xdr:rowOff>28575</xdr:rowOff>
    </xdr:from>
    <xdr:ext cx="533400" cy="257175"/>
    <xdr:sp>
      <xdr:nvSpPr>
        <xdr:cNvPr id="597" name="テキスト ボックス 596"/>
        <xdr:cNvSpPr txBox="1"/>
      </xdr:nvSpPr>
      <xdr:spPr>
        <a:xfrm>
          <a:off x="15211425" y="95916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34,422</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109639</xdr:rowOff>
    </xdr:from>
    <xdr:to>
      <xdr:col>76</xdr:col>
      <xdr:colOff>165100</xdr:colOff>
      <xdr:row>59</xdr:row>
      <xdr:rowOff>39789</xdr:rowOff>
    </xdr:to>
    <xdr:sp fLocksText="0">
      <xdr:nvSpPr>
        <xdr:cNvPr id="598" name="楕円 597"/>
        <xdr:cNvSpPr/>
      </xdr:nvSpPr>
      <xdr:spPr>
        <a:xfrm>
          <a:off x="14544675" y="95154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28575</xdr:colOff>
      <xdr:row>59</xdr:row>
      <xdr:rowOff>28575</xdr:rowOff>
    </xdr:from>
    <xdr:ext cx="533400" cy="257175"/>
    <xdr:sp>
      <xdr:nvSpPr>
        <xdr:cNvPr id="599" name="テキスト ボックス 598"/>
        <xdr:cNvSpPr txBox="1"/>
      </xdr:nvSpPr>
      <xdr:spPr>
        <a:xfrm>
          <a:off x="14316075" y="95916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34,367</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66802</xdr:rowOff>
    </xdr:from>
    <xdr:to>
      <xdr:col>72</xdr:col>
      <xdr:colOff>38100</xdr:colOff>
      <xdr:row>58</xdr:row>
      <xdr:rowOff>168402</xdr:rowOff>
    </xdr:to>
    <xdr:sp fLocksText="0">
      <xdr:nvSpPr>
        <xdr:cNvPr id="600" name="楕円 599"/>
        <xdr:cNvSpPr/>
      </xdr:nvSpPr>
      <xdr:spPr>
        <a:xfrm>
          <a:off x="13649325" y="94678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58</xdr:row>
      <xdr:rowOff>161925</xdr:rowOff>
    </xdr:from>
    <xdr:ext cx="533400" cy="257175"/>
    <xdr:sp>
      <xdr:nvSpPr>
        <xdr:cNvPr id="601" name="テキスト ボックス 600"/>
        <xdr:cNvSpPr txBox="1"/>
      </xdr:nvSpPr>
      <xdr:spPr>
        <a:xfrm>
          <a:off x="13430250" y="95631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37,740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1143</xdr:rowOff>
    </xdr:from>
    <xdr:to>
      <xdr:col>67</xdr:col>
      <xdr:colOff>101600</xdr:colOff>
      <xdr:row>58</xdr:row>
      <xdr:rowOff>102743</xdr:rowOff>
    </xdr:to>
    <xdr:sp fLocksText="0">
      <xdr:nvSpPr>
        <xdr:cNvPr id="602" name="楕円 601"/>
        <xdr:cNvSpPr/>
      </xdr:nvSpPr>
      <xdr:spPr>
        <a:xfrm>
          <a:off x="12763500" y="94011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161925</xdr:colOff>
      <xdr:row>58</xdr:row>
      <xdr:rowOff>95250</xdr:rowOff>
    </xdr:from>
    <xdr:ext cx="533400" cy="257175"/>
    <xdr:sp>
      <xdr:nvSpPr>
        <xdr:cNvPr id="603" name="テキスト ボックス 602"/>
        <xdr:cNvSpPr txBox="1"/>
      </xdr:nvSpPr>
      <xdr:spPr>
        <a:xfrm>
          <a:off x="12544425" y="94964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42,910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fLocksText="0">
      <xdr:nvSpPr>
        <xdr:cNvPr id="604" name="正方形/長方形 603"/>
        <xdr:cNvSpPr/>
      </xdr:nvSpPr>
      <xdr:spPr>
        <a:xfrm>
          <a:off x="12449175" y="10267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fLocksText="0">
      <xdr:nvSpPr>
        <xdr:cNvPr id="605" name="正方形/長方形 604"/>
        <xdr:cNvSpPr/>
      </xdr:nvSpPr>
      <xdr:spPr>
        <a:xfrm>
          <a:off x="12573000"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fLocksText="0">
      <xdr:nvSpPr>
        <xdr:cNvPr id="606" name="正方形/長方形 605"/>
        <xdr:cNvSpPr/>
      </xdr:nvSpPr>
      <xdr:spPr>
        <a:xfrm>
          <a:off x="12573000"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49/108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fLocksText="0">
      <xdr:nvSpPr>
        <xdr:cNvPr id="607" name="正方形/長方形 606"/>
        <xdr:cNvSpPr/>
      </xdr:nvSpPr>
      <xdr:spPr>
        <a:xfrm>
          <a:off x="1359217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fLocksText="0">
      <xdr:nvSpPr>
        <xdr:cNvPr id="608" name="正方形/長方形 607"/>
        <xdr:cNvSpPr/>
      </xdr:nvSpPr>
      <xdr:spPr>
        <a:xfrm>
          <a:off x="1359217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2,195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fLocksText="0">
      <xdr:nvSpPr>
        <xdr:cNvPr id="609" name="正方形/長方形 608"/>
        <xdr:cNvSpPr/>
      </xdr:nvSpPr>
      <xdr:spPr>
        <a:xfrm>
          <a:off x="14735175" y="10591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fLocksText="0">
      <xdr:nvSpPr>
        <xdr:cNvPr id="610" name="正方形/長方形 609"/>
        <xdr:cNvSpPr/>
      </xdr:nvSpPr>
      <xdr:spPr>
        <a:xfrm>
          <a:off x="14735175" y="10782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fLocksText="0">
      <xdr:nvSpPr>
        <xdr:cNvPr id="611" name="正方形/長方形 610"/>
        <xdr:cNvSpPr/>
      </xdr:nvSpPr>
      <xdr:spPr>
        <a:xfrm>
          <a:off x="12449175" y="11049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19050</xdr:colOff>
      <xdr:row>67</xdr:row>
      <xdr:rowOff>9525</xdr:rowOff>
    </xdr:from>
    <xdr:ext cx="352425" cy="228600"/>
    <xdr:sp>
      <xdr:nvSpPr>
        <xdr:cNvPr id="612" name="テキスト ボックス 611"/>
        <xdr:cNvSpPr txBox="1"/>
      </xdr:nvSpPr>
      <xdr:spPr>
        <a:xfrm>
          <a:off x="12401550" y="10868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sp>
      <xdr:nvSpPr>
        <xdr:cNvPr id="613" name="直線コネクタ 612"/>
        <xdr:cNvSpPr/>
      </xdr:nvSpPr>
      <xdr:spPr>
        <a:xfrm>
          <a:off x="12449175" y="13211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65</xdr:col>
      <xdr:colOff>63500</xdr:colOff>
      <xdr:row>79</xdr:row>
      <xdr:rowOff>98879</xdr:rowOff>
    </xdr:from>
    <xdr:to>
      <xdr:col>89</xdr:col>
      <xdr:colOff>177800</xdr:colOff>
      <xdr:row>79</xdr:row>
      <xdr:rowOff>98879</xdr:rowOff>
    </xdr:to>
    <xdr:sp>
      <xdr:nvSpPr>
        <xdr:cNvPr id="614" name="直線コネクタ 613"/>
        <xdr:cNvSpPr/>
      </xdr:nvSpPr>
      <xdr:spPr>
        <a:xfrm>
          <a:off x="12449175" y="128968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64</xdr:col>
      <xdr:colOff>0</xdr:colOff>
      <xdr:row>78</xdr:row>
      <xdr:rowOff>123825</xdr:rowOff>
    </xdr:from>
    <xdr:ext cx="247650" cy="257175"/>
    <xdr:sp>
      <xdr:nvSpPr>
        <xdr:cNvPr id="615" name="テキスト ボックス 614"/>
        <xdr:cNvSpPr txBox="1"/>
      </xdr:nvSpPr>
      <xdr:spPr>
        <a:xfrm>
          <a:off x="12192000" y="1276350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sp>
      <xdr:nvSpPr>
        <xdr:cNvPr id="616" name="直線コネクタ 615"/>
        <xdr:cNvSpPr/>
      </xdr:nvSpPr>
      <xdr:spPr>
        <a:xfrm>
          <a:off x="12449175" y="125920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76</xdr:row>
      <xdr:rowOff>142875</xdr:rowOff>
    </xdr:from>
    <xdr:ext cx="533400" cy="257175"/>
    <xdr:sp>
      <xdr:nvSpPr>
        <xdr:cNvPr id="617" name="テキスト ボックス 616"/>
        <xdr:cNvSpPr txBox="1"/>
      </xdr:nvSpPr>
      <xdr:spPr>
        <a:xfrm>
          <a:off x="11906250" y="124587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sp>
      <xdr:nvSpPr>
        <xdr:cNvPr id="618" name="直線コネクタ 617"/>
        <xdr:cNvSpPr/>
      </xdr:nvSpPr>
      <xdr:spPr>
        <a:xfrm>
          <a:off x="12449175" y="122872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74</xdr:row>
      <xdr:rowOff>161925</xdr:rowOff>
    </xdr:from>
    <xdr:ext cx="533400" cy="257175"/>
    <xdr:sp>
      <xdr:nvSpPr>
        <xdr:cNvPr id="619" name="テキスト ボックス 618"/>
        <xdr:cNvSpPr txBox="1"/>
      </xdr:nvSpPr>
      <xdr:spPr>
        <a:xfrm>
          <a:off x="11906250" y="121539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sp>
      <xdr:nvSpPr>
        <xdr:cNvPr id="620" name="直線コネクタ 619"/>
        <xdr:cNvSpPr/>
      </xdr:nvSpPr>
      <xdr:spPr>
        <a:xfrm>
          <a:off x="12449175" y="119824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73</xdr:row>
      <xdr:rowOff>9525</xdr:rowOff>
    </xdr:from>
    <xdr:ext cx="533400" cy="257175"/>
    <xdr:sp>
      <xdr:nvSpPr>
        <xdr:cNvPr id="621" name="テキスト ボックス 620"/>
        <xdr:cNvSpPr txBox="1"/>
      </xdr:nvSpPr>
      <xdr:spPr>
        <a:xfrm>
          <a:off x="11906250" y="118395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90,000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sp>
      <xdr:nvSpPr>
        <xdr:cNvPr id="622" name="直線コネクタ 621"/>
        <xdr:cNvSpPr/>
      </xdr:nvSpPr>
      <xdr:spPr>
        <a:xfrm>
          <a:off x="12449175" y="116681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71</xdr:row>
      <xdr:rowOff>19050</xdr:rowOff>
    </xdr:from>
    <xdr:ext cx="600075" cy="257175"/>
    <xdr:sp>
      <xdr:nvSpPr>
        <xdr:cNvPr id="623" name="テキスト ボックス 622"/>
        <xdr:cNvSpPr txBox="1"/>
      </xdr:nvSpPr>
      <xdr:spPr>
        <a:xfrm>
          <a:off x="11849100" y="115252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sp>
      <xdr:nvSpPr>
        <xdr:cNvPr id="624" name="直線コネクタ 623"/>
        <xdr:cNvSpPr/>
      </xdr:nvSpPr>
      <xdr:spPr>
        <a:xfrm>
          <a:off x="12449175" y="113538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69</xdr:row>
      <xdr:rowOff>38100</xdr:rowOff>
    </xdr:from>
    <xdr:ext cx="600075" cy="257175"/>
    <xdr:sp>
      <xdr:nvSpPr>
        <xdr:cNvPr id="625" name="テキスト ボックス 624"/>
        <xdr:cNvSpPr txBox="1"/>
      </xdr:nvSpPr>
      <xdr:spPr>
        <a:xfrm>
          <a:off x="11849100" y="112204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sp>
      <xdr:nvSpPr>
        <xdr:cNvPr id="626" name="直線コネクタ 625"/>
        <xdr:cNvSpPr/>
      </xdr:nvSpPr>
      <xdr:spPr>
        <a:xfrm>
          <a:off x="12449175" y="11049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67</xdr:row>
      <xdr:rowOff>57150</xdr:rowOff>
    </xdr:from>
    <xdr:ext cx="600075" cy="257175"/>
    <xdr:sp>
      <xdr:nvSpPr>
        <xdr:cNvPr id="627" name="テキスト ボックス 626"/>
        <xdr:cNvSpPr txBox="1"/>
      </xdr:nvSpPr>
      <xdr:spPr>
        <a:xfrm>
          <a:off x="11849100" y="109156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180,000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fLocksText="0">
      <xdr:nvSpPr>
        <xdr:cNvPr id="628" name="災害復旧費グラフ枠"/>
        <xdr:cNvSpPr/>
      </xdr:nvSpPr>
      <xdr:spPr>
        <a:xfrm>
          <a:off x="12449175" y="11049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125095</xdr:colOff>
      <xdr:row>71</xdr:row>
      <xdr:rowOff>30800</xdr:rowOff>
    </xdr:from>
    <xdr:to>
      <xdr:col>85</xdr:col>
      <xdr:colOff>126364</xdr:colOff>
      <xdr:row>79</xdr:row>
      <xdr:rowOff>98879</xdr:rowOff>
    </xdr:to>
    <xdr:sp>
      <xdr:nvSpPr>
        <xdr:cNvPr id="629" name="直線コネクタ 628"/>
        <xdr:cNvSpPr/>
      </xdr:nvSpPr>
      <xdr:spPr>
        <a:xfrm flipV="1">
          <a:off x="16316325" y="11534775"/>
          <a:ext cx="0" cy="13620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79</xdr:row>
      <xdr:rowOff>133350</xdr:rowOff>
    </xdr:from>
    <xdr:ext cx="247650" cy="257175"/>
    <xdr:sp>
      <xdr:nvSpPr>
        <xdr:cNvPr id="630" name="災害復旧費最小値テキスト"/>
        <xdr:cNvSpPr txBox="1"/>
      </xdr:nvSpPr>
      <xdr:spPr>
        <a:xfrm>
          <a:off x="16363950" y="129349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sp>
      <xdr:nvSpPr>
        <xdr:cNvPr id="631" name="直線コネクタ 630"/>
        <xdr:cNvSpPr/>
      </xdr:nvSpPr>
      <xdr:spPr>
        <a:xfrm>
          <a:off x="16230600" y="128968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69</xdr:row>
      <xdr:rowOff>152400</xdr:rowOff>
    </xdr:from>
    <xdr:ext cx="600075" cy="257175"/>
    <xdr:sp>
      <xdr:nvSpPr>
        <xdr:cNvPr id="632" name="災害復旧費最大値テキスト"/>
        <xdr:cNvSpPr txBox="1"/>
      </xdr:nvSpPr>
      <xdr:spPr>
        <a:xfrm>
          <a:off x="16363950" y="113347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132,254</a:t>
          </a:r>
          <a:endParaRPr altLang="en-US" lang="ja-JP" sz="1000" b="1">
            <a:latin typeface="ＭＳ Ｐゴシック" panose="020B0600070205080204" pitchFamily="50" charset="-128"/>
          </a:endParaRPr>
        </a:p>
      </xdr:txBody>
    </xdr:sp>
    <xdr:clientData/>
  </xdr:oneCellAnchor>
  <xdr:twoCellAnchor>
    <xdr:from>
      <xdr:col>85</xdr:col>
      <xdr:colOff>38100</xdr:colOff>
      <xdr:row>71</xdr:row>
      <xdr:rowOff>30800</xdr:rowOff>
    </xdr:from>
    <xdr:to>
      <xdr:col>86</xdr:col>
      <xdr:colOff>25400</xdr:colOff>
      <xdr:row>71</xdr:row>
      <xdr:rowOff>30800</xdr:rowOff>
    </xdr:to>
    <xdr:sp>
      <xdr:nvSpPr>
        <xdr:cNvPr id="633" name="直線コネクタ 632"/>
        <xdr:cNvSpPr/>
      </xdr:nvSpPr>
      <xdr:spPr>
        <a:xfrm>
          <a:off x="16230600" y="115347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50800</xdr:colOff>
      <xdr:row>79</xdr:row>
      <xdr:rowOff>98879</xdr:rowOff>
    </xdr:from>
    <xdr:to>
      <xdr:col>85</xdr:col>
      <xdr:colOff>127000</xdr:colOff>
      <xdr:row>79</xdr:row>
      <xdr:rowOff>98879</xdr:rowOff>
    </xdr:to>
    <xdr:sp>
      <xdr:nvSpPr>
        <xdr:cNvPr id="634" name="直線コネクタ 633"/>
        <xdr:cNvSpPr/>
      </xdr:nvSpPr>
      <xdr:spPr>
        <a:xfrm>
          <a:off x="15478125" y="12896850"/>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78</xdr:row>
      <xdr:rowOff>57150</xdr:rowOff>
    </xdr:from>
    <xdr:ext cx="466725" cy="257175"/>
    <xdr:sp>
      <xdr:nvSpPr>
        <xdr:cNvPr id="635" name="災害復旧費平均値テキスト"/>
        <xdr:cNvSpPr txBox="1"/>
      </xdr:nvSpPr>
      <xdr:spPr>
        <a:xfrm>
          <a:off x="16363950" y="12696825"/>
          <a:ext cx="466725"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1,601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30651</xdr:rowOff>
    </xdr:from>
    <xdr:to>
      <xdr:col>85</xdr:col>
      <xdr:colOff>177800</xdr:colOff>
      <xdr:row>79</xdr:row>
      <xdr:rowOff>132251</xdr:rowOff>
    </xdr:to>
    <xdr:sp fLocksText="0">
      <xdr:nvSpPr>
        <xdr:cNvPr id="636" name="フローチャート: 判断 635"/>
        <xdr:cNvSpPr/>
      </xdr:nvSpPr>
      <xdr:spPr>
        <a:xfrm>
          <a:off x="16268700" y="128301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sp>
      <xdr:nvSpPr>
        <xdr:cNvPr id="637" name="直線コネクタ 636"/>
        <xdr:cNvSpPr/>
      </xdr:nvSpPr>
      <xdr:spPr>
        <a:xfrm>
          <a:off x="14592300" y="128968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0</xdr:colOff>
      <xdr:row>79</xdr:row>
      <xdr:rowOff>37650</xdr:rowOff>
    </xdr:from>
    <xdr:to>
      <xdr:col>81</xdr:col>
      <xdr:colOff>101600</xdr:colOff>
      <xdr:row>79</xdr:row>
      <xdr:rowOff>139250</xdr:rowOff>
    </xdr:to>
    <xdr:sp fLocksText="0">
      <xdr:nvSpPr>
        <xdr:cNvPr id="638" name="フローチャート: 判断 637"/>
        <xdr:cNvSpPr/>
      </xdr:nvSpPr>
      <xdr:spPr>
        <a:xfrm>
          <a:off x="15430500" y="12839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80</xdr:col>
      <xdr:colOff>47625</xdr:colOff>
      <xdr:row>77</xdr:row>
      <xdr:rowOff>152400</xdr:rowOff>
    </xdr:from>
    <xdr:ext cx="381000" cy="257175"/>
    <xdr:sp>
      <xdr:nvSpPr>
        <xdr:cNvPr id="639" name="テキスト ボックス 638"/>
        <xdr:cNvSpPr txBox="1"/>
      </xdr:nvSpPr>
      <xdr:spPr>
        <a:xfrm>
          <a:off x="15287625" y="126301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958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sp>
      <xdr:nvSpPr>
        <xdr:cNvPr id="640" name="直線コネクタ 639"/>
        <xdr:cNvSpPr/>
      </xdr:nvSpPr>
      <xdr:spPr>
        <a:xfrm>
          <a:off x="13706475" y="128968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63500</xdr:colOff>
      <xdr:row>79</xdr:row>
      <xdr:rowOff>36823</xdr:rowOff>
    </xdr:from>
    <xdr:to>
      <xdr:col>76</xdr:col>
      <xdr:colOff>165100</xdr:colOff>
      <xdr:row>79</xdr:row>
      <xdr:rowOff>138423</xdr:rowOff>
    </xdr:to>
    <xdr:sp fLocksText="0">
      <xdr:nvSpPr>
        <xdr:cNvPr id="641" name="フローチャート: 判断 640"/>
        <xdr:cNvSpPr/>
      </xdr:nvSpPr>
      <xdr:spPr>
        <a:xfrm>
          <a:off x="14544675" y="12839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66675</xdr:colOff>
      <xdr:row>77</xdr:row>
      <xdr:rowOff>152400</xdr:rowOff>
    </xdr:from>
    <xdr:ext cx="466725" cy="257175"/>
    <xdr:sp>
      <xdr:nvSpPr>
        <xdr:cNvPr id="642" name="テキスト ボックス 641"/>
        <xdr:cNvSpPr txBox="1"/>
      </xdr:nvSpPr>
      <xdr:spPr>
        <a:xfrm>
          <a:off x="14354175" y="126301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1,034</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98879</xdr:rowOff>
    </xdr:from>
    <xdr:to>
      <xdr:col>71</xdr:col>
      <xdr:colOff>177800</xdr:colOff>
      <xdr:row>79</xdr:row>
      <xdr:rowOff>98879</xdr:rowOff>
    </xdr:to>
    <xdr:sp>
      <xdr:nvSpPr>
        <xdr:cNvPr id="643" name="直線コネクタ 642"/>
        <xdr:cNvSpPr/>
      </xdr:nvSpPr>
      <xdr:spPr>
        <a:xfrm>
          <a:off x="12811125" y="128968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71</xdr:col>
      <xdr:colOff>127000</xdr:colOff>
      <xdr:row>79</xdr:row>
      <xdr:rowOff>36354</xdr:rowOff>
    </xdr:from>
    <xdr:to>
      <xdr:col>72</xdr:col>
      <xdr:colOff>38100</xdr:colOff>
      <xdr:row>79</xdr:row>
      <xdr:rowOff>137954</xdr:rowOff>
    </xdr:to>
    <xdr:sp fLocksText="0">
      <xdr:nvSpPr>
        <xdr:cNvPr id="644" name="フローチャート: 判断 643"/>
        <xdr:cNvSpPr/>
      </xdr:nvSpPr>
      <xdr:spPr>
        <a:xfrm>
          <a:off x="13649325" y="12839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133350</xdr:colOff>
      <xdr:row>77</xdr:row>
      <xdr:rowOff>152400</xdr:rowOff>
    </xdr:from>
    <xdr:ext cx="466725" cy="257175"/>
    <xdr:sp>
      <xdr:nvSpPr>
        <xdr:cNvPr id="645" name="テキスト ボックス 644"/>
        <xdr:cNvSpPr txBox="1"/>
      </xdr:nvSpPr>
      <xdr:spPr>
        <a:xfrm>
          <a:off x="13468350" y="12630150"/>
          <a:ext cx="4667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1,077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37236</xdr:rowOff>
    </xdr:from>
    <xdr:to>
      <xdr:col>67</xdr:col>
      <xdr:colOff>101600</xdr:colOff>
      <xdr:row>79</xdr:row>
      <xdr:rowOff>138836</xdr:rowOff>
    </xdr:to>
    <xdr:sp fLocksText="0">
      <xdr:nvSpPr>
        <xdr:cNvPr id="646" name="フローチャート: 判断 645"/>
        <xdr:cNvSpPr/>
      </xdr:nvSpPr>
      <xdr:spPr>
        <a:xfrm>
          <a:off x="12763500" y="12839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47625</xdr:colOff>
      <xdr:row>77</xdr:row>
      <xdr:rowOff>152400</xdr:rowOff>
    </xdr:from>
    <xdr:ext cx="381000" cy="257175"/>
    <xdr:sp>
      <xdr:nvSpPr>
        <xdr:cNvPr id="647" name="テキスト ボックス 646"/>
        <xdr:cNvSpPr txBox="1"/>
      </xdr:nvSpPr>
      <xdr:spPr>
        <a:xfrm>
          <a:off x="12620625" y="12630150"/>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996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123825</xdr:colOff>
      <xdr:row>81</xdr:row>
      <xdr:rowOff>76200</xdr:rowOff>
    </xdr:from>
    <xdr:ext cx="762000" cy="257175"/>
    <xdr:sp>
      <xdr:nvSpPr>
        <xdr:cNvPr id="648" name="テキスト ボックス 647"/>
        <xdr:cNvSpPr txBox="1"/>
      </xdr:nvSpPr>
      <xdr:spPr>
        <a:xfrm>
          <a:off x="161258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47625</xdr:colOff>
      <xdr:row>81</xdr:row>
      <xdr:rowOff>76200</xdr:rowOff>
    </xdr:from>
    <xdr:ext cx="762000" cy="257175"/>
    <xdr:sp>
      <xdr:nvSpPr>
        <xdr:cNvPr id="649" name="テキスト ボックス 648"/>
        <xdr:cNvSpPr txBox="1"/>
      </xdr:nvSpPr>
      <xdr:spPr>
        <a:xfrm>
          <a:off x="152876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76200</xdr:rowOff>
    </xdr:from>
    <xdr:ext cx="762000" cy="257175"/>
    <xdr:sp>
      <xdr:nvSpPr>
        <xdr:cNvPr id="650" name="テキスト ボックス 649"/>
        <xdr:cNvSpPr txBox="1"/>
      </xdr:nvSpPr>
      <xdr:spPr>
        <a:xfrm>
          <a:off x="1440180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171450</xdr:colOff>
      <xdr:row>81</xdr:row>
      <xdr:rowOff>76200</xdr:rowOff>
    </xdr:from>
    <xdr:ext cx="762000" cy="257175"/>
    <xdr:sp>
      <xdr:nvSpPr>
        <xdr:cNvPr id="651" name="テキスト ボックス 650"/>
        <xdr:cNvSpPr txBox="1"/>
      </xdr:nvSpPr>
      <xdr:spPr>
        <a:xfrm>
          <a:off x="13506450"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47625</xdr:colOff>
      <xdr:row>81</xdr:row>
      <xdr:rowOff>76200</xdr:rowOff>
    </xdr:from>
    <xdr:ext cx="762000" cy="257175"/>
    <xdr:sp>
      <xdr:nvSpPr>
        <xdr:cNvPr id="652" name="テキスト ボックス 651"/>
        <xdr:cNvSpPr txBox="1"/>
      </xdr:nvSpPr>
      <xdr:spPr>
        <a:xfrm>
          <a:off x="12620625" y="13201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fLocksText="0">
      <xdr:nvSpPr>
        <xdr:cNvPr id="653" name="楕円 652"/>
        <xdr:cNvSpPr/>
      </xdr:nvSpPr>
      <xdr:spPr>
        <a:xfrm>
          <a:off x="16268700" y="12849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85</xdr:col>
      <xdr:colOff>171450</xdr:colOff>
      <xdr:row>79</xdr:row>
      <xdr:rowOff>9525</xdr:rowOff>
    </xdr:from>
    <xdr:ext cx="247650" cy="257175"/>
    <xdr:sp>
      <xdr:nvSpPr>
        <xdr:cNvPr id="654" name="災害復旧費該当値テキスト"/>
        <xdr:cNvSpPr txBox="1"/>
      </xdr:nvSpPr>
      <xdr:spPr>
        <a:xfrm>
          <a:off x="16363950" y="128111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fLocksText="0">
      <xdr:nvSpPr>
        <xdr:cNvPr id="655" name="楕円 654"/>
        <xdr:cNvSpPr/>
      </xdr:nvSpPr>
      <xdr:spPr>
        <a:xfrm>
          <a:off x="15430500" y="12849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80</xdr:col>
      <xdr:colOff>114300</xdr:colOff>
      <xdr:row>79</xdr:row>
      <xdr:rowOff>142875</xdr:rowOff>
    </xdr:from>
    <xdr:ext cx="247650" cy="257175"/>
    <xdr:sp>
      <xdr:nvSpPr>
        <xdr:cNvPr id="656" name="テキスト ボックス 655"/>
        <xdr:cNvSpPr txBox="1"/>
      </xdr:nvSpPr>
      <xdr:spPr>
        <a:xfrm>
          <a:off x="15354300" y="12944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fLocksText="0">
      <xdr:nvSpPr>
        <xdr:cNvPr id="657" name="楕円 656"/>
        <xdr:cNvSpPr/>
      </xdr:nvSpPr>
      <xdr:spPr>
        <a:xfrm>
          <a:off x="14544675" y="12849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171450</xdr:colOff>
      <xdr:row>79</xdr:row>
      <xdr:rowOff>142875</xdr:rowOff>
    </xdr:from>
    <xdr:ext cx="247650" cy="257175"/>
    <xdr:sp>
      <xdr:nvSpPr>
        <xdr:cNvPr id="658" name="テキスト ボックス 657"/>
        <xdr:cNvSpPr txBox="1"/>
      </xdr:nvSpPr>
      <xdr:spPr>
        <a:xfrm>
          <a:off x="14458950" y="12944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fLocksText="0">
      <xdr:nvSpPr>
        <xdr:cNvPr id="659" name="楕円 658"/>
        <xdr:cNvSpPr/>
      </xdr:nvSpPr>
      <xdr:spPr>
        <a:xfrm>
          <a:off x="13649325" y="12849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71</xdr:col>
      <xdr:colOff>47625</xdr:colOff>
      <xdr:row>79</xdr:row>
      <xdr:rowOff>142875</xdr:rowOff>
    </xdr:from>
    <xdr:ext cx="247650" cy="257175"/>
    <xdr:sp>
      <xdr:nvSpPr>
        <xdr:cNvPr id="660" name="テキスト ボックス 659"/>
        <xdr:cNvSpPr txBox="1"/>
      </xdr:nvSpPr>
      <xdr:spPr>
        <a:xfrm>
          <a:off x="13573125" y="12944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fLocksText="0">
      <xdr:nvSpPr>
        <xdr:cNvPr id="661" name="楕円 660"/>
        <xdr:cNvSpPr/>
      </xdr:nvSpPr>
      <xdr:spPr>
        <a:xfrm>
          <a:off x="12763500" y="12849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66</xdr:col>
      <xdr:colOff>114300</xdr:colOff>
      <xdr:row>79</xdr:row>
      <xdr:rowOff>142875</xdr:rowOff>
    </xdr:from>
    <xdr:ext cx="247650" cy="257175"/>
    <xdr:sp>
      <xdr:nvSpPr>
        <xdr:cNvPr id="662" name="テキスト ボックス 661"/>
        <xdr:cNvSpPr txBox="1"/>
      </xdr:nvSpPr>
      <xdr:spPr>
        <a:xfrm>
          <a:off x="12687300" y="12944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fLocksText="0">
      <xdr:nvSpPr>
        <xdr:cNvPr id="663" name="正方形/長方形 662"/>
        <xdr:cNvSpPr/>
      </xdr:nvSpPr>
      <xdr:spPr>
        <a:xfrm>
          <a:off x="12449175" y="13506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fLocksText="0">
      <xdr:nvSpPr>
        <xdr:cNvPr id="664" name="正方形/長方形 663"/>
        <xdr:cNvSpPr/>
      </xdr:nvSpPr>
      <xdr:spPr>
        <a:xfrm>
          <a:off x="12573000"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fLocksText="0">
      <xdr:nvSpPr>
        <xdr:cNvPr id="665" name="正方形/長方形 664"/>
        <xdr:cNvSpPr/>
      </xdr:nvSpPr>
      <xdr:spPr>
        <a:xfrm>
          <a:off x="12573000"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91/108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fLocksText="0">
      <xdr:nvSpPr>
        <xdr:cNvPr id="666" name="正方形/長方形 665"/>
        <xdr:cNvSpPr/>
      </xdr:nvSpPr>
      <xdr:spPr>
        <a:xfrm>
          <a:off x="1359217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fLocksText="0">
      <xdr:nvSpPr>
        <xdr:cNvPr id="667" name="正方形/長方形 666"/>
        <xdr:cNvSpPr/>
      </xdr:nvSpPr>
      <xdr:spPr>
        <a:xfrm>
          <a:off x="1359217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43,591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fLocksText="0">
      <xdr:nvSpPr>
        <xdr:cNvPr id="668" name="正方形/長方形 667"/>
        <xdr:cNvSpPr/>
      </xdr:nvSpPr>
      <xdr:spPr>
        <a:xfrm>
          <a:off x="14735175" y="13830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fLocksText="0">
      <xdr:nvSpPr>
        <xdr:cNvPr id="669" name="正方形/長方形 668"/>
        <xdr:cNvSpPr/>
      </xdr:nvSpPr>
      <xdr:spPr>
        <a:xfrm>
          <a:off x="14735175" y="14020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45,535</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fLocksText="0">
      <xdr:nvSpPr>
        <xdr:cNvPr id="670" name="正方形/長方形 669"/>
        <xdr:cNvSpPr/>
      </xdr:nvSpPr>
      <xdr:spPr>
        <a:xfrm>
          <a:off x="12449175" y="14287500"/>
          <a:ext cx="4686300" cy="225742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19050</xdr:colOff>
      <xdr:row>87</xdr:row>
      <xdr:rowOff>9525</xdr:rowOff>
    </xdr:from>
    <xdr:ext cx="352425" cy="228600"/>
    <xdr:sp>
      <xdr:nvSpPr>
        <xdr:cNvPr id="671" name="テキスト ボックス 670"/>
        <xdr:cNvSpPr txBox="1"/>
      </xdr:nvSpPr>
      <xdr:spPr>
        <a:xfrm>
          <a:off x="12401550" y="14106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sp>
      <xdr:nvSpPr>
        <xdr:cNvPr id="672" name="直線コネクタ 671"/>
        <xdr:cNvSpPr/>
      </xdr:nvSpPr>
      <xdr:spPr>
        <a:xfrm>
          <a:off x="12449175" y="16544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65</xdr:col>
      <xdr:colOff>63500</xdr:colOff>
      <xdr:row>99</xdr:row>
      <xdr:rowOff>44450</xdr:rowOff>
    </xdr:from>
    <xdr:to>
      <xdr:col>89</xdr:col>
      <xdr:colOff>177800</xdr:colOff>
      <xdr:row>99</xdr:row>
      <xdr:rowOff>44450</xdr:rowOff>
    </xdr:to>
    <xdr:sp>
      <xdr:nvSpPr>
        <xdr:cNvPr id="673" name="直線コネクタ 672"/>
        <xdr:cNvSpPr/>
      </xdr:nvSpPr>
      <xdr:spPr>
        <a:xfrm>
          <a:off x="12449175" y="16163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64</xdr:col>
      <xdr:colOff>0</xdr:colOff>
      <xdr:row>98</xdr:row>
      <xdr:rowOff>76200</xdr:rowOff>
    </xdr:from>
    <xdr:ext cx="247650" cy="257175"/>
    <xdr:sp>
      <xdr:nvSpPr>
        <xdr:cNvPr id="674" name="テキスト ボックス 673"/>
        <xdr:cNvSpPr txBox="1"/>
      </xdr:nvSpPr>
      <xdr:spPr>
        <a:xfrm>
          <a:off x="12192000" y="160210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sp>
      <xdr:nvSpPr>
        <xdr:cNvPr id="675" name="直線コネクタ 674"/>
        <xdr:cNvSpPr/>
      </xdr:nvSpPr>
      <xdr:spPr>
        <a:xfrm>
          <a:off x="12449175" y="15782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96</xdr:row>
      <xdr:rowOff>38100</xdr:rowOff>
    </xdr:from>
    <xdr:ext cx="533400" cy="257175"/>
    <xdr:sp>
      <xdr:nvSpPr>
        <xdr:cNvPr id="676" name="テキスト ボックス 675"/>
        <xdr:cNvSpPr txBox="1"/>
      </xdr:nvSpPr>
      <xdr:spPr>
        <a:xfrm>
          <a:off x="11906250" y="15640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sp>
      <xdr:nvSpPr>
        <xdr:cNvPr id="677" name="直線コネクタ 676"/>
        <xdr:cNvSpPr/>
      </xdr:nvSpPr>
      <xdr:spPr>
        <a:xfrm>
          <a:off x="12449175" y="15401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93</xdr:row>
      <xdr:rowOff>171450</xdr:rowOff>
    </xdr:from>
    <xdr:ext cx="533400" cy="257175"/>
    <xdr:sp>
      <xdr:nvSpPr>
        <xdr:cNvPr id="678" name="テキスト ボックス 677"/>
        <xdr:cNvSpPr txBox="1"/>
      </xdr:nvSpPr>
      <xdr:spPr>
        <a:xfrm>
          <a:off x="11906250" y="15259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60,000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sp>
      <xdr:nvSpPr>
        <xdr:cNvPr id="679" name="直線コネクタ 678"/>
        <xdr:cNvSpPr/>
      </xdr:nvSpPr>
      <xdr:spPr>
        <a:xfrm>
          <a:off x="12449175" y="1502092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95250</xdr:colOff>
      <xdr:row>91</xdr:row>
      <xdr:rowOff>133350</xdr:rowOff>
    </xdr:from>
    <xdr:ext cx="533400" cy="257175"/>
    <xdr:sp>
      <xdr:nvSpPr>
        <xdr:cNvPr id="680" name="テキスト ボックス 679"/>
        <xdr:cNvSpPr txBox="1"/>
      </xdr:nvSpPr>
      <xdr:spPr>
        <a:xfrm>
          <a:off x="11906250" y="14878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90,000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sp>
      <xdr:nvSpPr>
        <xdr:cNvPr id="681" name="直線コネクタ 680"/>
        <xdr:cNvSpPr/>
      </xdr:nvSpPr>
      <xdr:spPr>
        <a:xfrm>
          <a:off x="12449175" y="146494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89</xdr:row>
      <xdr:rowOff>95250</xdr:rowOff>
    </xdr:from>
    <xdr:ext cx="600075" cy="257175"/>
    <xdr:sp>
      <xdr:nvSpPr>
        <xdr:cNvPr id="682" name="テキスト ボックス 681"/>
        <xdr:cNvSpPr txBox="1"/>
      </xdr:nvSpPr>
      <xdr:spPr>
        <a:xfrm>
          <a:off x="11849100" y="1451610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sp>
      <xdr:nvSpPr>
        <xdr:cNvPr id="683" name="直線コネクタ 682"/>
        <xdr:cNvSpPr/>
      </xdr:nvSpPr>
      <xdr:spPr>
        <a:xfrm>
          <a:off x="12449175" y="14287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62</xdr:col>
      <xdr:colOff>38100</xdr:colOff>
      <xdr:row>87</xdr:row>
      <xdr:rowOff>57150</xdr:rowOff>
    </xdr:from>
    <xdr:ext cx="600075" cy="257175"/>
    <xdr:sp>
      <xdr:nvSpPr>
        <xdr:cNvPr id="684" name="テキスト ボックス 683"/>
        <xdr:cNvSpPr txBox="1"/>
      </xdr:nvSpPr>
      <xdr:spPr>
        <a:xfrm>
          <a:off x="11849100" y="141541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150,000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fLocksText="0">
      <xdr:nvSpPr>
        <xdr:cNvPr id="685" name="公債費グラフ枠"/>
        <xdr:cNvSpPr/>
      </xdr:nvSpPr>
      <xdr:spPr>
        <a:xfrm>
          <a:off x="12449175" y="14287500"/>
          <a:ext cx="4686300" cy="225742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85</xdr:col>
      <xdr:colOff>125095</xdr:colOff>
      <xdr:row>90</xdr:row>
      <xdr:rowOff>90488</xdr:rowOff>
    </xdr:from>
    <xdr:to>
      <xdr:col>85</xdr:col>
      <xdr:colOff>126364</xdr:colOff>
      <xdr:row>98</xdr:row>
      <xdr:rowOff>83375</xdr:rowOff>
    </xdr:to>
    <xdr:sp>
      <xdr:nvSpPr>
        <xdr:cNvPr id="686" name="直線コネクタ 685"/>
        <xdr:cNvSpPr/>
      </xdr:nvSpPr>
      <xdr:spPr>
        <a:xfrm flipV="1">
          <a:off x="16316325" y="14678025"/>
          <a:ext cx="0" cy="13525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98</xdr:row>
      <xdr:rowOff>85725</xdr:rowOff>
    </xdr:from>
    <xdr:ext cx="533400" cy="257175"/>
    <xdr:sp>
      <xdr:nvSpPr>
        <xdr:cNvPr id="687" name="公債費最小値テキスト"/>
        <xdr:cNvSpPr txBox="1"/>
      </xdr:nvSpPr>
      <xdr:spPr>
        <a:xfrm>
          <a:off x="16363950" y="160305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10,435</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83375</xdr:rowOff>
    </xdr:from>
    <xdr:to>
      <xdr:col>86</xdr:col>
      <xdr:colOff>25400</xdr:colOff>
      <xdr:row>98</xdr:row>
      <xdr:rowOff>83375</xdr:rowOff>
    </xdr:to>
    <xdr:sp>
      <xdr:nvSpPr>
        <xdr:cNvPr id="688" name="直線コネクタ 687"/>
        <xdr:cNvSpPr/>
      </xdr:nvSpPr>
      <xdr:spPr>
        <a:xfrm>
          <a:off x="16230600" y="160305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89</xdr:row>
      <xdr:rowOff>38100</xdr:rowOff>
    </xdr:from>
    <xdr:ext cx="600075" cy="257175"/>
    <xdr:sp>
      <xdr:nvSpPr>
        <xdr:cNvPr id="689" name="公債費最大値テキスト"/>
        <xdr:cNvSpPr txBox="1"/>
      </xdr:nvSpPr>
      <xdr:spPr>
        <a:xfrm>
          <a:off x="16363950" y="14458950"/>
          <a:ext cx="60007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117,875</a:t>
          </a:r>
          <a:endParaRPr altLang="en-US" lang="ja-JP" sz="1000" b="1">
            <a:latin typeface="ＭＳ Ｐゴシック" panose="020B0600070205080204" pitchFamily="50" charset="-128"/>
          </a:endParaRPr>
        </a:p>
      </xdr:txBody>
    </xdr:sp>
    <xdr:clientData/>
  </xdr:oneCellAnchor>
  <xdr:twoCellAnchor>
    <xdr:from>
      <xdr:col>85</xdr:col>
      <xdr:colOff>38100</xdr:colOff>
      <xdr:row>90</xdr:row>
      <xdr:rowOff>90488</xdr:rowOff>
    </xdr:from>
    <xdr:to>
      <xdr:col>86</xdr:col>
      <xdr:colOff>25400</xdr:colOff>
      <xdr:row>90</xdr:row>
      <xdr:rowOff>90488</xdr:rowOff>
    </xdr:to>
    <xdr:sp>
      <xdr:nvSpPr>
        <xdr:cNvPr id="690" name="直線コネクタ 689"/>
        <xdr:cNvSpPr/>
      </xdr:nvSpPr>
      <xdr:spPr>
        <a:xfrm>
          <a:off x="16230600" y="146780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50800</xdr:colOff>
      <xdr:row>97</xdr:row>
      <xdr:rowOff>44856</xdr:rowOff>
    </xdr:from>
    <xdr:to>
      <xdr:col>85</xdr:col>
      <xdr:colOff>127000</xdr:colOff>
      <xdr:row>97</xdr:row>
      <xdr:rowOff>79273</xdr:rowOff>
    </xdr:to>
    <xdr:sp>
      <xdr:nvSpPr>
        <xdr:cNvPr id="691" name="直線コネクタ 690"/>
        <xdr:cNvSpPr/>
      </xdr:nvSpPr>
      <xdr:spPr>
        <a:xfrm>
          <a:off x="15478125" y="15821025"/>
          <a:ext cx="838200"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85</xdr:col>
      <xdr:colOff>171450</xdr:colOff>
      <xdr:row>95</xdr:row>
      <xdr:rowOff>85725</xdr:rowOff>
    </xdr:from>
    <xdr:ext cx="533400" cy="257175"/>
    <xdr:sp>
      <xdr:nvSpPr>
        <xdr:cNvPr id="692" name="公債費平均値テキスト"/>
        <xdr:cNvSpPr txBox="1"/>
      </xdr:nvSpPr>
      <xdr:spPr>
        <a:xfrm>
          <a:off x="16363950" y="15516225"/>
          <a:ext cx="5334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35,257</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60237</xdr:rowOff>
    </xdr:from>
    <xdr:to>
      <xdr:col>85</xdr:col>
      <xdr:colOff>177800</xdr:colOff>
      <xdr:row>96</xdr:row>
      <xdr:rowOff>161837</xdr:rowOff>
    </xdr:to>
    <xdr:sp fLocksText="0">
      <xdr:nvSpPr>
        <xdr:cNvPr id="693" name="フローチャート: 判断 692"/>
        <xdr:cNvSpPr/>
      </xdr:nvSpPr>
      <xdr:spPr>
        <a:xfrm>
          <a:off x="16268700" y="156591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76</xdr:col>
      <xdr:colOff>114300</xdr:colOff>
      <xdr:row>97</xdr:row>
      <xdr:rowOff>31572</xdr:rowOff>
    </xdr:from>
    <xdr:to>
      <xdr:col>81</xdr:col>
      <xdr:colOff>50800</xdr:colOff>
      <xdr:row>97</xdr:row>
      <xdr:rowOff>44856</xdr:rowOff>
    </xdr:to>
    <xdr:sp>
      <xdr:nvSpPr>
        <xdr:cNvPr id="694" name="直線コネクタ 693"/>
        <xdr:cNvSpPr/>
      </xdr:nvSpPr>
      <xdr:spPr>
        <a:xfrm>
          <a:off x="14592300" y="15801975"/>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81</xdr:col>
      <xdr:colOff>0</xdr:colOff>
      <xdr:row>96</xdr:row>
      <xdr:rowOff>55981</xdr:rowOff>
    </xdr:from>
    <xdr:to>
      <xdr:col>81</xdr:col>
      <xdr:colOff>101600</xdr:colOff>
      <xdr:row>96</xdr:row>
      <xdr:rowOff>157581</xdr:rowOff>
    </xdr:to>
    <xdr:sp fLocksText="0">
      <xdr:nvSpPr>
        <xdr:cNvPr id="695" name="フローチャート: 判断 694"/>
        <xdr:cNvSpPr/>
      </xdr:nvSpPr>
      <xdr:spPr>
        <a:xfrm>
          <a:off x="15430500" y="156591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79</xdr:col>
      <xdr:colOff>161925</xdr:colOff>
      <xdr:row>95</xdr:row>
      <xdr:rowOff>0</xdr:rowOff>
    </xdr:from>
    <xdr:ext cx="533400" cy="257175"/>
    <xdr:sp>
      <xdr:nvSpPr>
        <xdr:cNvPr id="696" name="テキスト ボックス 695"/>
        <xdr:cNvSpPr txBox="1"/>
      </xdr:nvSpPr>
      <xdr:spPr>
        <a:xfrm>
          <a:off x="15211425" y="154305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35,592</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31572</xdr:rowOff>
    </xdr:from>
    <xdr:to>
      <xdr:col>76</xdr:col>
      <xdr:colOff>114300</xdr:colOff>
      <xdr:row>97</xdr:row>
      <xdr:rowOff>50367</xdr:rowOff>
    </xdr:to>
    <xdr:sp>
      <xdr:nvSpPr>
        <xdr:cNvPr id="697" name="直線コネクタ 696"/>
        <xdr:cNvSpPr/>
      </xdr:nvSpPr>
      <xdr:spPr>
        <a:xfrm flipV="1">
          <a:off x="13706475" y="1580197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76</xdr:col>
      <xdr:colOff>63500</xdr:colOff>
      <xdr:row>96</xdr:row>
      <xdr:rowOff>48640</xdr:rowOff>
    </xdr:from>
    <xdr:to>
      <xdr:col>76</xdr:col>
      <xdr:colOff>165100</xdr:colOff>
      <xdr:row>96</xdr:row>
      <xdr:rowOff>150240</xdr:rowOff>
    </xdr:to>
    <xdr:sp fLocksText="0">
      <xdr:nvSpPr>
        <xdr:cNvPr id="698" name="フローチャート: 判断 697"/>
        <xdr:cNvSpPr/>
      </xdr:nvSpPr>
      <xdr:spPr>
        <a:xfrm>
          <a:off x="14544675" y="156495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28575</xdr:colOff>
      <xdr:row>94</xdr:row>
      <xdr:rowOff>171450</xdr:rowOff>
    </xdr:from>
    <xdr:ext cx="533400" cy="257175"/>
    <xdr:sp>
      <xdr:nvSpPr>
        <xdr:cNvPr id="699" name="テキスト ボックス 698"/>
        <xdr:cNvSpPr txBox="1"/>
      </xdr:nvSpPr>
      <xdr:spPr>
        <a:xfrm>
          <a:off x="14316075" y="154305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36,170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50367</xdr:rowOff>
    </xdr:from>
    <xdr:to>
      <xdr:col>71</xdr:col>
      <xdr:colOff>177800</xdr:colOff>
      <xdr:row>97</xdr:row>
      <xdr:rowOff>97168</xdr:rowOff>
    </xdr:to>
    <xdr:sp>
      <xdr:nvSpPr>
        <xdr:cNvPr id="700" name="直線コネクタ 699"/>
        <xdr:cNvSpPr/>
      </xdr:nvSpPr>
      <xdr:spPr>
        <a:xfrm flipV="1">
          <a:off x="12811125" y="15821025"/>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71</xdr:col>
      <xdr:colOff>127000</xdr:colOff>
      <xdr:row>96</xdr:row>
      <xdr:rowOff>52921</xdr:rowOff>
    </xdr:from>
    <xdr:to>
      <xdr:col>72</xdr:col>
      <xdr:colOff>38100</xdr:colOff>
      <xdr:row>96</xdr:row>
      <xdr:rowOff>154521</xdr:rowOff>
    </xdr:to>
    <xdr:sp fLocksText="0">
      <xdr:nvSpPr>
        <xdr:cNvPr id="701" name="フローチャート: 判断 700"/>
        <xdr:cNvSpPr/>
      </xdr:nvSpPr>
      <xdr:spPr>
        <a:xfrm>
          <a:off x="13649325" y="156591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94</xdr:row>
      <xdr:rowOff>171450</xdr:rowOff>
    </xdr:from>
    <xdr:ext cx="533400" cy="257175"/>
    <xdr:sp>
      <xdr:nvSpPr>
        <xdr:cNvPr id="702" name="テキスト ボックス 701"/>
        <xdr:cNvSpPr txBox="1"/>
      </xdr:nvSpPr>
      <xdr:spPr>
        <a:xfrm>
          <a:off x="13430250" y="154305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35,833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49518</xdr:rowOff>
    </xdr:from>
    <xdr:to>
      <xdr:col>67</xdr:col>
      <xdr:colOff>101600</xdr:colOff>
      <xdr:row>96</xdr:row>
      <xdr:rowOff>151118</xdr:rowOff>
    </xdr:to>
    <xdr:sp fLocksText="0">
      <xdr:nvSpPr>
        <xdr:cNvPr id="703" name="フローチャート: 判断 702"/>
        <xdr:cNvSpPr/>
      </xdr:nvSpPr>
      <xdr:spPr>
        <a:xfrm>
          <a:off x="12763500" y="156495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161925</xdr:colOff>
      <xdr:row>94</xdr:row>
      <xdr:rowOff>171450</xdr:rowOff>
    </xdr:from>
    <xdr:ext cx="533400" cy="257175"/>
    <xdr:sp>
      <xdr:nvSpPr>
        <xdr:cNvPr id="704" name="テキスト ボックス 703"/>
        <xdr:cNvSpPr txBox="1"/>
      </xdr:nvSpPr>
      <xdr:spPr>
        <a:xfrm>
          <a:off x="12544425" y="154305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36,101</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123825</xdr:colOff>
      <xdr:row>101</xdr:row>
      <xdr:rowOff>76200</xdr:rowOff>
    </xdr:from>
    <xdr:ext cx="762000" cy="257175"/>
    <xdr:sp>
      <xdr:nvSpPr>
        <xdr:cNvPr id="705" name="テキスト ボックス 704"/>
        <xdr:cNvSpPr txBox="1"/>
      </xdr:nvSpPr>
      <xdr:spPr>
        <a:xfrm>
          <a:off x="161258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47625</xdr:colOff>
      <xdr:row>101</xdr:row>
      <xdr:rowOff>76200</xdr:rowOff>
    </xdr:from>
    <xdr:ext cx="762000" cy="257175"/>
    <xdr:sp>
      <xdr:nvSpPr>
        <xdr:cNvPr id="706" name="テキスト ボックス 705"/>
        <xdr:cNvSpPr txBox="1"/>
      </xdr:nvSpPr>
      <xdr:spPr>
        <a:xfrm>
          <a:off x="152876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76200</xdr:rowOff>
    </xdr:from>
    <xdr:ext cx="762000" cy="257175"/>
    <xdr:sp>
      <xdr:nvSpPr>
        <xdr:cNvPr id="707" name="テキスト ボックス 706"/>
        <xdr:cNvSpPr txBox="1"/>
      </xdr:nvSpPr>
      <xdr:spPr>
        <a:xfrm>
          <a:off x="1440180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171450</xdr:colOff>
      <xdr:row>101</xdr:row>
      <xdr:rowOff>76200</xdr:rowOff>
    </xdr:from>
    <xdr:ext cx="762000" cy="257175"/>
    <xdr:sp>
      <xdr:nvSpPr>
        <xdr:cNvPr id="708" name="テキスト ボックス 707"/>
        <xdr:cNvSpPr txBox="1"/>
      </xdr:nvSpPr>
      <xdr:spPr>
        <a:xfrm>
          <a:off x="13506450"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47625</xdr:colOff>
      <xdr:row>101</xdr:row>
      <xdr:rowOff>76200</xdr:rowOff>
    </xdr:from>
    <xdr:ext cx="762000" cy="257175"/>
    <xdr:sp>
      <xdr:nvSpPr>
        <xdr:cNvPr id="709" name="テキスト ボックス 708"/>
        <xdr:cNvSpPr txBox="1"/>
      </xdr:nvSpPr>
      <xdr:spPr>
        <a:xfrm>
          <a:off x="12620625" y="1653540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28473</xdr:rowOff>
    </xdr:from>
    <xdr:to>
      <xdr:col>85</xdr:col>
      <xdr:colOff>177800</xdr:colOff>
      <xdr:row>97</xdr:row>
      <xdr:rowOff>130073</xdr:rowOff>
    </xdr:to>
    <xdr:sp fLocksText="0">
      <xdr:nvSpPr>
        <xdr:cNvPr id="710" name="楕円 709"/>
        <xdr:cNvSpPr/>
      </xdr:nvSpPr>
      <xdr:spPr>
        <a:xfrm>
          <a:off x="16268700" y="158019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85</xdr:col>
      <xdr:colOff>171450</xdr:colOff>
      <xdr:row>97</xdr:row>
      <xdr:rowOff>9525</xdr:rowOff>
    </xdr:from>
    <xdr:ext cx="533400" cy="257175"/>
    <xdr:sp>
      <xdr:nvSpPr>
        <xdr:cNvPr id="711" name="公債費該当値テキスト"/>
        <xdr:cNvSpPr txBox="1"/>
      </xdr:nvSpPr>
      <xdr:spPr>
        <a:xfrm>
          <a:off x="16363950" y="157829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24,258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165506</xdr:rowOff>
    </xdr:from>
    <xdr:to>
      <xdr:col>81</xdr:col>
      <xdr:colOff>101600</xdr:colOff>
      <xdr:row>97</xdr:row>
      <xdr:rowOff>95656</xdr:rowOff>
    </xdr:to>
    <xdr:sp fLocksText="0">
      <xdr:nvSpPr>
        <xdr:cNvPr id="712" name="楕円 711"/>
        <xdr:cNvSpPr/>
      </xdr:nvSpPr>
      <xdr:spPr>
        <a:xfrm>
          <a:off x="15430500" y="157638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79</xdr:col>
      <xdr:colOff>161925</xdr:colOff>
      <xdr:row>97</xdr:row>
      <xdr:rowOff>85725</xdr:rowOff>
    </xdr:from>
    <xdr:ext cx="533400" cy="257175"/>
    <xdr:sp>
      <xdr:nvSpPr>
        <xdr:cNvPr id="713" name="テキスト ボックス 712"/>
        <xdr:cNvSpPr txBox="1"/>
      </xdr:nvSpPr>
      <xdr:spPr>
        <a:xfrm>
          <a:off x="15211425" y="158591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26,968</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152222</xdr:rowOff>
    </xdr:from>
    <xdr:to>
      <xdr:col>76</xdr:col>
      <xdr:colOff>165100</xdr:colOff>
      <xdr:row>97</xdr:row>
      <xdr:rowOff>82372</xdr:rowOff>
    </xdr:to>
    <xdr:sp fLocksText="0">
      <xdr:nvSpPr>
        <xdr:cNvPr id="714" name="楕円 713"/>
        <xdr:cNvSpPr/>
      </xdr:nvSpPr>
      <xdr:spPr>
        <a:xfrm>
          <a:off x="14544675" y="157543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75</xdr:col>
      <xdr:colOff>28575</xdr:colOff>
      <xdr:row>97</xdr:row>
      <xdr:rowOff>76200</xdr:rowOff>
    </xdr:from>
    <xdr:ext cx="533400" cy="257175"/>
    <xdr:sp>
      <xdr:nvSpPr>
        <xdr:cNvPr id="715" name="テキスト ボックス 714"/>
        <xdr:cNvSpPr txBox="1"/>
      </xdr:nvSpPr>
      <xdr:spPr>
        <a:xfrm>
          <a:off x="14316075" y="1584960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28,014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171017</xdr:rowOff>
    </xdr:from>
    <xdr:to>
      <xdr:col>72</xdr:col>
      <xdr:colOff>38100</xdr:colOff>
      <xdr:row>97</xdr:row>
      <xdr:rowOff>101167</xdr:rowOff>
    </xdr:to>
    <xdr:sp fLocksText="0">
      <xdr:nvSpPr>
        <xdr:cNvPr id="716" name="楕円 715"/>
        <xdr:cNvSpPr/>
      </xdr:nvSpPr>
      <xdr:spPr>
        <a:xfrm>
          <a:off x="13649325" y="157734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70</xdr:col>
      <xdr:colOff>95250</xdr:colOff>
      <xdr:row>97</xdr:row>
      <xdr:rowOff>95250</xdr:rowOff>
    </xdr:from>
    <xdr:ext cx="533400" cy="257175"/>
    <xdr:sp>
      <xdr:nvSpPr>
        <xdr:cNvPr id="717" name="テキスト ボックス 716"/>
        <xdr:cNvSpPr txBox="1"/>
      </xdr:nvSpPr>
      <xdr:spPr>
        <a:xfrm>
          <a:off x="13430250" y="15868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26,534</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46368</xdr:rowOff>
    </xdr:from>
    <xdr:to>
      <xdr:col>67</xdr:col>
      <xdr:colOff>101600</xdr:colOff>
      <xdr:row>97</xdr:row>
      <xdr:rowOff>147968</xdr:rowOff>
    </xdr:to>
    <xdr:sp fLocksText="0">
      <xdr:nvSpPr>
        <xdr:cNvPr id="718" name="楕円 717"/>
        <xdr:cNvSpPr/>
      </xdr:nvSpPr>
      <xdr:spPr>
        <a:xfrm>
          <a:off x="12763500" y="158210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65</xdr:col>
      <xdr:colOff>161925</xdr:colOff>
      <xdr:row>97</xdr:row>
      <xdr:rowOff>142875</xdr:rowOff>
    </xdr:from>
    <xdr:ext cx="533400" cy="257175"/>
    <xdr:sp>
      <xdr:nvSpPr>
        <xdr:cNvPr id="719" name="テキスト ボックス 718"/>
        <xdr:cNvSpPr txBox="1"/>
      </xdr:nvSpPr>
      <xdr:spPr>
        <a:xfrm>
          <a:off x="12544425" y="159162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22,849</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fLocksText="0">
      <xdr:nvSpPr>
        <xdr:cNvPr id="720" name="正方形/長方形 719"/>
        <xdr:cNvSpPr/>
      </xdr:nvSpPr>
      <xdr:spPr>
        <a:xfrm>
          <a:off x="18288000" y="37909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fLocksText="0">
      <xdr:nvSpPr>
        <xdr:cNvPr id="721" name="正方形/長方形 720"/>
        <xdr:cNvSpPr/>
      </xdr:nvSpPr>
      <xdr:spPr>
        <a:xfrm>
          <a:off x="18411825"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fLocksText="0">
      <xdr:nvSpPr>
        <xdr:cNvPr id="722" name="正方形/長方形 721"/>
        <xdr:cNvSpPr/>
      </xdr:nvSpPr>
      <xdr:spPr>
        <a:xfrm>
          <a:off x="18411825"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7/108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fLocksText="0">
      <xdr:nvSpPr>
        <xdr:cNvPr id="723" name="正方形/長方形 722"/>
        <xdr:cNvSpPr/>
      </xdr:nvSpPr>
      <xdr:spPr>
        <a:xfrm>
          <a:off x="19431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fLocksText="0">
      <xdr:nvSpPr>
        <xdr:cNvPr id="724" name="正方形/長方形 723"/>
        <xdr:cNvSpPr/>
      </xdr:nvSpPr>
      <xdr:spPr>
        <a:xfrm>
          <a:off x="19431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821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fLocksText="0">
      <xdr:nvSpPr>
        <xdr:cNvPr id="725" name="正方形/長方形 724"/>
        <xdr:cNvSpPr/>
      </xdr:nvSpPr>
      <xdr:spPr>
        <a:xfrm>
          <a:off x="20574000" y="41148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fLocksText="0">
      <xdr:nvSpPr>
        <xdr:cNvPr id="726" name="正方形/長方形 725"/>
        <xdr:cNvSpPr/>
      </xdr:nvSpPr>
      <xdr:spPr>
        <a:xfrm>
          <a:off x="20574000" y="43053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558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fLocksText="0">
      <xdr:nvSpPr>
        <xdr:cNvPr id="727" name="正方形/長方形 726"/>
        <xdr:cNvSpPr/>
      </xdr:nvSpPr>
      <xdr:spPr>
        <a:xfrm>
          <a:off x="18288000" y="45720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95</xdr:col>
      <xdr:colOff>152400</xdr:colOff>
      <xdr:row>27</xdr:row>
      <xdr:rowOff>9525</xdr:rowOff>
    </xdr:from>
    <xdr:ext cx="352425" cy="228600"/>
    <xdr:sp>
      <xdr:nvSpPr>
        <xdr:cNvPr id="728" name="テキスト ボックス 727"/>
        <xdr:cNvSpPr txBox="1"/>
      </xdr:nvSpPr>
      <xdr:spPr>
        <a:xfrm>
          <a:off x="18249900" y="43910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sp>
      <xdr:nvSpPr>
        <xdr:cNvPr id="729" name="直線コネクタ 728"/>
        <xdr:cNvSpPr/>
      </xdr:nvSpPr>
      <xdr:spPr>
        <a:xfrm>
          <a:off x="18288000" y="67341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96</xdr:col>
      <xdr:colOff>0</xdr:colOff>
      <xdr:row>38</xdr:row>
      <xdr:rowOff>139700</xdr:rowOff>
    </xdr:from>
    <xdr:to>
      <xdr:col>120</xdr:col>
      <xdr:colOff>114300</xdr:colOff>
      <xdr:row>38</xdr:row>
      <xdr:rowOff>139700</xdr:rowOff>
    </xdr:to>
    <xdr:sp>
      <xdr:nvSpPr>
        <xdr:cNvPr id="730" name="直線コネクタ 729"/>
        <xdr:cNvSpPr/>
      </xdr:nvSpPr>
      <xdr:spPr>
        <a:xfrm>
          <a:off x="18288000" y="63055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94</xdr:col>
      <xdr:colOff>123825</xdr:colOff>
      <xdr:row>37</xdr:row>
      <xdr:rowOff>171450</xdr:rowOff>
    </xdr:from>
    <xdr:ext cx="247650" cy="257175"/>
    <xdr:sp>
      <xdr:nvSpPr>
        <xdr:cNvPr id="731" name="テキスト ボックス 730"/>
        <xdr:cNvSpPr txBox="1"/>
      </xdr:nvSpPr>
      <xdr:spPr>
        <a:xfrm>
          <a:off x="18030825" y="61626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sp>
      <xdr:nvSpPr>
        <xdr:cNvPr id="732" name="直線コネクタ 731"/>
        <xdr:cNvSpPr/>
      </xdr:nvSpPr>
      <xdr:spPr>
        <a:xfrm>
          <a:off x="18288000" y="58674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35</xdr:row>
      <xdr:rowOff>57150</xdr:rowOff>
    </xdr:from>
    <xdr:ext cx="533400" cy="257175"/>
    <xdr:sp>
      <xdr:nvSpPr>
        <xdr:cNvPr id="733" name="テキスト ボックス 732"/>
        <xdr:cNvSpPr txBox="1"/>
      </xdr:nvSpPr>
      <xdr:spPr>
        <a:xfrm>
          <a:off x="17754600" y="57340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sp>
      <xdr:nvSpPr>
        <xdr:cNvPr id="734" name="直線コネクタ 733"/>
        <xdr:cNvSpPr/>
      </xdr:nvSpPr>
      <xdr:spPr>
        <a:xfrm>
          <a:off x="18288000" y="54387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32</xdr:row>
      <xdr:rowOff>114300</xdr:rowOff>
    </xdr:from>
    <xdr:ext cx="533400" cy="257175"/>
    <xdr:sp>
      <xdr:nvSpPr>
        <xdr:cNvPr id="735" name="テキスト ボックス 734"/>
        <xdr:cNvSpPr txBox="1"/>
      </xdr:nvSpPr>
      <xdr:spPr>
        <a:xfrm>
          <a:off x="17754600" y="53054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20,000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sp>
      <xdr:nvSpPr>
        <xdr:cNvPr id="736" name="直線コネクタ 735"/>
        <xdr:cNvSpPr/>
      </xdr:nvSpPr>
      <xdr:spPr>
        <a:xfrm>
          <a:off x="18288000" y="50101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29</xdr:row>
      <xdr:rowOff>171450</xdr:rowOff>
    </xdr:from>
    <xdr:ext cx="533400" cy="257175"/>
    <xdr:sp>
      <xdr:nvSpPr>
        <xdr:cNvPr id="737" name="テキスト ボックス 736"/>
        <xdr:cNvSpPr txBox="1"/>
      </xdr:nvSpPr>
      <xdr:spPr>
        <a:xfrm>
          <a:off x="17754600" y="486727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30,000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sp>
      <xdr:nvSpPr>
        <xdr:cNvPr id="738" name="直線コネクタ 737"/>
        <xdr:cNvSpPr/>
      </xdr:nvSpPr>
      <xdr:spPr>
        <a:xfrm>
          <a:off x="18288000" y="45720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93</xdr:col>
      <xdr:colOff>38100</xdr:colOff>
      <xdr:row>27</xdr:row>
      <xdr:rowOff>57150</xdr:rowOff>
    </xdr:from>
    <xdr:ext cx="533400" cy="257175"/>
    <xdr:sp>
      <xdr:nvSpPr>
        <xdr:cNvPr id="739" name="テキスト ボックス 738"/>
        <xdr:cNvSpPr txBox="1"/>
      </xdr:nvSpPr>
      <xdr:spPr>
        <a:xfrm>
          <a:off x="17754600" y="4438650"/>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40,000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fLocksText="0">
      <xdr:nvSpPr>
        <xdr:cNvPr id="740" name="諸支出金グラフ枠"/>
        <xdr:cNvSpPr/>
      </xdr:nvSpPr>
      <xdr:spPr>
        <a:xfrm>
          <a:off x="18288000" y="45720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116</xdr:col>
      <xdr:colOff>61595</xdr:colOff>
      <xdr:row>32</xdr:row>
      <xdr:rowOff>104313</xdr:rowOff>
    </xdr:from>
    <xdr:to>
      <xdr:col>116</xdr:col>
      <xdr:colOff>62864</xdr:colOff>
      <xdr:row>38</xdr:row>
      <xdr:rowOff>139700</xdr:rowOff>
    </xdr:to>
    <xdr:sp>
      <xdr:nvSpPr>
        <xdr:cNvPr id="741" name="直線コネクタ 740"/>
        <xdr:cNvSpPr/>
      </xdr:nvSpPr>
      <xdr:spPr>
        <a:xfrm flipV="1">
          <a:off x="22155150" y="5295900"/>
          <a:ext cx="0" cy="10096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39</xdr:row>
      <xdr:rowOff>9525</xdr:rowOff>
    </xdr:from>
    <xdr:ext cx="247650" cy="257175"/>
    <xdr:sp>
      <xdr:nvSpPr>
        <xdr:cNvPr id="742" name="諸支出金最小値テキスト"/>
        <xdr:cNvSpPr txBox="1"/>
      </xdr:nvSpPr>
      <xdr:spPr>
        <a:xfrm>
          <a:off x="22212300" y="63341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sp>
      <xdr:nvSpPr>
        <xdr:cNvPr id="743" name="直線コネクタ 742"/>
        <xdr:cNvSpPr/>
      </xdr:nvSpPr>
      <xdr:spPr>
        <a:xfrm>
          <a:off x="22069425" y="63055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31</xdr:row>
      <xdr:rowOff>47625</xdr:rowOff>
    </xdr:from>
    <xdr:ext cx="533400" cy="257175"/>
    <xdr:sp>
      <xdr:nvSpPr>
        <xdr:cNvPr id="744" name="諸支出金最大値テキスト"/>
        <xdr:cNvSpPr txBox="1"/>
      </xdr:nvSpPr>
      <xdr:spPr>
        <a:xfrm>
          <a:off x="22212300" y="5076825"/>
          <a:ext cx="5334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23,274</a:t>
          </a:r>
          <a:endParaRPr altLang="en-US" lang="ja-JP" sz="1000" b="1">
            <a:latin typeface="ＭＳ Ｐゴシック" panose="020B0600070205080204" pitchFamily="50" charset="-128"/>
          </a:endParaRPr>
        </a:p>
      </xdr:txBody>
    </xdr:sp>
    <xdr:clientData/>
  </xdr:oneCellAnchor>
  <xdr:twoCellAnchor>
    <xdr:from>
      <xdr:col>115</xdr:col>
      <xdr:colOff>165100</xdr:colOff>
      <xdr:row>32</xdr:row>
      <xdr:rowOff>104313</xdr:rowOff>
    </xdr:from>
    <xdr:to>
      <xdr:col>116</xdr:col>
      <xdr:colOff>152400</xdr:colOff>
      <xdr:row>32</xdr:row>
      <xdr:rowOff>104313</xdr:rowOff>
    </xdr:to>
    <xdr:sp>
      <xdr:nvSpPr>
        <xdr:cNvPr id="745" name="直線コネクタ 744"/>
        <xdr:cNvSpPr/>
      </xdr:nvSpPr>
      <xdr:spPr>
        <a:xfrm>
          <a:off x="22069425" y="52959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177800</xdr:colOff>
      <xdr:row>38</xdr:row>
      <xdr:rowOff>139700</xdr:rowOff>
    </xdr:from>
    <xdr:to>
      <xdr:col>116</xdr:col>
      <xdr:colOff>63500</xdr:colOff>
      <xdr:row>38</xdr:row>
      <xdr:rowOff>139700</xdr:rowOff>
    </xdr:to>
    <xdr:sp>
      <xdr:nvSpPr>
        <xdr:cNvPr id="746" name="直線コネクタ 745"/>
        <xdr:cNvSpPr/>
      </xdr:nvSpPr>
      <xdr:spPr>
        <a:xfrm>
          <a:off x="21326475" y="6305550"/>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37</xdr:row>
      <xdr:rowOff>95250</xdr:rowOff>
    </xdr:from>
    <xdr:ext cx="381000" cy="257175"/>
    <xdr:sp>
      <xdr:nvSpPr>
        <xdr:cNvPr id="747" name="諸支出金平均値テキスト"/>
        <xdr:cNvSpPr txBox="1"/>
      </xdr:nvSpPr>
      <xdr:spPr>
        <a:xfrm>
          <a:off x="22212300" y="6096000"/>
          <a:ext cx="381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286</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75824</xdr:rowOff>
    </xdr:from>
    <xdr:to>
      <xdr:col>116</xdr:col>
      <xdr:colOff>114300</xdr:colOff>
      <xdr:row>39</xdr:row>
      <xdr:rowOff>5974</xdr:rowOff>
    </xdr:to>
    <xdr:sp fLocksText="0">
      <xdr:nvSpPr>
        <xdr:cNvPr id="748" name="フローチャート: 判断 747"/>
        <xdr:cNvSpPr/>
      </xdr:nvSpPr>
      <xdr:spPr>
        <a:xfrm>
          <a:off x="22107525" y="62388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sp>
      <xdr:nvSpPr>
        <xdr:cNvPr id="749" name="直線コネクタ 748"/>
        <xdr:cNvSpPr/>
      </xdr:nvSpPr>
      <xdr:spPr>
        <a:xfrm>
          <a:off x="20431125" y="63055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127000</xdr:colOff>
      <xdr:row>38</xdr:row>
      <xdr:rowOff>86020</xdr:rowOff>
    </xdr:from>
    <xdr:to>
      <xdr:col>112</xdr:col>
      <xdr:colOff>38100</xdr:colOff>
      <xdr:row>39</xdr:row>
      <xdr:rowOff>16170</xdr:rowOff>
    </xdr:to>
    <xdr:sp fLocksText="0">
      <xdr:nvSpPr>
        <xdr:cNvPr id="750" name="フローチャート: 判断 749"/>
        <xdr:cNvSpPr/>
      </xdr:nvSpPr>
      <xdr:spPr>
        <a:xfrm>
          <a:off x="21269325" y="62484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111</xdr:col>
      <xdr:colOff>19050</xdr:colOff>
      <xdr:row>37</xdr:row>
      <xdr:rowOff>28575</xdr:rowOff>
    </xdr:from>
    <xdr:ext cx="314325" cy="257175"/>
    <xdr:sp>
      <xdr:nvSpPr>
        <xdr:cNvPr id="751" name="テキスト ボックス 750"/>
        <xdr:cNvSpPr txBox="1"/>
      </xdr:nvSpPr>
      <xdr:spPr>
        <a:xfrm>
          <a:off x="21164550" y="6029325"/>
          <a:ext cx="3143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63</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sp>
      <xdr:nvSpPr>
        <xdr:cNvPr id="752" name="直線コネクタ 751"/>
        <xdr:cNvSpPr/>
      </xdr:nvSpPr>
      <xdr:spPr>
        <a:xfrm>
          <a:off x="19545300" y="63055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107</xdr:col>
      <xdr:colOff>0</xdr:colOff>
      <xdr:row>38</xdr:row>
      <xdr:rowOff>87117</xdr:rowOff>
    </xdr:from>
    <xdr:to>
      <xdr:col>107</xdr:col>
      <xdr:colOff>101600</xdr:colOff>
      <xdr:row>39</xdr:row>
      <xdr:rowOff>17267</xdr:rowOff>
    </xdr:to>
    <xdr:sp fLocksText="0">
      <xdr:nvSpPr>
        <xdr:cNvPr id="753" name="フローチャート: 判断 752"/>
        <xdr:cNvSpPr/>
      </xdr:nvSpPr>
      <xdr:spPr>
        <a:xfrm>
          <a:off x="20383500" y="62484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76200</xdr:colOff>
      <xdr:row>37</xdr:row>
      <xdr:rowOff>38100</xdr:rowOff>
    </xdr:from>
    <xdr:ext cx="314325" cy="257175"/>
    <xdr:sp>
      <xdr:nvSpPr>
        <xdr:cNvPr id="754" name="テキスト ボックス 753"/>
        <xdr:cNvSpPr txBox="1"/>
      </xdr:nvSpPr>
      <xdr:spPr>
        <a:xfrm>
          <a:off x="20269200" y="6038850"/>
          <a:ext cx="314325"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39</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sp>
      <xdr:nvSpPr>
        <xdr:cNvPr id="755" name="直線コネクタ 754"/>
        <xdr:cNvSpPr/>
      </xdr:nvSpPr>
      <xdr:spPr>
        <a:xfrm>
          <a:off x="18659475" y="63055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102</xdr:col>
      <xdr:colOff>63500</xdr:colOff>
      <xdr:row>38</xdr:row>
      <xdr:rowOff>81219</xdr:rowOff>
    </xdr:from>
    <xdr:to>
      <xdr:col>102</xdr:col>
      <xdr:colOff>165100</xdr:colOff>
      <xdr:row>39</xdr:row>
      <xdr:rowOff>11369</xdr:rowOff>
    </xdr:to>
    <xdr:sp fLocksText="0">
      <xdr:nvSpPr>
        <xdr:cNvPr id="756" name="フローチャート: 判断 755"/>
        <xdr:cNvSpPr/>
      </xdr:nvSpPr>
      <xdr:spPr>
        <a:xfrm>
          <a:off x="19497675" y="62484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114300</xdr:colOff>
      <xdr:row>37</xdr:row>
      <xdr:rowOff>28575</xdr:rowOff>
    </xdr:from>
    <xdr:ext cx="381000" cy="257175"/>
    <xdr:sp>
      <xdr:nvSpPr>
        <xdr:cNvPr id="757" name="テキスト ボックス 756"/>
        <xdr:cNvSpPr txBox="1"/>
      </xdr:nvSpPr>
      <xdr:spPr>
        <a:xfrm>
          <a:off x="19354800" y="602932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168</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83414</xdr:rowOff>
    </xdr:from>
    <xdr:to>
      <xdr:col>98</xdr:col>
      <xdr:colOff>38100</xdr:colOff>
      <xdr:row>39</xdr:row>
      <xdr:rowOff>13564</xdr:rowOff>
    </xdr:to>
    <xdr:sp fLocksText="0">
      <xdr:nvSpPr>
        <xdr:cNvPr id="758" name="フローチャート: 判断 757"/>
        <xdr:cNvSpPr/>
      </xdr:nvSpPr>
      <xdr:spPr>
        <a:xfrm>
          <a:off x="18602325" y="62484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96</xdr:col>
      <xdr:colOff>171450</xdr:colOff>
      <xdr:row>37</xdr:row>
      <xdr:rowOff>28575</xdr:rowOff>
    </xdr:from>
    <xdr:ext cx="381000" cy="257175"/>
    <xdr:sp>
      <xdr:nvSpPr>
        <xdr:cNvPr id="759" name="テキスト ボックス 758"/>
        <xdr:cNvSpPr txBox="1"/>
      </xdr:nvSpPr>
      <xdr:spPr>
        <a:xfrm>
          <a:off x="18459450" y="6029325"/>
          <a:ext cx="381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120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57150</xdr:colOff>
      <xdr:row>41</xdr:row>
      <xdr:rowOff>76200</xdr:rowOff>
    </xdr:from>
    <xdr:ext cx="762000" cy="257175"/>
    <xdr:sp>
      <xdr:nvSpPr>
        <xdr:cNvPr id="760" name="テキスト ボックス 759"/>
        <xdr:cNvSpPr txBox="1"/>
      </xdr:nvSpPr>
      <xdr:spPr>
        <a:xfrm>
          <a:off x="219646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171450</xdr:colOff>
      <xdr:row>41</xdr:row>
      <xdr:rowOff>76200</xdr:rowOff>
    </xdr:from>
    <xdr:ext cx="762000" cy="257175"/>
    <xdr:sp>
      <xdr:nvSpPr>
        <xdr:cNvPr id="761" name="テキスト ボックス 760"/>
        <xdr:cNvSpPr txBox="1"/>
      </xdr:nvSpPr>
      <xdr:spPr>
        <a:xfrm>
          <a:off x="21126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47625</xdr:colOff>
      <xdr:row>41</xdr:row>
      <xdr:rowOff>76200</xdr:rowOff>
    </xdr:from>
    <xdr:ext cx="762000" cy="257175"/>
    <xdr:sp>
      <xdr:nvSpPr>
        <xdr:cNvPr id="762" name="テキスト ボックス 761"/>
        <xdr:cNvSpPr txBox="1"/>
      </xdr:nvSpPr>
      <xdr:spPr>
        <a:xfrm>
          <a:off x="20240625"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76200</xdr:rowOff>
    </xdr:from>
    <xdr:ext cx="762000" cy="257175"/>
    <xdr:sp>
      <xdr:nvSpPr>
        <xdr:cNvPr id="763" name="テキスト ボックス 762"/>
        <xdr:cNvSpPr txBox="1"/>
      </xdr:nvSpPr>
      <xdr:spPr>
        <a:xfrm>
          <a:off x="1935480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171450</xdr:colOff>
      <xdr:row>41</xdr:row>
      <xdr:rowOff>76200</xdr:rowOff>
    </xdr:from>
    <xdr:ext cx="762000" cy="257175"/>
    <xdr:sp>
      <xdr:nvSpPr>
        <xdr:cNvPr id="764" name="テキスト ボックス 763"/>
        <xdr:cNvSpPr txBox="1"/>
      </xdr:nvSpPr>
      <xdr:spPr>
        <a:xfrm>
          <a:off x="18459450" y="67246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fLocksText="0">
      <xdr:nvSpPr>
        <xdr:cNvPr id="765" name="楕円 764"/>
        <xdr:cNvSpPr/>
      </xdr:nvSpPr>
      <xdr:spPr>
        <a:xfrm>
          <a:off x="22107525" y="62484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116</xdr:col>
      <xdr:colOff>114300</xdr:colOff>
      <xdr:row>38</xdr:row>
      <xdr:rowOff>57150</xdr:rowOff>
    </xdr:from>
    <xdr:ext cx="247650" cy="257175"/>
    <xdr:sp>
      <xdr:nvSpPr>
        <xdr:cNvPr id="766" name="諸支出金該当値テキスト"/>
        <xdr:cNvSpPr txBox="1"/>
      </xdr:nvSpPr>
      <xdr:spPr>
        <a:xfrm>
          <a:off x="22212300" y="62198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fLocksText="0">
      <xdr:nvSpPr>
        <xdr:cNvPr id="767" name="楕円 766"/>
        <xdr:cNvSpPr/>
      </xdr:nvSpPr>
      <xdr:spPr>
        <a:xfrm>
          <a:off x="21269325" y="62484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111</xdr:col>
      <xdr:colOff>47625</xdr:colOff>
      <xdr:row>39</xdr:row>
      <xdr:rowOff>9525</xdr:rowOff>
    </xdr:from>
    <xdr:ext cx="247650" cy="257175"/>
    <xdr:sp>
      <xdr:nvSpPr>
        <xdr:cNvPr id="768" name="テキスト ボックス 767"/>
        <xdr:cNvSpPr txBox="1"/>
      </xdr:nvSpPr>
      <xdr:spPr>
        <a:xfrm>
          <a:off x="21193125" y="63341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fLocksText="0">
      <xdr:nvSpPr>
        <xdr:cNvPr id="769" name="楕円 768"/>
        <xdr:cNvSpPr/>
      </xdr:nvSpPr>
      <xdr:spPr>
        <a:xfrm>
          <a:off x="20383500" y="62484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114300</xdr:colOff>
      <xdr:row>39</xdr:row>
      <xdr:rowOff>9525</xdr:rowOff>
    </xdr:from>
    <xdr:ext cx="247650" cy="257175"/>
    <xdr:sp>
      <xdr:nvSpPr>
        <xdr:cNvPr id="770" name="テキスト ボックス 769"/>
        <xdr:cNvSpPr txBox="1"/>
      </xdr:nvSpPr>
      <xdr:spPr>
        <a:xfrm>
          <a:off x="20307300" y="63341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fLocksText="0">
      <xdr:nvSpPr>
        <xdr:cNvPr id="771" name="楕円 770"/>
        <xdr:cNvSpPr/>
      </xdr:nvSpPr>
      <xdr:spPr>
        <a:xfrm>
          <a:off x="19497675" y="62484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171450</xdr:colOff>
      <xdr:row>39</xdr:row>
      <xdr:rowOff>9525</xdr:rowOff>
    </xdr:from>
    <xdr:ext cx="247650" cy="257175"/>
    <xdr:sp>
      <xdr:nvSpPr>
        <xdr:cNvPr id="772" name="テキスト ボックス 771"/>
        <xdr:cNvSpPr txBox="1"/>
      </xdr:nvSpPr>
      <xdr:spPr>
        <a:xfrm>
          <a:off x="19411950" y="63341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fLocksText="0">
      <xdr:nvSpPr>
        <xdr:cNvPr id="773" name="楕円 772"/>
        <xdr:cNvSpPr/>
      </xdr:nvSpPr>
      <xdr:spPr>
        <a:xfrm>
          <a:off x="18602325" y="62484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97</xdr:col>
      <xdr:colOff>47625</xdr:colOff>
      <xdr:row>39</xdr:row>
      <xdr:rowOff>9525</xdr:rowOff>
    </xdr:from>
    <xdr:ext cx="247650" cy="257175"/>
    <xdr:sp>
      <xdr:nvSpPr>
        <xdr:cNvPr id="774" name="テキスト ボックス 773"/>
        <xdr:cNvSpPr txBox="1"/>
      </xdr:nvSpPr>
      <xdr:spPr>
        <a:xfrm>
          <a:off x="18526125" y="63341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fLocksText="0">
      <xdr:nvSpPr>
        <xdr:cNvPr id="775" name="正方形/長方形 774"/>
        <xdr:cNvSpPr/>
      </xdr:nvSpPr>
      <xdr:spPr>
        <a:xfrm>
          <a:off x="18288000" y="7029450"/>
          <a:ext cx="4686300" cy="29527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ctr"/>
          <a:r>
            <a:rPr altLang="en-US" lang="ja-JP" sz="1600" b="1">
              <a:solidFill>
                <a:srgbClr val="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fLocksText="0">
      <xdr:nvSpPr>
        <xdr:cNvPr id="776" name="正方形/長方形 775"/>
        <xdr:cNvSpPr/>
      </xdr:nvSpPr>
      <xdr:spPr>
        <a:xfrm>
          <a:off x="18411825"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fLocksText="0">
      <xdr:nvSpPr>
        <xdr:cNvPr id="777" name="正方形/長方形 776"/>
        <xdr:cNvSpPr/>
      </xdr:nvSpPr>
      <xdr:spPr>
        <a:xfrm>
          <a:off x="18411825"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1/108</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fLocksText="0">
      <xdr:nvSpPr>
        <xdr:cNvPr id="778" name="正方形/長方形 777"/>
        <xdr:cNvSpPr/>
      </xdr:nvSpPr>
      <xdr:spPr>
        <a:xfrm>
          <a:off x="19431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fLocksText="0">
      <xdr:nvSpPr>
        <xdr:cNvPr id="779" name="正方形/長方形 778"/>
        <xdr:cNvSpPr/>
      </xdr:nvSpPr>
      <xdr:spPr>
        <a:xfrm>
          <a:off x="19431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1</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fLocksText="0">
      <xdr:nvSpPr>
        <xdr:cNvPr id="780" name="正方形/長方形 779"/>
        <xdr:cNvSpPr/>
      </xdr:nvSpPr>
      <xdr:spPr>
        <a:xfrm>
          <a:off x="20574000" y="7353300"/>
          <a:ext cx="1524000" cy="247650"/>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en-US" lang="ja-JP"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fLocksText="0">
      <xdr:nvSpPr>
        <xdr:cNvPr id="781" name="正方形/長方形 780"/>
        <xdr:cNvSpPr/>
      </xdr:nvSpPr>
      <xdr:spPr>
        <a:xfrm>
          <a:off x="20574000" y="7543800"/>
          <a:ext cx="1524000" cy="23812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p>
          <a:pPr algn="r"/>
          <a:r>
            <a:rPr altLang="ja-JP" lang="en-US" sz="1200" b="1" i="1">
              <a:solidFill>
                <a:srgbClr val="4080FF"/>
              </a:solidFill>
              <a:latin typeface="ＭＳ Ｐゴシック" panose="020B0600070205080204" pitchFamily="50" charset="-128"/>
              <a:ea typeface="ＭＳ Ｐゴシック" panose="020B0600070205080204" pitchFamily="50" charset="-128"/>
            </a:rPr>
            <a:t>0</a:t>
          </a:r>
          <a:endParaRPr altLang="en-US" lang="ja-JP"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fLocksText="0">
      <xdr:nvSpPr>
        <xdr:cNvPr id="782" name="正方形/長方形 781"/>
        <xdr:cNvSpPr/>
      </xdr:nvSpPr>
      <xdr:spPr>
        <a:xfrm>
          <a:off x="18288000" y="7810500"/>
          <a:ext cx="4686300" cy="2162175"/>
        </a:xfrm>
        <a:prstGeom prst="rect"/>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95</xdr:col>
      <xdr:colOff>152400</xdr:colOff>
      <xdr:row>47</xdr:row>
      <xdr:rowOff>9525</xdr:rowOff>
    </xdr:from>
    <xdr:ext cx="352425" cy="228600"/>
    <xdr:sp>
      <xdr:nvSpPr>
        <xdr:cNvPr id="783" name="テキスト ボックス 782"/>
        <xdr:cNvSpPr txBox="1"/>
      </xdr:nvSpPr>
      <xdr:spPr>
        <a:xfrm>
          <a:off x="18249900" y="7629525"/>
          <a:ext cx="352425" cy="228600"/>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p>
          <a:pPr/>
          <a:r>
            <a:rPr altLang="ja-JP" lang="en-US" sz="800">
              <a:latin typeface="ＭＳ Ｐゴシック" panose="020B0600070205080204" pitchFamily="50" charset="-128"/>
              <a:ea typeface="ＭＳ Ｐゴシック" panose="020B0600070205080204" pitchFamily="50" charset="-128"/>
            </a:rPr>
            <a:t>(</a:t>
          </a:r>
          <a:r>
            <a:rPr altLang="en-US" lang="ja-JP" sz="800">
              <a:latin typeface="ＭＳ Ｐゴシック" panose="020B0600070205080204" pitchFamily="50" charset="-128"/>
              <a:ea typeface="ＭＳ Ｐゴシック" panose="020B0600070205080204" pitchFamily="50" charset="-128"/>
            </a:rPr>
            <a:t>円</a:t>
          </a:r>
          <a:r>
            <a:rPr altLang="ja-JP" lang="en-US" sz="800">
              <a:latin typeface="ＭＳ Ｐゴシック" panose="020B0600070205080204" pitchFamily="50" charset="-128"/>
              <a:ea typeface="ＭＳ Ｐゴシック" panose="020B0600070205080204" pitchFamily="50" charset="-128"/>
            </a:rPr>
            <a:t>)</a:t>
          </a:r>
          <a:endParaRPr altLang="en-US" lang="ja-JP"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sp>
      <xdr:nvSpPr>
        <xdr:cNvPr id="784" name="直線コネクタ 783"/>
        <xdr:cNvSpPr/>
      </xdr:nvSpPr>
      <xdr:spPr>
        <a:xfrm>
          <a:off x="18288000" y="9972675"/>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96</xdr:col>
      <xdr:colOff>0</xdr:colOff>
      <xdr:row>54</xdr:row>
      <xdr:rowOff>139700</xdr:rowOff>
    </xdr:from>
    <xdr:to>
      <xdr:col>120</xdr:col>
      <xdr:colOff>114300</xdr:colOff>
      <xdr:row>54</xdr:row>
      <xdr:rowOff>139700</xdr:rowOff>
    </xdr:to>
    <xdr:sp>
      <xdr:nvSpPr>
        <xdr:cNvPr id="785" name="直線コネクタ 784"/>
        <xdr:cNvSpPr/>
      </xdr:nvSpPr>
      <xdr:spPr>
        <a:xfrm>
          <a:off x="18288000" y="889635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94</xdr:col>
      <xdr:colOff>123825</xdr:colOff>
      <xdr:row>53</xdr:row>
      <xdr:rowOff>171450</xdr:rowOff>
    </xdr:from>
    <xdr:ext cx="247650" cy="257175"/>
    <xdr:sp>
      <xdr:nvSpPr>
        <xdr:cNvPr id="786" name="テキスト ボックス 785"/>
        <xdr:cNvSpPr txBox="1"/>
      </xdr:nvSpPr>
      <xdr:spPr>
        <a:xfrm>
          <a:off x="18030825" y="87534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0</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sp>
      <xdr:nvSpPr>
        <xdr:cNvPr id="787" name="直線コネクタ 786"/>
        <xdr:cNvSpPr/>
      </xdr:nvSpPr>
      <xdr:spPr>
        <a:xfrm>
          <a:off x="18288000" y="7810500"/>
          <a:ext cx="4686300"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94</xdr:col>
      <xdr:colOff>123825</xdr:colOff>
      <xdr:row>47</xdr:row>
      <xdr:rowOff>57150</xdr:rowOff>
    </xdr:from>
    <xdr:ext cx="247650" cy="257175"/>
    <xdr:sp>
      <xdr:nvSpPr>
        <xdr:cNvPr id="788" name="テキスト ボックス 787"/>
        <xdr:cNvSpPr txBox="1"/>
      </xdr:nvSpPr>
      <xdr:spPr>
        <a:xfrm>
          <a:off x="18030825" y="76771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r"/>
          <a:r>
            <a:rPr altLang="ja-JP" lang="en-US" sz="1000">
              <a:latin typeface="ＭＳ Ｐゴシック" panose="020B0600070205080204" pitchFamily="50" charset="-128"/>
              <a:ea typeface="ＭＳ Ｐゴシック" panose="020B0600070205080204" pitchFamily="50" charset="-128"/>
            </a:rPr>
            <a:t>1</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fLocksText="0">
      <xdr:nvSpPr>
        <xdr:cNvPr id="789" name="前年度繰上充用金グラフ枠"/>
        <xdr:cNvSpPr/>
      </xdr:nvSpPr>
      <xdr:spPr>
        <a:xfrm>
          <a:off x="18288000" y="7810500"/>
          <a:ext cx="4686300" cy="2162175"/>
        </a:xfrm>
        <a:prstGeom prst="rect"/>
        <a:no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sp>
      <xdr:nvSpPr>
        <xdr:cNvPr id="790" name="直線コネクタ 789"/>
        <xdr:cNvSpPr/>
      </xdr:nvSpPr>
      <xdr:spPr>
        <a:xfrm>
          <a:off x="22155150" y="8896350"/>
          <a:ext cx="0" cy="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55</xdr:row>
      <xdr:rowOff>9525</xdr:rowOff>
    </xdr:from>
    <xdr:ext cx="247650" cy="257175"/>
    <xdr:sp>
      <xdr:nvSpPr>
        <xdr:cNvPr id="791" name="前年度繰上充用金最小値テキスト"/>
        <xdr:cNvSpPr txBox="1"/>
      </xdr:nvSpPr>
      <xdr:spPr>
        <a:xfrm>
          <a:off x="22212300"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ea typeface="ＭＳ Ｐゴシック" panose="020B0600070205080204" pitchFamily="50" charset="-128"/>
            </a:rPr>
            <a:t>0</a:t>
          </a:r>
          <a:endParaRPr altLang="en-US" lang="ja-JP"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sp>
      <xdr:nvSpPr>
        <xdr:cNvPr id="792" name="直線コネクタ 791"/>
        <xdr:cNvSpPr/>
      </xdr:nvSpPr>
      <xdr:spPr>
        <a:xfrm>
          <a:off x="22069425" y="88963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53</xdr:row>
      <xdr:rowOff>9525</xdr:rowOff>
    </xdr:from>
    <xdr:ext cx="247650" cy="257175"/>
    <xdr:sp>
      <xdr:nvSpPr>
        <xdr:cNvPr id="793" name="前年度繰上充用金最大値テキスト"/>
        <xdr:cNvSpPr txBox="1"/>
      </xdr:nvSpPr>
      <xdr:spPr>
        <a:xfrm>
          <a:off x="22212300" y="86010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latin typeface="ＭＳ Ｐゴシック" panose="020B0600070205080204" pitchFamily="50" charset="-128"/>
            </a:rPr>
            <a:t>0</a:t>
          </a:r>
          <a:endParaRPr altLang="en-US" lang="ja-JP"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sp>
      <xdr:nvSpPr>
        <xdr:cNvPr id="794" name="直線コネクタ 793"/>
        <xdr:cNvSpPr/>
      </xdr:nvSpPr>
      <xdr:spPr>
        <a:xfrm>
          <a:off x="22069425" y="88963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177800</xdr:colOff>
      <xdr:row>54</xdr:row>
      <xdr:rowOff>139700</xdr:rowOff>
    </xdr:from>
    <xdr:to>
      <xdr:col>116</xdr:col>
      <xdr:colOff>63500</xdr:colOff>
      <xdr:row>54</xdr:row>
      <xdr:rowOff>139700</xdr:rowOff>
    </xdr:to>
    <xdr:sp>
      <xdr:nvSpPr>
        <xdr:cNvPr id="795" name="直線コネクタ 794"/>
        <xdr:cNvSpPr/>
      </xdr:nvSpPr>
      <xdr:spPr>
        <a:xfrm>
          <a:off x="21326475" y="8896350"/>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116</xdr:col>
      <xdr:colOff>114300</xdr:colOff>
      <xdr:row>54</xdr:row>
      <xdr:rowOff>66675</xdr:rowOff>
    </xdr:from>
    <xdr:ext cx="247650" cy="257175"/>
    <xdr:sp>
      <xdr:nvSpPr>
        <xdr:cNvPr id="796" name="前年度繰上充用金平均値テキスト"/>
        <xdr:cNvSpPr txBox="1"/>
      </xdr:nvSpPr>
      <xdr:spPr>
        <a:xfrm>
          <a:off x="22212300" y="8820150"/>
          <a:ext cx="24765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fLocksText="0">
      <xdr:nvSpPr>
        <xdr:cNvPr id="797" name="フローチャート: 判断 796"/>
        <xdr:cNvSpPr/>
      </xdr:nvSpPr>
      <xdr:spPr>
        <a:xfrm>
          <a:off x="22107525"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sp>
      <xdr:nvSpPr>
        <xdr:cNvPr id="798" name="直線コネクタ 797"/>
        <xdr:cNvSpPr/>
      </xdr:nvSpPr>
      <xdr:spPr>
        <a:xfrm>
          <a:off x="20431125" y="88963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111</xdr:col>
      <xdr:colOff>127000</xdr:colOff>
      <xdr:row>54</xdr:row>
      <xdr:rowOff>88900</xdr:rowOff>
    </xdr:from>
    <xdr:to>
      <xdr:col>112</xdr:col>
      <xdr:colOff>38100</xdr:colOff>
      <xdr:row>55</xdr:row>
      <xdr:rowOff>19050</xdr:rowOff>
    </xdr:to>
    <xdr:sp fLocksText="0">
      <xdr:nvSpPr>
        <xdr:cNvPr id="799" name="フローチャート: 判断 798"/>
        <xdr:cNvSpPr/>
      </xdr:nvSpPr>
      <xdr:spPr>
        <a:xfrm>
          <a:off x="21269325"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111</xdr:col>
      <xdr:colOff>47625</xdr:colOff>
      <xdr:row>55</xdr:row>
      <xdr:rowOff>9525</xdr:rowOff>
    </xdr:from>
    <xdr:ext cx="247650" cy="257175"/>
    <xdr:sp>
      <xdr:nvSpPr>
        <xdr:cNvPr id="800" name="テキスト ボックス 799"/>
        <xdr:cNvSpPr txBox="1"/>
      </xdr:nvSpPr>
      <xdr:spPr>
        <a:xfrm>
          <a:off x="21193125"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sp>
      <xdr:nvSpPr>
        <xdr:cNvPr id="801" name="直線コネクタ 800"/>
        <xdr:cNvSpPr/>
      </xdr:nvSpPr>
      <xdr:spPr>
        <a:xfrm>
          <a:off x="19545300" y="88963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107</xdr:col>
      <xdr:colOff>0</xdr:colOff>
      <xdr:row>54</xdr:row>
      <xdr:rowOff>88900</xdr:rowOff>
    </xdr:from>
    <xdr:to>
      <xdr:col>107</xdr:col>
      <xdr:colOff>101600</xdr:colOff>
      <xdr:row>55</xdr:row>
      <xdr:rowOff>19050</xdr:rowOff>
    </xdr:to>
    <xdr:sp fLocksText="0">
      <xdr:nvSpPr>
        <xdr:cNvPr id="802" name="フローチャート: 判断 801"/>
        <xdr:cNvSpPr/>
      </xdr:nvSpPr>
      <xdr:spPr>
        <a:xfrm>
          <a:off x="20383500"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114300</xdr:colOff>
      <xdr:row>55</xdr:row>
      <xdr:rowOff>9525</xdr:rowOff>
    </xdr:from>
    <xdr:ext cx="247650" cy="257175"/>
    <xdr:sp>
      <xdr:nvSpPr>
        <xdr:cNvPr id="803" name="テキスト ボックス 802"/>
        <xdr:cNvSpPr txBox="1"/>
      </xdr:nvSpPr>
      <xdr:spPr>
        <a:xfrm>
          <a:off x="20307300"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sp>
      <xdr:nvSpPr>
        <xdr:cNvPr id="804" name="直線コネクタ 803"/>
        <xdr:cNvSpPr/>
      </xdr:nvSpPr>
      <xdr:spPr>
        <a:xfrm>
          <a:off x="18659475" y="8896350"/>
          <a:ext cx="885825"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102</xdr:col>
      <xdr:colOff>63500</xdr:colOff>
      <xdr:row>54</xdr:row>
      <xdr:rowOff>88900</xdr:rowOff>
    </xdr:from>
    <xdr:to>
      <xdr:col>102</xdr:col>
      <xdr:colOff>165100</xdr:colOff>
      <xdr:row>55</xdr:row>
      <xdr:rowOff>19050</xdr:rowOff>
    </xdr:to>
    <xdr:sp fLocksText="0">
      <xdr:nvSpPr>
        <xdr:cNvPr id="805" name="フローチャート: 判断 804"/>
        <xdr:cNvSpPr/>
      </xdr:nvSpPr>
      <xdr:spPr>
        <a:xfrm>
          <a:off x="19497675"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171450</xdr:colOff>
      <xdr:row>55</xdr:row>
      <xdr:rowOff>9525</xdr:rowOff>
    </xdr:from>
    <xdr:ext cx="247650" cy="257175"/>
    <xdr:sp>
      <xdr:nvSpPr>
        <xdr:cNvPr id="806" name="テキスト ボックス 805"/>
        <xdr:cNvSpPr txBox="1"/>
      </xdr:nvSpPr>
      <xdr:spPr>
        <a:xfrm>
          <a:off x="19411950"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fLocksText="0">
      <xdr:nvSpPr>
        <xdr:cNvPr id="807" name="フローチャート: 判断 806"/>
        <xdr:cNvSpPr/>
      </xdr:nvSpPr>
      <xdr:spPr>
        <a:xfrm>
          <a:off x="18602325" y="88392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97</xdr:col>
      <xdr:colOff>47625</xdr:colOff>
      <xdr:row>55</xdr:row>
      <xdr:rowOff>9525</xdr:rowOff>
    </xdr:from>
    <xdr:ext cx="247650" cy="257175"/>
    <xdr:sp>
      <xdr:nvSpPr>
        <xdr:cNvPr id="808" name="テキスト ボックス 807"/>
        <xdr:cNvSpPr txBox="1"/>
      </xdr:nvSpPr>
      <xdr:spPr>
        <a:xfrm>
          <a:off x="18526125" y="892492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000080"/>
              </a:solidFill>
              <a:latin typeface="ＭＳ Ｐゴシック" panose="020B0600070205080204" pitchFamily="50" charset="-128"/>
              <a:ea typeface="ＭＳ Ｐゴシック" panose="020B0600070205080204" pitchFamily="50" charset="-128"/>
            </a:rPr>
            <a:t>0</a:t>
          </a:r>
          <a:endParaRPr altLang="en-US" lang="ja-JP"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57150</xdr:colOff>
      <xdr:row>61</xdr:row>
      <xdr:rowOff>76200</xdr:rowOff>
    </xdr:from>
    <xdr:ext cx="762000" cy="257175"/>
    <xdr:sp>
      <xdr:nvSpPr>
        <xdr:cNvPr id="809" name="テキスト ボックス 808"/>
        <xdr:cNvSpPr txBox="1"/>
      </xdr:nvSpPr>
      <xdr:spPr>
        <a:xfrm>
          <a:off x="219646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R06</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171450</xdr:colOff>
      <xdr:row>61</xdr:row>
      <xdr:rowOff>76200</xdr:rowOff>
    </xdr:from>
    <xdr:ext cx="762000" cy="257175"/>
    <xdr:sp>
      <xdr:nvSpPr>
        <xdr:cNvPr id="810" name="テキスト ボックス 809"/>
        <xdr:cNvSpPr txBox="1"/>
      </xdr:nvSpPr>
      <xdr:spPr>
        <a:xfrm>
          <a:off x="21126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R05</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47625</xdr:colOff>
      <xdr:row>61</xdr:row>
      <xdr:rowOff>76200</xdr:rowOff>
    </xdr:from>
    <xdr:ext cx="762000" cy="257175"/>
    <xdr:sp>
      <xdr:nvSpPr>
        <xdr:cNvPr id="811" name="テキスト ボックス 810"/>
        <xdr:cNvSpPr txBox="1"/>
      </xdr:nvSpPr>
      <xdr:spPr>
        <a:xfrm>
          <a:off x="20240625"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R04</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76200</xdr:rowOff>
    </xdr:from>
    <xdr:ext cx="762000" cy="257175"/>
    <xdr:sp>
      <xdr:nvSpPr>
        <xdr:cNvPr id="812" name="テキスト ボックス 811"/>
        <xdr:cNvSpPr txBox="1"/>
      </xdr:nvSpPr>
      <xdr:spPr>
        <a:xfrm>
          <a:off x="1935480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R03</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171450</xdr:colOff>
      <xdr:row>61</xdr:row>
      <xdr:rowOff>76200</xdr:rowOff>
    </xdr:from>
    <xdr:ext cx="762000" cy="257175"/>
    <xdr:sp>
      <xdr:nvSpPr>
        <xdr:cNvPr id="813" name="テキスト ボックス 812"/>
        <xdr:cNvSpPr txBox="1"/>
      </xdr:nvSpPr>
      <xdr:spPr>
        <a:xfrm>
          <a:off x="18459450" y="9963150"/>
          <a:ext cx="76200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p>
          <a:pPr algn="l"/>
          <a:r>
            <a:rPr altLang="ja-JP" lang="en-US" sz="1000">
              <a:latin typeface="ＭＳ Ｐゴシック" panose="020B0600070205080204" pitchFamily="50" charset="-128"/>
              <a:ea typeface="ＭＳ Ｐゴシック" panose="020B0600070205080204" pitchFamily="50" charset="-128"/>
            </a:rPr>
            <a:t>R02</a:t>
          </a:r>
          <a:endParaRPr altLang="en-US" 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fLocksText="0">
      <xdr:nvSpPr>
        <xdr:cNvPr id="814" name="楕円 813"/>
        <xdr:cNvSpPr/>
      </xdr:nvSpPr>
      <xdr:spPr>
        <a:xfrm>
          <a:off x="22107525"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116</xdr:col>
      <xdr:colOff>114300</xdr:colOff>
      <xdr:row>53</xdr:row>
      <xdr:rowOff>123825</xdr:rowOff>
    </xdr:from>
    <xdr:ext cx="247650" cy="257175"/>
    <xdr:sp>
      <xdr:nvSpPr>
        <xdr:cNvPr id="815" name="前年度繰上充用金該当値テキスト"/>
        <xdr:cNvSpPr txBox="1"/>
      </xdr:nvSpPr>
      <xdr:spPr>
        <a:xfrm>
          <a:off x="22212300" y="8715375"/>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l"/>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fLocksText="0">
      <xdr:nvSpPr>
        <xdr:cNvPr id="816" name="楕円 815"/>
        <xdr:cNvSpPr/>
      </xdr:nvSpPr>
      <xdr:spPr>
        <a:xfrm>
          <a:off x="21269325"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111</xdr:col>
      <xdr:colOff>47625</xdr:colOff>
      <xdr:row>53</xdr:row>
      <xdr:rowOff>38100</xdr:rowOff>
    </xdr:from>
    <xdr:ext cx="247650" cy="257175"/>
    <xdr:sp>
      <xdr:nvSpPr>
        <xdr:cNvPr id="817" name="テキスト ボックス 816"/>
        <xdr:cNvSpPr txBox="1"/>
      </xdr:nvSpPr>
      <xdr:spPr>
        <a:xfrm>
          <a:off x="21193125" y="86296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fLocksText="0">
      <xdr:nvSpPr>
        <xdr:cNvPr id="818" name="楕円 817"/>
        <xdr:cNvSpPr/>
      </xdr:nvSpPr>
      <xdr:spPr>
        <a:xfrm>
          <a:off x="20383500"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106</xdr:col>
      <xdr:colOff>114300</xdr:colOff>
      <xdr:row>53</xdr:row>
      <xdr:rowOff>38100</xdr:rowOff>
    </xdr:from>
    <xdr:ext cx="247650" cy="257175"/>
    <xdr:sp>
      <xdr:nvSpPr>
        <xdr:cNvPr id="819" name="テキスト ボックス 818"/>
        <xdr:cNvSpPr txBox="1"/>
      </xdr:nvSpPr>
      <xdr:spPr>
        <a:xfrm>
          <a:off x="20307300" y="86296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fLocksText="0">
      <xdr:nvSpPr>
        <xdr:cNvPr id="820" name="楕円 819"/>
        <xdr:cNvSpPr/>
      </xdr:nvSpPr>
      <xdr:spPr>
        <a:xfrm>
          <a:off x="19497675"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101</xdr:col>
      <xdr:colOff>171450</xdr:colOff>
      <xdr:row>53</xdr:row>
      <xdr:rowOff>38100</xdr:rowOff>
    </xdr:from>
    <xdr:ext cx="247650" cy="257175"/>
    <xdr:sp>
      <xdr:nvSpPr>
        <xdr:cNvPr id="821" name="テキスト ボックス 820"/>
        <xdr:cNvSpPr txBox="1"/>
      </xdr:nvSpPr>
      <xdr:spPr>
        <a:xfrm>
          <a:off x="19411950" y="86296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fLocksText="0">
      <xdr:nvSpPr>
        <xdr:cNvPr id="822" name="楕円 821"/>
        <xdr:cNvSpPr/>
      </xdr:nvSpPr>
      <xdr:spPr>
        <a:xfrm>
          <a:off x="18602325" y="88392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oneCellAnchor>
    <xdr:from>
      <xdr:col>97</xdr:col>
      <xdr:colOff>47625</xdr:colOff>
      <xdr:row>53</xdr:row>
      <xdr:rowOff>38100</xdr:rowOff>
    </xdr:from>
    <xdr:ext cx="247650" cy="257175"/>
    <xdr:sp>
      <xdr:nvSpPr>
        <xdr:cNvPr id="823" name="テキスト ボックス 822"/>
        <xdr:cNvSpPr txBox="1"/>
      </xdr:nvSpPr>
      <xdr:spPr>
        <a:xfrm>
          <a:off x="18526125" y="8629650"/>
          <a:ext cx="247650" cy="257175"/>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vert="horz" wrap="none" anchor="ctr">
          <a:spAutoFit/>
        </a:bodyPr>
        <a:p>
          <a:pPr algn="ctr"/>
          <a:r>
            <a:rPr altLang="ja-JP" lang="en-US" sz="1000" b="1">
              <a:solidFill>
                <a:srgbClr val="FF0000"/>
              </a:solidFill>
              <a:latin typeface="ＭＳ Ｐゴシック" panose="020B0600070205080204" pitchFamily="50" charset="-128"/>
              <a:ea typeface="ＭＳ Ｐゴシック" panose="020B0600070205080204" pitchFamily="50" charset="-128"/>
            </a:rPr>
            <a:t>0</a:t>
          </a:r>
          <a:endParaRPr altLang="en-US" 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fLocksText="0">
      <xdr:nvSpPr>
        <xdr:cNvPr id="824" name="正方形/長方形 823"/>
        <xdr:cNvSpPr/>
      </xdr:nvSpPr>
      <xdr:spPr>
        <a:xfrm>
          <a:off x="762000" y="16925925"/>
          <a:ext cx="22212300" cy="19050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solidFill>
              <a:srgbClr val="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fLocksText="0">
      <xdr:nvSpPr>
        <xdr:cNvPr id="825" name="正方形/長方形 824"/>
        <xdr:cNvSpPr/>
      </xdr:nvSpPr>
      <xdr:spPr>
        <a:xfrm>
          <a:off x="762000" y="16983075"/>
          <a:ext cx="3848100" cy="257175"/>
        </a:xfrm>
        <a:prstGeom prst="rect"/>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p>
          <a:pPr algn="l"/>
          <a:r>
            <a:rPr altLang="en-US" lang="ja-JP"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fLocksText="0">
      <xdr:nvSpPr>
        <xdr:cNvPr id="826" name="テキスト ボックス 825"/>
        <xdr:cNvSpPr txBox="1"/>
      </xdr:nvSpPr>
      <xdr:spPr>
        <a:xfrm>
          <a:off x="790575" y="17240250"/>
          <a:ext cx="22164675" cy="1524000"/>
        </a:xfrm>
        <a:prstGeom prst="rect"/>
        <a:solidFill>
          <a:schemeClr val="bg1"/>
        </a:solidFill>
        <a:ln w="9525" cmpd="sng">
          <a:noFill/>
        </a:ln>
        <a:effectLst/>
      </xdr:spPr>
      <xdr:style>
        <a:lnRef idx="0">
          <a:srgbClr val="000000"/>
        </a:lnRef>
        <a:fillRef idx="0">
          <a:srgbClr val="000000"/>
        </a:fillRef>
        <a:effectRef idx="0">
          <a:srgbClr val="000000"/>
        </a:effectRef>
        <a:fontRef idx="minor">
          <a:schemeClr val="tx1"/>
        </a:fontRef>
      </xdr:style>
      <xdr:txBody>
        <a:bodyPr vertOverflow="clip" horzOverflow="clip" vert="horz" anchor="t"/>
        <a:p>
          <a:pPr/>
          <a:r>
            <a:rPr altLang="en-US" lang="ja-JP" sz="1300">
              <a:latin typeface="ＭＳ Ｐゴシック" panose="020B0600070205080204" pitchFamily="50" charset="-128"/>
              <a:ea typeface="ＭＳ Ｐゴシック" panose="020B0600070205080204" pitchFamily="50" charset="-128"/>
            </a:rPr>
            <a:t>　総務費については、住民一人当たり</a:t>
          </a:r>
          <a:r>
            <a:rPr altLang="ja-JP" lang="en-US" sz="1300">
              <a:latin typeface="ＭＳ Ｐゴシック" panose="020B0600070205080204" pitchFamily="50" charset="-128"/>
              <a:ea typeface="ＭＳ Ｐゴシック" panose="020B0600070205080204" pitchFamily="50" charset="-128"/>
            </a:rPr>
            <a:t>60,162</a:t>
          </a:r>
          <a:r>
            <a:rPr altLang="en-US" lang="ja-JP" sz="1300">
              <a:latin typeface="ＭＳ Ｐゴシック" panose="020B0600070205080204" pitchFamily="50" charset="-128"/>
              <a:ea typeface="ＭＳ Ｐゴシック" panose="020B0600070205080204" pitchFamily="50" charset="-128"/>
            </a:rPr>
            <a:t>円となっており、前年度と比較して</a:t>
          </a:r>
          <a:r>
            <a:rPr altLang="ja-JP" lang="en-US" sz="1300">
              <a:latin typeface="ＭＳ Ｐゴシック" panose="020B0600070205080204" pitchFamily="50" charset="-128"/>
              <a:ea typeface="ＭＳ Ｐゴシック" panose="020B0600070205080204" pitchFamily="50" charset="-128"/>
            </a:rPr>
            <a:t>47.4%</a:t>
          </a:r>
          <a:r>
            <a:rPr altLang="en-US" lang="ja-JP" sz="1300">
              <a:latin typeface="ＭＳ Ｐゴシック" panose="020B0600070205080204" pitchFamily="50" charset="-128"/>
              <a:ea typeface="ＭＳ Ｐゴシック" panose="020B0600070205080204" pitchFamily="50" charset="-128"/>
            </a:rPr>
            <a:t>の増となった。これは、職員数や退職手当が増加したことや、会計年度任用職員への勤勉手当の支給が開始されたことにより職員人件費が増加したことが要因である。</a:t>
          </a:r>
        </a:p>
        <a:p>
          <a:r>
            <a:rPr altLang="en-US" lang="ja-JP" sz="1300">
              <a:latin typeface="ＭＳ Ｐゴシック" panose="020B0600070205080204" pitchFamily="50" charset="-128"/>
              <a:ea typeface="ＭＳ Ｐゴシック" panose="020B0600070205080204" pitchFamily="50" charset="-128"/>
            </a:rPr>
            <a:t>　民生費については、住民一人当たり</a:t>
          </a:r>
          <a:r>
            <a:rPr altLang="ja-JP" lang="en-US" sz="1300">
              <a:latin typeface="ＭＳ Ｐゴシック" panose="020B0600070205080204" pitchFamily="50" charset="-128"/>
              <a:ea typeface="ＭＳ Ｐゴシック" panose="020B0600070205080204" pitchFamily="50" charset="-128"/>
            </a:rPr>
            <a:t>231,505</a:t>
          </a:r>
          <a:r>
            <a:rPr altLang="en-US" lang="ja-JP" sz="1300">
              <a:latin typeface="ＭＳ Ｐゴシック" panose="020B0600070205080204" pitchFamily="50" charset="-128"/>
              <a:ea typeface="ＭＳ Ｐゴシック" panose="020B0600070205080204" pitchFamily="50" charset="-128"/>
            </a:rPr>
            <a:t>円となっており、前年度と比較して</a:t>
          </a:r>
          <a:r>
            <a:rPr altLang="ja-JP" lang="en-US" sz="1300">
              <a:latin typeface="ＭＳ Ｐゴシック" panose="020B0600070205080204" pitchFamily="50" charset="-128"/>
              <a:ea typeface="ＭＳ Ｐゴシック" panose="020B0600070205080204" pitchFamily="50" charset="-128"/>
            </a:rPr>
            <a:t>4.1%</a:t>
          </a:r>
          <a:r>
            <a:rPr altLang="en-US" lang="ja-JP" sz="1300">
              <a:latin typeface="ＭＳ Ｐゴシック" panose="020B0600070205080204" pitchFamily="50" charset="-128"/>
              <a:ea typeface="ＭＳ Ｐゴシック" panose="020B0600070205080204" pitchFamily="50" charset="-128"/>
            </a:rPr>
            <a:t>の増となった。これは、国施策である定額減税補足給付金事業を実施したことや、障害福祉サービス費や障害児通所給付費についても増加傾向にあることが要因である。</a:t>
          </a:r>
          <a:endParaRPr altLang="ja-JP" lang="en-US" sz="1300">
            <a:latin typeface="ＭＳ Ｐゴシック" panose="020B0600070205080204" pitchFamily="50" charset="-128"/>
            <a:ea typeface="ＭＳ Ｐゴシック" panose="020B0600070205080204" pitchFamily="50" charset="-128"/>
          </a:endParaRPr>
        </a:p>
        <a:p>
          <a:r>
            <a:rPr altLang="en-US" lang="ja-JP" sz="1300">
              <a:latin typeface="ＭＳ Ｐゴシック" panose="020B0600070205080204" pitchFamily="50" charset="-128"/>
              <a:ea typeface="ＭＳ Ｐゴシック" panose="020B0600070205080204" pitchFamily="50" charset="-128"/>
            </a:rPr>
            <a:t>　公債費については、住民一人当たり</a:t>
          </a:r>
          <a:r>
            <a:rPr altLang="ja-JP" lang="en-US" sz="1300">
              <a:latin typeface="ＭＳ Ｐゴシック" panose="020B0600070205080204" pitchFamily="50" charset="-128"/>
              <a:ea typeface="ＭＳ Ｐゴシック" panose="020B0600070205080204" pitchFamily="50" charset="-128"/>
            </a:rPr>
            <a:t>24,258</a:t>
          </a:r>
          <a:r>
            <a:rPr altLang="en-US" lang="ja-JP" sz="1300">
              <a:latin typeface="ＭＳ Ｐゴシック" panose="020B0600070205080204" pitchFamily="50" charset="-128"/>
              <a:ea typeface="ＭＳ Ｐゴシック" panose="020B0600070205080204" pitchFamily="50" charset="-128"/>
            </a:rPr>
            <a:t>円であり、過去に借入した市債の一部の償還が終了したことにより前年度より減少した。類似団体内平均値を下回っているが、今後の公債費の動向に注視していく必要がある。</a:t>
          </a: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200025</xdr:colOff>
      <xdr:row>46</xdr:row>
      <xdr:rowOff>104775</xdr:rowOff>
    </xdr:from>
    <xdr:to>
      <xdr:col>1</xdr:col>
      <xdr:colOff>895350</xdr:colOff>
      <xdr:row>46</xdr:row>
      <xdr:rowOff>619125</xdr:rowOff>
    </xdr:to>
    <xdr:sp>
      <xdr:nvSpPr>
        <xdr:cNvPr id="3" name="Rectangle 2"/>
        <xdr:cNvSpPr>
          <a:spLocks noChangeArrowheads="1"/>
        </xdr:cNvSpPr>
      </xdr:nvSpPr>
      <xdr:spPr>
        <a:xfrm>
          <a:off x="828675" y="10067925"/>
          <a:ext cx="695325" cy="514350"/>
        </a:xfrm>
        <a:prstGeom prst="rect"/>
        <a:solidFill>
          <a:srgbClr val="FF8080"/>
        </a:solidFill>
        <a:ln w="6350">
          <a:solidFill>
            <a:srgbClr val="000000"/>
          </a:solidFill>
          <a:miter lim="800000"/>
        </a:ln>
      </xdr:spPr>
    </xdr:sp>
    <xdr:clientData/>
  </xdr:twoCellAnchor>
  <xdr:twoCellAnchor>
    <xdr:from>
      <xdr:col>1</xdr:col>
      <xdr:colOff>200025</xdr:colOff>
      <xdr:row>47</xdr:row>
      <xdr:rowOff>114300</xdr:rowOff>
    </xdr:from>
    <xdr:to>
      <xdr:col>1</xdr:col>
      <xdr:colOff>895350</xdr:colOff>
      <xdr:row>47</xdr:row>
      <xdr:rowOff>619125</xdr:rowOff>
    </xdr:to>
    <xdr:sp>
      <xdr:nvSpPr>
        <xdr:cNvPr id="4" name="Rectangle 3"/>
        <xdr:cNvSpPr>
          <a:spLocks noChangeArrowheads="1"/>
        </xdr:cNvSpPr>
      </xdr:nvSpPr>
      <xdr:spPr>
        <a:xfrm>
          <a:off x="828675" y="10810875"/>
          <a:ext cx="695325" cy="504825"/>
        </a:xfrm>
        <a:prstGeom prst="rect"/>
        <a:solidFill>
          <a:srgbClr val="00FFFF"/>
        </a:solidFill>
        <a:ln w="6350">
          <a:solidFill>
            <a:srgbClr val="000000"/>
          </a:solidFill>
          <a:miter lim="800000"/>
        </a:ln>
      </xdr:spPr>
    </xdr:sp>
    <xdr:clientData/>
  </xdr:twoCellAnchor>
  <xdr:twoCellAnchor>
    <xdr:from>
      <xdr:col>1</xdr:col>
      <xdr:colOff>200025</xdr:colOff>
      <xdr:row>48</xdr:row>
      <xdr:rowOff>371475</xdr:rowOff>
    </xdr:from>
    <xdr:to>
      <xdr:col>1</xdr:col>
      <xdr:colOff>895350</xdr:colOff>
      <xdr:row>48</xdr:row>
      <xdr:rowOff>371475</xdr:rowOff>
    </xdr:to>
    <xdr:sp>
      <xdr:nvSpPr>
        <xdr:cNvPr id="5" name="Line 4"/>
        <xdr:cNvSpPr>
          <a:spLocks noChangeShapeType="1"/>
        </xdr:cNvSpPr>
      </xdr:nvSpPr>
      <xdr:spPr>
        <a:xfrm>
          <a:off x="828675" y="11801475"/>
          <a:ext cx="695325" cy="0"/>
        </a:xfrm>
        <a:prstGeom prst="line"/>
        <a:noFill/>
        <a:ln w="38100">
          <a:solidFill>
            <a:srgbClr val="FF0000"/>
          </a:solidFill>
          <a:round/>
        </a:ln>
      </xdr:spPr>
    </xdr:sp>
    <xdr:clientData/>
  </xdr:twoCellAnchor>
  <xdr:twoCellAnchor>
    <xdr:from>
      <xdr:col>1</xdr:col>
      <xdr:colOff>447675</xdr:colOff>
      <xdr:row>48</xdr:row>
      <xdr:rowOff>276225</xdr:rowOff>
    </xdr:from>
    <xdr:to>
      <xdr:col>1</xdr:col>
      <xdr:colOff>638175</xdr:colOff>
      <xdr:row>48</xdr:row>
      <xdr:rowOff>466725</xdr:rowOff>
    </xdr:to>
    <xdr:sp>
      <xdr:nvSpPr>
        <xdr:cNvPr id="6" name="Oval 5"/>
        <xdr:cNvSpPr>
          <a:spLocks noChangeArrowheads="1"/>
        </xdr:cNvSpPr>
      </xdr:nvSpPr>
      <xdr:spPr>
        <a:xfrm>
          <a:off x="1076325" y="11706225"/>
          <a:ext cx="190500" cy="190500"/>
        </a:xfrm>
        <a:prstGeom prst="ellipse"/>
        <a:solidFill>
          <a:srgbClr val="FF0000"/>
        </a:solidFill>
        <a:ln w="6350">
          <a:noFill/>
          <a:round/>
        </a:ln>
      </xdr:spPr>
    </xdr:sp>
    <xdr:clientData/>
  </xdr:twoCellAnchor>
  <xdr:twoCellAnchor>
    <xdr:from>
      <xdr:col>10</xdr:col>
      <xdr:colOff>323850</xdr:colOff>
      <xdr:row>45</xdr:row>
      <xdr:rowOff>9525</xdr:rowOff>
    </xdr:from>
    <xdr:to>
      <xdr:col>15</xdr:col>
      <xdr:colOff>723900</xdr:colOff>
      <xdr:row>49</xdr:row>
      <xdr:rowOff>0</xdr:rowOff>
    </xdr:to>
    <xdr:sp>
      <xdr:nvSpPr>
        <xdr:cNvPr id="7" name="Rectangle 6"/>
        <xdr:cNvSpPr>
          <a:spLocks noChangeArrowheads="1"/>
        </xdr:cNvSpPr>
      </xdr:nvSpPr>
      <xdr:spPr>
        <a:xfrm>
          <a:off x="10982325" y="9601200"/>
          <a:ext cx="5972175" cy="2562225"/>
        </a:xfrm>
        <a:prstGeom prst="rect"/>
        <a:solidFill>
          <a:srgbClr val="FFFFFF"/>
        </a:solidFill>
        <a:ln w="19050">
          <a:solidFill>
            <a:srgbClr val="000000"/>
          </a:solidFill>
          <a:miter lim="800000"/>
        </a:ln>
      </xdr:spPr>
    </xdr:sp>
    <xdr:clientData/>
  </xdr:twoCellAnchor>
  <xdr:twoCellAnchor>
    <xdr:from>
      <xdr:col>10</xdr:col>
      <xdr:colOff>323850</xdr:colOff>
      <xdr:row>45</xdr:row>
      <xdr:rowOff>9525</xdr:rowOff>
    </xdr:from>
    <xdr:to>
      <xdr:col>11</xdr:col>
      <xdr:colOff>104775</xdr:colOff>
      <xdr:row>45</xdr:row>
      <xdr:rowOff>323850</xdr:rowOff>
    </xdr:to>
    <xdr:sp fLocksText="0">
      <xdr:nvSpPr>
        <xdr:cNvPr id="8" name="Rectangle 7"/>
        <xdr:cNvSpPr>
          <a:spLocks noChangeArrowheads="1"/>
        </xdr:cNvSpPr>
      </xdr:nvSpPr>
      <xdr:spPr>
        <a:xfrm>
          <a:off x="10982325" y="9601200"/>
          <a:ext cx="895350" cy="314325"/>
        </a:xfrm>
        <a:prstGeom prst="rect"/>
        <a:noFill/>
        <a:ln w="9525">
          <a:noFill/>
          <a:miter lim="800000"/>
        </a:ln>
      </xdr:spPr>
      <xdr:txBody>
        <a:bodyPr lIns="36576" tIns="22860" rIns="0" bIns="0" vertOverflow="clip" wrap="square" anchor="t" upright="1"/>
        <a:p>
          <a:pPr algn="l" rtl="0"/>
          <a:r>
            <a:rPr altLang="en-US" lang="ja-JP" sz="1500" u="none" b="1" i="0"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fLocksText="0">
      <xdr:nvSpPr>
        <xdr:cNvPr id="9" name="表題ボックス"/>
        <xdr:cNvSpPr>
          <a:spLocks noChangeArrowheads="1"/>
        </xdr:cNvSpPr>
      </xdr:nvSpPr>
      <xdr:spPr>
        <a:xfrm>
          <a:off x="123825" y="123825"/>
          <a:ext cx="9525000" cy="638175"/>
        </a:xfrm>
        <a:prstGeom prst="rect"/>
        <a:noFill/>
        <a:ln w="9525">
          <a:noFill/>
          <a:miter lim="800000"/>
        </a:ln>
      </xdr:spPr>
      <xdr:txBody>
        <a:bodyPr lIns="54864" tIns="32004" rIns="0" bIns="32004" vertOverflow="clip" wrap="square" anchor="ctr" upright="1"/>
        <a:p>
          <a:pPr algn="l" rtl="1">
            <a:defRPr sz="1000"/>
          </a:pPr>
          <a:r>
            <a:rPr altLang="en-US" lang="ja-JP" sz="2400" b="1" i="0">
              <a:solidFill>
                <a:srgbClr val="000000"/>
              </a:solidFill>
              <a:latin typeface="ＭＳ ゴシック"/>
              <a:ea typeface="ＭＳ ゴシック"/>
            </a:rPr>
            <a:t>（</a:t>
          </a:r>
          <a:r>
            <a:rPr altLang="ja-JP" lang="en-US" sz="2400" b="1" i="0">
              <a:solidFill>
                <a:srgbClr val="000000"/>
              </a:solidFill>
              <a:latin typeface="ＭＳ ゴシック"/>
              <a:ea typeface="ＭＳ ゴシック"/>
            </a:rPr>
            <a:t>7</a:t>
          </a:r>
          <a:r>
            <a:rPr altLang="en-US" lang="ja-JP" sz="2400" b="1" i="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xdr:nvSpPr>
        <xdr:cNvPr id="10" name="Line 10"/>
        <xdr:cNvSpPr>
          <a:spLocks noChangeShapeType="1"/>
        </xdr:cNvSpPr>
      </xdr:nvSpPr>
      <xdr:spPr>
        <a:xfrm>
          <a:off x="628650" y="9591675"/>
          <a:ext cx="4457700" cy="371475"/>
        </a:xfrm>
        <a:prstGeom prst="line"/>
        <a:noFill/>
        <a:ln w="19050">
          <a:solidFill>
            <a:srgbClr val="000000"/>
          </a:solidFill>
          <a:round/>
        </a:ln>
      </xdr:spPr>
    </xdr:sp>
    <xdr:clientData/>
  </xdr:twoCellAnchor>
  <xdr:twoCellAnchor>
    <xdr:from>
      <xdr:col>9</xdr:col>
      <xdr:colOff>628650</xdr:colOff>
      <xdr:row>1</xdr:row>
      <xdr:rowOff>76200</xdr:rowOff>
    </xdr:from>
    <xdr:to>
      <xdr:col>11</xdr:col>
      <xdr:colOff>933450</xdr:colOff>
      <xdr:row>3</xdr:row>
      <xdr:rowOff>76200</xdr:rowOff>
    </xdr:to>
    <xdr:sp fLocksText="0">
      <xdr:nvSpPr>
        <xdr:cNvPr id="11" name="年度ボックス"/>
        <xdr:cNvSpPr>
          <a:spLocks noChangeArrowheads="1"/>
        </xdr:cNvSpPr>
      </xdr:nvSpPr>
      <xdr:spPr>
        <a:xfrm>
          <a:off x="10172700" y="285750"/>
          <a:ext cx="2533650" cy="419100"/>
        </a:xfrm>
        <a:prstGeom prst="rect"/>
        <a:noFill/>
        <a:ln w="25400">
          <a:solidFill>
            <a:srgbClr val="000000"/>
          </a:solidFill>
          <a:miter lim="800000"/>
        </a:ln>
      </xdr:spPr>
      <xdr:txBody>
        <a:bodyPr anchor="ctr"/>
        <a:p>
          <a:pPr algn="ctr"/>
          <a:r>
            <a:rPr altLang="en-US" lang="ja-JP" sz="1600" b="1">
              <a:latin typeface="ＭＳ ゴシック" pitchFamily="49" charset="-128"/>
              <a:ea typeface="ＭＳ ゴシック" pitchFamily="49" charset="-128"/>
            </a:rPr>
            <a:t>令和</a:t>
          </a:r>
          <a:r>
            <a:rPr altLang="ja-JP" lang="en-US" sz="1600" b="1">
              <a:latin typeface="ＭＳ ゴシック" pitchFamily="49" charset="-128"/>
              <a:ea typeface="ＭＳ ゴシック" pitchFamily="49" charset="-128"/>
            </a:rPr>
            <a:t>6</a:t>
          </a:r>
          <a:r>
            <a:rPr altLang="en-US" lang="ja-JP"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fLocksText="0">
      <xdr:nvSpPr>
        <xdr:cNvPr id="12" name="団体名称ボックス"/>
        <xdr:cNvSpPr>
          <a:spLocks noChangeArrowheads="1"/>
        </xdr:cNvSpPr>
      </xdr:nvSpPr>
      <xdr:spPr>
        <a:xfrm>
          <a:off x="13106400" y="285750"/>
          <a:ext cx="3810000" cy="419100"/>
        </a:xfrm>
        <a:prstGeom prst="rect"/>
        <a:noFill/>
        <a:ln w="25400">
          <a:solidFill>
            <a:srgbClr val="000000"/>
          </a:solidFill>
          <a:miter lim="800000"/>
        </a:ln>
      </xdr:spPr>
      <xdr:txBody>
        <a:bodyPr anchor="ctr"/>
        <a:p>
          <a:pPr algn="ctr"/>
          <a:r>
            <a:rPr altLang="en-US" lang="ja-JP" sz="1600" b="1">
              <a:latin typeface="ＭＳ ゴシック" pitchFamily="49" charset="-128"/>
              <a:ea typeface="ＭＳ ゴシック" pitchFamily="49" charset="-128"/>
            </a:rPr>
            <a:t>大阪府藤井寺市</a:t>
          </a:r>
        </a:p>
      </xdr:txBody>
    </xdr:sp>
    <xdr:clientData/>
  </xdr:twoCellAnchor>
  <xdr:twoCellAnchor>
    <xdr:from>
      <xdr:col>0</xdr:col>
      <xdr:colOff>466725</xdr:colOff>
      <xdr:row>4</xdr:row>
      <xdr:rowOff>0</xdr:rowOff>
    </xdr:from>
    <xdr:to>
      <xdr:col>3</xdr:col>
      <xdr:colOff>733425</xdr:colOff>
      <xdr:row>6</xdr:row>
      <xdr:rowOff>66675</xdr:rowOff>
    </xdr:to>
    <xdr:sp>
      <xdr:nvSpPr>
        <xdr:cNvPr id="13" name="テキスト ボックス 6"/>
        <xdr:cNvSpPr txBox="1">
          <a:spLocks noChangeArrowheads="1"/>
        </xdr:cNvSpPr>
      </xdr:nvSpPr>
      <xdr:spPr>
        <a:xfrm>
          <a:off x="466725" y="838200"/>
          <a:ext cx="3124200" cy="485775"/>
        </a:xfrm>
        <a:prstGeom prst="rect"/>
        <a:noFill/>
        <a:ln w="9525">
          <a:noFill/>
          <a:miter lim="800000"/>
        </a:ln>
      </xdr:spPr>
      <xdr:txBody>
        <a:bodyPr lIns="36576" tIns="22860" rIns="0" bIns="0" vertOverflow="clip" wrap="square" anchor="t" upright="1"/>
        <a:p>
          <a:pPr algn="l" rtl="1"/>
          <a:r>
            <a:rPr altLang="en-US" lang="ja-JP" sz="1600" b="1" i="0">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fLocksText="0">
      <xdr:nvSpPr>
        <xdr:cNvPr id="14" name="テキスト ボックス 13"/>
        <xdr:cNvSpPr txBox="1"/>
      </xdr:nvSpPr>
      <xdr:spPr>
        <a:xfrm>
          <a:off x="11144250" y="9934575"/>
          <a:ext cx="5629275" cy="2085975"/>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en-US" lang="ja-JP" sz="1400">
              <a:latin typeface="ＭＳ ゴシック" pitchFamily="49" charset="-128"/>
              <a:ea typeface="ＭＳ ゴシック" pitchFamily="49" charset="-128"/>
            </a:rPr>
            <a:t>　一般会計において、令和５年度決算では、令和元年度以来４年ぶりに財政調整基金を取り崩しての決算となったが、令和６年度決算では基金を取り崩すことなく実質収支黒字の確保ができた。</a:t>
          </a:r>
        </a:p>
        <a:p>
          <a:r>
            <a:rPr altLang="en-US" lang="ja-JP" sz="1400">
              <a:latin typeface="ＭＳ ゴシック" pitchFamily="49" charset="-128"/>
              <a:ea typeface="ＭＳ ゴシック" pitchFamily="49" charset="-128"/>
            </a:rPr>
            <a:t>　しかし、依然として地方交付税などの依存財源に頼る脆弱な財政構造は続いており、安定的な財政運営に向けて引き続き行財政改革の推進が必要である。</a:t>
          </a: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10</xdr:col>
      <xdr:colOff>466725</xdr:colOff>
      <xdr:row>32</xdr:row>
      <xdr:rowOff>0</xdr:rowOff>
    </xdr:from>
    <xdr:to>
      <xdr:col>15</xdr:col>
      <xdr:colOff>1057275</xdr:colOff>
      <xdr:row>43</xdr:row>
      <xdr:rowOff>0</xdr:rowOff>
    </xdr:to>
    <xdr:sp>
      <xdr:nvSpPr>
        <xdr:cNvPr id="3" name="正方形/長方形 3"/>
        <xdr:cNvSpPr>
          <a:spLocks noChangeArrowheads="1"/>
        </xdr:cNvSpPr>
      </xdr:nvSpPr>
      <xdr:spPr>
        <a:xfrm>
          <a:off x="11353800" y="6896100"/>
          <a:ext cx="6305550" cy="5448300"/>
        </a:xfrm>
        <a:prstGeom prst="rect"/>
        <a:solidFill>
          <a:srgbClr val="FFFFFF"/>
        </a:solidFill>
        <a:ln w="19050" algn="ctr">
          <a:solidFill>
            <a:srgbClr val="000000"/>
          </a:solidFill>
          <a:miter lim="800000"/>
        </a:ln>
      </xdr:spPr>
    </xdr:sp>
    <xdr:clientData/>
  </xdr:twoCellAnchor>
  <xdr:twoCellAnchor>
    <xdr:from>
      <xdr:col>10</xdr:col>
      <xdr:colOff>533400</xdr:colOff>
      <xdr:row>32</xdr:row>
      <xdr:rowOff>28575</xdr:rowOff>
    </xdr:from>
    <xdr:to>
      <xdr:col>11</xdr:col>
      <xdr:colOff>914400</xdr:colOff>
      <xdr:row>33</xdr:row>
      <xdr:rowOff>19050</xdr:rowOff>
    </xdr:to>
    <xdr:sp>
      <xdr:nvSpPr>
        <xdr:cNvPr id="4" name="テキスト ボックス 4"/>
        <xdr:cNvSpPr txBox="1">
          <a:spLocks noChangeArrowheads="1"/>
        </xdr:cNvSpPr>
      </xdr:nvSpPr>
      <xdr:spPr>
        <a:xfrm>
          <a:off x="11420475" y="6924675"/>
          <a:ext cx="1524000" cy="485775"/>
        </a:xfrm>
        <a:prstGeom prst="rect"/>
        <a:noFill/>
        <a:ln w="9525">
          <a:noFill/>
          <a:miter lim="800000"/>
        </a:ln>
      </xdr:spPr>
      <xdr:txBody>
        <a:bodyPr lIns="36576" tIns="22860" rIns="0" bIns="0" vertOverflow="clip" wrap="square" anchor="t" upright="1"/>
        <a:p>
          <a:pPr algn="l" rtl="1"/>
          <a:r>
            <a:rPr altLang="en-US" lang="ja-JP" sz="1500" b="1" i="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sp>
      <xdr:nvSpPr>
        <xdr:cNvPr id="5" name="直線コネクタ 4"/>
        <xdr:cNvSpPr/>
      </xdr:nvSpPr>
      <xdr:spPr>
        <a:xfrm>
          <a:off x="504825" y="6896100"/>
          <a:ext cx="4676775" cy="495300"/>
        </a:xfrm>
        <a:prstGeom prst="line"/>
        <a:ln w="1270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0</xdr:col>
      <xdr:colOff>142875</xdr:colOff>
      <xdr:row>0</xdr:row>
      <xdr:rowOff>142875</xdr:rowOff>
    </xdr:from>
    <xdr:to>
      <xdr:col>9</xdr:col>
      <xdr:colOff>723900</xdr:colOff>
      <xdr:row>3</xdr:row>
      <xdr:rowOff>152400</xdr:rowOff>
    </xdr:to>
    <xdr:sp fLocksText="0">
      <xdr:nvSpPr>
        <xdr:cNvPr id="6" name="表題ボックス"/>
        <xdr:cNvSpPr>
          <a:spLocks noChangeArrowheads="1"/>
        </xdr:cNvSpPr>
      </xdr:nvSpPr>
      <xdr:spPr>
        <a:xfrm>
          <a:off x="142875" y="142875"/>
          <a:ext cx="10325100" cy="638175"/>
        </a:xfrm>
        <a:prstGeom prst="rect"/>
        <a:noFill/>
        <a:ln w="9525">
          <a:noFill/>
          <a:miter lim="800000"/>
        </a:ln>
      </xdr:spPr>
      <xdr:txBody>
        <a:bodyPr lIns="54864" tIns="32004" rIns="0" bIns="32004" vertOverflow="clip" wrap="square" anchor="ctr" upright="1"/>
        <a:p>
          <a:pPr algn="l" rtl="1">
            <a:defRPr sz="1000"/>
          </a:pPr>
          <a:r>
            <a:rPr altLang="en-US" lang="ja-JP" sz="2400" b="1" i="0">
              <a:solidFill>
                <a:srgbClr val="000000"/>
              </a:solidFill>
              <a:latin typeface="ＭＳ ゴシック"/>
              <a:ea typeface="ＭＳ ゴシック"/>
            </a:rPr>
            <a:t>（</a:t>
          </a:r>
          <a:r>
            <a:rPr altLang="ja-JP" lang="en-US" sz="2400" b="1" i="0">
              <a:solidFill>
                <a:srgbClr val="000000"/>
              </a:solidFill>
              <a:latin typeface="ＭＳ ゴシック"/>
              <a:ea typeface="ＭＳ ゴシック"/>
            </a:rPr>
            <a:t>8</a:t>
          </a:r>
          <a:r>
            <a:rPr altLang="en-US" lang="ja-JP" sz="2400" b="1" i="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fLocksText="0">
      <xdr:nvSpPr>
        <xdr:cNvPr id="7" name="年度ボックス"/>
        <xdr:cNvSpPr>
          <a:spLocks noChangeArrowheads="1"/>
        </xdr:cNvSpPr>
      </xdr:nvSpPr>
      <xdr:spPr>
        <a:xfrm>
          <a:off x="10810875" y="238125"/>
          <a:ext cx="2533650" cy="457200"/>
        </a:xfrm>
        <a:prstGeom prst="rect"/>
        <a:noFill/>
        <a:ln w="25400">
          <a:solidFill>
            <a:srgbClr val="000000"/>
          </a:solidFill>
          <a:miter lim="800000"/>
        </a:ln>
      </xdr:spPr>
      <xdr:txBody>
        <a:bodyPr anchor="ctr"/>
        <a:p>
          <a:pPr algn="ctr"/>
          <a:r>
            <a:rPr altLang="en-US" lang="ja-JP" sz="1600" b="1">
              <a:latin typeface="ＭＳ ゴシック" pitchFamily="49" charset="-128"/>
              <a:ea typeface="ＭＳ ゴシック" pitchFamily="49" charset="-128"/>
            </a:rPr>
            <a:t>令和</a:t>
          </a:r>
          <a:r>
            <a:rPr altLang="ja-JP" lang="en-US" sz="1600" b="1">
              <a:latin typeface="ＭＳ ゴシック" pitchFamily="49" charset="-128"/>
              <a:ea typeface="ＭＳ ゴシック" pitchFamily="49" charset="-128"/>
            </a:rPr>
            <a:t>6</a:t>
          </a:r>
          <a:r>
            <a:rPr altLang="en-US" lang="ja-JP"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fLocksText="0">
      <xdr:nvSpPr>
        <xdr:cNvPr id="8" name="団体名称ボックス"/>
        <xdr:cNvSpPr>
          <a:spLocks noChangeArrowheads="1"/>
        </xdr:cNvSpPr>
      </xdr:nvSpPr>
      <xdr:spPr>
        <a:xfrm>
          <a:off x="13830300" y="238125"/>
          <a:ext cx="3810000" cy="457200"/>
        </a:xfrm>
        <a:prstGeom prst="rect"/>
        <a:noFill/>
        <a:ln w="25400">
          <a:solidFill>
            <a:srgbClr val="000000"/>
          </a:solidFill>
          <a:miter lim="800000"/>
        </a:ln>
      </xdr:spPr>
      <xdr:txBody>
        <a:bodyPr anchor="ctr"/>
        <a:p>
          <a:pPr algn="ctr"/>
          <a:r>
            <a:rPr altLang="en-US" lang="ja-JP" sz="1600" b="1">
              <a:latin typeface="ＭＳ ゴシック" pitchFamily="49" charset="-128"/>
              <a:ea typeface="ＭＳ ゴシック" pitchFamily="49" charset="-128"/>
            </a:rPr>
            <a:t>大阪府藤井寺市</a:t>
          </a:r>
        </a:p>
      </xdr:txBody>
    </xdr:sp>
    <xdr:clientData/>
  </xdr:twoCellAnchor>
  <xdr:twoCellAnchor editAs="oneCell">
    <xdr:from>
      <xdr:col>1</xdr:col>
      <xdr:colOff>0</xdr:colOff>
      <xdr:row>3</xdr:row>
      <xdr:rowOff>28575</xdr:rowOff>
    </xdr:from>
    <xdr:to>
      <xdr:col>4</xdr:col>
      <xdr:colOff>914400</xdr:colOff>
      <xdr:row>4</xdr:row>
      <xdr:rowOff>200025</xdr:rowOff>
    </xdr:to>
    <xdr:sp>
      <xdr:nvSpPr>
        <xdr:cNvPr id="9" name="テキスト ボックス 6"/>
        <xdr:cNvSpPr txBox="1">
          <a:spLocks noChangeArrowheads="1"/>
        </xdr:cNvSpPr>
      </xdr:nvSpPr>
      <xdr:spPr>
        <a:xfrm>
          <a:off x="504825" y="657225"/>
          <a:ext cx="4314825" cy="381000"/>
        </a:xfrm>
        <a:prstGeom prst="rect"/>
        <a:noFill/>
        <a:ln w="9525">
          <a:noFill/>
          <a:miter lim="800000"/>
        </a:ln>
      </xdr:spPr>
      <xdr:txBody>
        <a:bodyPr lIns="36576" tIns="22860" rIns="0" bIns="0" vertOverflow="clip" wrap="square" anchor="t" upright="1"/>
        <a:p>
          <a:pPr algn="l" rtl="1"/>
          <a:r>
            <a:rPr altLang="en-US" lang="ja-JP" sz="1600" b="1" i="0">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fLocksText="0">
      <xdr:nvSpPr>
        <xdr:cNvPr id="10" name="テキスト ボックス 9"/>
        <xdr:cNvSpPr txBox="1"/>
      </xdr:nvSpPr>
      <xdr:spPr>
        <a:xfrm>
          <a:off x="11487150" y="7248525"/>
          <a:ext cx="6038850" cy="4876800"/>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en-US" lang="ja-JP" sz="1400">
              <a:latin typeface="ＭＳ ゴシック" pitchFamily="49" charset="-128"/>
              <a:ea typeface="ＭＳ ゴシック" pitchFamily="49" charset="-128"/>
            </a:rPr>
            <a:t>　一般会計においては、令和</a:t>
          </a:r>
          <a:r>
            <a:rPr altLang="ja-JP" lang="en-US" sz="1400">
              <a:latin typeface="ＭＳ ゴシック" pitchFamily="49" charset="-128"/>
              <a:ea typeface="ＭＳ ゴシック" pitchFamily="49" charset="-128"/>
            </a:rPr>
            <a:t>5</a:t>
          </a:r>
          <a:r>
            <a:rPr altLang="en-US" lang="ja-JP" sz="1400">
              <a:latin typeface="ＭＳ ゴシック" pitchFamily="49" charset="-128"/>
              <a:ea typeface="ＭＳ ゴシック" pitchFamily="49" charset="-128"/>
            </a:rPr>
            <a:t>年度は財政調整基金を取り崩しての黒字となったため、標準財政規模比は</a:t>
          </a:r>
          <a:r>
            <a:rPr altLang="ja-JP" lang="en-US" sz="1400">
              <a:latin typeface="ＭＳ ゴシック" pitchFamily="49" charset="-128"/>
              <a:ea typeface="ＭＳ ゴシック" pitchFamily="49" charset="-128"/>
            </a:rPr>
            <a:t>0.10%</a:t>
          </a:r>
          <a:r>
            <a:rPr altLang="en-US" lang="ja-JP" sz="1400">
              <a:latin typeface="ＭＳ ゴシック" pitchFamily="49" charset="-128"/>
              <a:ea typeface="ＭＳ ゴシック" pitchFamily="49" charset="-128"/>
            </a:rPr>
            <a:t>であったが、令和６年度は基金を取り崩すことなく黒字を確保できたため、標準財政規模比は</a:t>
          </a:r>
          <a:r>
            <a:rPr altLang="ja-JP" lang="en-US" sz="1400">
              <a:latin typeface="ＭＳ ゴシック" pitchFamily="49" charset="-128"/>
              <a:ea typeface="ＭＳ ゴシック" pitchFamily="49" charset="-128"/>
            </a:rPr>
            <a:t>1.41</a:t>
          </a:r>
          <a:r>
            <a:rPr altLang="en-US" lang="ja-JP" sz="1400">
              <a:latin typeface="ＭＳ ゴシック" pitchFamily="49" charset="-128"/>
              <a:ea typeface="ＭＳ ゴシック" pitchFamily="49" charset="-128"/>
            </a:rPr>
            <a:t>ポイント増加し</a:t>
          </a:r>
          <a:r>
            <a:rPr altLang="ja-JP" lang="en-US" sz="1400">
              <a:latin typeface="ＭＳ ゴシック" pitchFamily="49" charset="-128"/>
              <a:ea typeface="ＭＳ ゴシック" pitchFamily="49" charset="-128"/>
            </a:rPr>
            <a:t>1.51</a:t>
          </a:r>
          <a:r>
            <a:rPr altLang="en-US" lang="ja-JP" sz="1400">
              <a:latin typeface="ＭＳ ゴシック" pitchFamily="49" charset="-128"/>
              <a:ea typeface="ＭＳ ゴシック" pitchFamily="49" charset="-128"/>
            </a:rPr>
            <a:t>％となった。</a:t>
          </a:r>
        </a:p>
        <a:p>
          <a:r>
            <a:rPr altLang="en-US" lang="ja-JP" sz="1400">
              <a:latin typeface="ＭＳ ゴシック" pitchFamily="49" charset="-128"/>
              <a:ea typeface="ＭＳ ゴシック" pitchFamily="49" charset="-128"/>
            </a:rPr>
            <a:t>　公共下水道事業会計や特別会計においても黒字は維持しているものの、厳しい経営状態であることは変わらず、今後も連結実質収支の黒字を維持していくため、引き続き健全な財政運営に努めていかなければならない。</a:t>
          </a:r>
        </a:p>
      </xdr:txBody>
    </xdr:sp>
    <xdr:clientData/>
  </xdr:twoCellAnchor>
  <xdr:twoCellAnchor>
    <xdr:from>
      <xdr:col>1</xdr:col>
      <xdr:colOff>0</xdr:colOff>
      <xdr:row>32</xdr:row>
      <xdr:rowOff>0</xdr:rowOff>
    </xdr:from>
    <xdr:to>
      <xdr:col>5</xdr:col>
      <xdr:colOff>9556</xdr:colOff>
      <xdr:row>33</xdr:row>
      <xdr:rowOff>0</xdr:rowOff>
    </xdr:to>
    <xdr:sp>
      <xdr:nvSpPr>
        <xdr:cNvPr id="11" name="直線コネクタ 10"/>
        <xdr:cNvSpPr/>
      </xdr:nvSpPr>
      <xdr:spPr>
        <a:xfrm>
          <a:off x="504825" y="6896100"/>
          <a:ext cx="4676775" cy="495300"/>
        </a:xfrm>
        <a:prstGeom prst="line"/>
        <a:ln w="1270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xdr:col>
      <xdr:colOff>130175</xdr:colOff>
      <xdr:row>33</xdr:row>
      <xdr:rowOff>88900</xdr:rowOff>
    </xdr:from>
    <xdr:to>
      <xdr:col>1</xdr:col>
      <xdr:colOff>638175</xdr:colOff>
      <xdr:row>33</xdr:row>
      <xdr:rowOff>377825</xdr:rowOff>
    </xdr:to>
    <xdr:sp fLocksText="0">
      <xdr:nvSpPr>
        <xdr:cNvPr id="12" name="凡例1"/>
        <xdr:cNvSpPr/>
      </xdr:nvSpPr>
      <xdr:spPr>
        <a:xfrm>
          <a:off x="638175" y="7477125"/>
          <a:ext cx="504825" cy="285750"/>
        </a:xfrm>
        <a:prstGeom prst="rect"/>
        <a:solidFill>
          <a:srgbClr val="FF808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xdr:col>
      <xdr:colOff>130175</xdr:colOff>
      <xdr:row>34</xdr:row>
      <xdr:rowOff>88900</xdr:rowOff>
    </xdr:from>
    <xdr:to>
      <xdr:col>1</xdr:col>
      <xdr:colOff>638175</xdr:colOff>
      <xdr:row>34</xdr:row>
      <xdr:rowOff>377825</xdr:rowOff>
    </xdr:to>
    <xdr:sp fLocksText="0">
      <xdr:nvSpPr>
        <xdr:cNvPr id="13" name="凡例2"/>
        <xdr:cNvSpPr/>
      </xdr:nvSpPr>
      <xdr:spPr>
        <a:xfrm>
          <a:off x="638175" y="7972425"/>
          <a:ext cx="504825" cy="285750"/>
        </a:xfrm>
        <a:prstGeom prst="rect"/>
        <a:solidFill>
          <a:srgbClr val="00FFFF"/>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xdr:col>
      <xdr:colOff>130175</xdr:colOff>
      <xdr:row>35</xdr:row>
      <xdr:rowOff>88900</xdr:rowOff>
    </xdr:from>
    <xdr:to>
      <xdr:col>1</xdr:col>
      <xdr:colOff>638175</xdr:colOff>
      <xdr:row>35</xdr:row>
      <xdr:rowOff>377825</xdr:rowOff>
    </xdr:to>
    <xdr:sp fLocksText="0">
      <xdr:nvSpPr>
        <xdr:cNvPr id="14" name="凡例3"/>
        <xdr:cNvSpPr/>
      </xdr:nvSpPr>
      <xdr:spPr>
        <a:xfrm>
          <a:off x="638175" y="8467725"/>
          <a:ext cx="504825" cy="285750"/>
        </a:xfrm>
        <a:prstGeom prst="rect"/>
        <a:solidFill>
          <a:srgbClr val="00800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xdr:col>
      <xdr:colOff>130175</xdr:colOff>
      <xdr:row>36</xdr:row>
      <xdr:rowOff>88900</xdr:rowOff>
    </xdr:from>
    <xdr:to>
      <xdr:col>1</xdr:col>
      <xdr:colOff>638175</xdr:colOff>
      <xdr:row>36</xdr:row>
      <xdr:rowOff>377825</xdr:rowOff>
    </xdr:to>
    <xdr:sp fLocksText="0">
      <xdr:nvSpPr>
        <xdr:cNvPr id="15" name="凡例4"/>
        <xdr:cNvSpPr/>
      </xdr:nvSpPr>
      <xdr:spPr>
        <a:xfrm>
          <a:off x="638175" y="8963025"/>
          <a:ext cx="504825" cy="285750"/>
        </a:xfrm>
        <a:prstGeom prst="rect"/>
        <a:solidFill>
          <a:srgbClr val="9999FF"/>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xdr:col>
      <xdr:colOff>130175</xdr:colOff>
      <xdr:row>37</xdr:row>
      <xdr:rowOff>88900</xdr:rowOff>
    </xdr:from>
    <xdr:to>
      <xdr:col>1</xdr:col>
      <xdr:colOff>638175</xdr:colOff>
      <xdr:row>37</xdr:row>
      <xdr:rowOff>377825</xdr:rowOff>
    </xdr:to>
    <xdr:sp fLocksText="0">
      <xdr:nvSpPr>
        <xdr:cNvPr id="16" name="凡例5"/>
        <xdr:cNvSpPr/>
      </xdr:nvSpPr>
      <xdr:spPr>
        <a:xfrm>
          <a:off x="638175" y="9458325"/>
          <a:ext cx="504825" cy="285750"/>
        </a:xfrm>
        <a:prstGeom prst="rect"/>
        <a:solidFill>
          <a:srgbClr val="FF660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xdr:col>
      <xdr:colOff>130175</xdr:colOff>
      <xdr:row>41</xdr:row>
      <xdr:rowOff>88900</xdr:rowOff>
    </xdr:from>
    <xdr:to>
      <xdr:col>1</xdr:col>
      <xdr:colOff>638175</xdr:colOff>
      <xdr:row>41</xdr:row>
      <xdr:rowOff>377825</xdr:rowOff>
    </xdr:to>
    <xdr:sp fLocksText="0">
      <xdr:nvSpPr>
        <xdr:cNvPr id="17" name="凡例9"/>
        <xdr:cNvSpPr/>
      </xdr:nvSpPr>
      <xdr:spPr>
        <a:xfrm>
          <a:off x="638175" y="11439525"/>
          <a:ext cx="504825" cy="285750"/>
        </a:xfrm>
        <a:prstGeom prst="rect"/>
        <a:solidFill>
          <a:srgbClr val="FF000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twoCellAnchor>
    <xdr:from>
      <xdr:col>1</xdr:col>
      <xdr:colOff>130175</xdr:colOff>
      <xdr:row>42</xdr:row>
      <xdr:rowOff>88900</xdr:rowOff>
    </xdr:from>
    <xdr:to>
      <xdr:col>1</xdr:col>
      <xdr:colOff>638175</xdr:colOff>
      <xdr:row>42</xdr:row>
      <xdr:rowOff>377825</xdr:rowOff>
    </xdr:to>
    <xdr:sp fLocksText="0">
      <xdr:nvSpPr>
        <xdr:cNvPr id="18" name="凡例10"/>
        <xdr:cNvSpPr/>
      </xdr:nvSpPr>
      <xdr:spPr>
        <a:xfrm>
          <a:off x="638175" y="11934825"/>
          <a:ext cx="504825" cy="285750"/>
        </a:xfrm>
        <a:prstGeom prst="rect"/>
        <a:solidFill>
          <a:srgbClr val="0000FF"/>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p>
          <a:pPr algn="l"/>
          <a:endParaRPr altLang="en-US" lang="ja-JP" sz="1100"/>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0</xdr:row>
      <xdr:rowOff>123825</xdr:rowOff>
    </xdr:from>
    <xdr:to>
      <xdr:col>11</xdr:col>
      <xdr:colOff>695325</xdr:colOff>
      <xdr:row>4</xdr:row>
      <xdr:rowOff>76200</xdr:rowOff>
    </xdr:to>
    <xdr:sp fLocksText="0">
      <xdr:nvSpPr>
        <xdr:cNvPr id="2" name="表題ボックス"/>
        <xdr:cNvSpPr>
          <a:spLocks noChangeArrowheads="1"/>
        </xdr:cNvSpPr>
      </xdr:nvSpPr>
      <xdr:spPr>
        <a:xfrm>
          <a:off x="123825" y="123825"/>
          <a:ext cx="9525000" cy="638175"/>
        </a:xfrm>
        <a:prstGeom prst="rect"/>
        <a:noFill/>
        <a:ln w="9525">
          <a:noFill/>
          <a:miter lim="800000"/>
        </a:ln>
      </xdr:spPr>
      <xdr:txBody>
        <a:bodyPr lIns="54864" tIns="32004" rIns="0" bIns="32004" vertOverflow="clip" wrap="square" anchor="ctr" upright="1"/>
        <a:p>
          <a:pPr algn="l" rtl="1">
            <a:defRPr sz="1000"/>
          </a:pPr>
          <a:r>
            <a:rPr altLang="en-US" lang="ja-JP" sz="2400" b="1" i="0">
              <a:solidFill>
                <a:srgbClr val="000000"/>
              </a:solidFill>
              <a:latin typeface="ＭＳ ゴシック"/>
              <a:ea typeface="ＭＳ ゴシック"/>
            </a:rPr>
            <a:t>（</a:t>
          </a:r>
          <a:r>
            <a:rPr altLang="ja-JP" lang="en-US" sz="2400" b="1" i="0">
              <a:solidFill>
                <a:srgbClr val="000000"/>
              </a:solidFill>
              <a:latin typeface="ＭＳ ゴシック"/>
              <a:ea typeface="ＭＳ ゴシック"/>
            </a:rPr>
            <a:t>9</a:t>
          </a:r>
          <a:r>
            <a:rPr altLang="en-US" lang="ja-JP" sz="2400" b="1" i="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fLocksText="0">
      <xdr:nvSpPr>
        <xdr:cNvPr id="3" name="年度ボックス"/>
        <xdr:cNvSpPr>
          <a:spLocks noChangeArrowheads="1"/>
        </xdr:cNvSpPr>
      </xdr:nvSpPr>
      <xdr:spPr>
        <a:xfrm>
          <a:off x="10791825" y="190500"/>
          <a:ext cx="2533650" cy="447675"/>
        </a:xfrm>
        <a:prstGeom prst="rect"/>
        <a:noFill/>
        <a:ln w="25400">
          <a:solidFill>
            <a:srgbClr val="000000"/>
          </a:solidFill>
          <a:miter lim="800000"/>
        </a:ln>
      </xdr:spPr>
      <xdr:txBody>
        <a:bodyPr anchor="ctr"/>
        <a:p>
          <a:pPr algn="ctr"/>
          <a:r>
            <a:rPr altLang="en-US" lang="ja-JP" sz="1600" b="1">
              <a:latin typeface="ＭＳ ゴシック" pitchFamily="49" charset="-128"/>
              <a:ea typeface="ＭＳ ゴシック" pitchFamily="49" charset="-128"/>
            </a:rPr>
            <a:t>令和</a:t>
          </a:r>
          <a:r>
            <a:rPr altLang="ja-JP" lang="en-US" sz="1600" b="1">
              <a:latin typeface="ＭＳ ゴシック" pitchFamily="49" charset="-128"/>
              <a:ea typeface="ＭＳ ゴシック" pitchFamily="49" charset="-128"/>
            </a:rPr>
            <a:t>6</a:t>
          </a:r>
          <a:r>
            <a:rPr altLang="en-US" lang="ja-JP"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fLocksText="0">
      <xdr:nvSpPr>
        <xdr:cNvPr id="4" name="団体名称ボックス"/>
        <xdr:cNvSpPr>
          <a:spLocks noChangeArrowheads="1"/>
        </xdr:cNvSpPr>
      </xdr:nvSpPr>
      <xdr:spPr>
        <a:xfrm>
          <a:off x="13716000" y="190500"/>
          <a:ext cx="3810000" cy="447675"/>
        </a:xfrm>
        <a:prstGeom prst="rect"/>
        <a:noFill/>
        <a:ln w="25400">
          <a:solidFill>
            <a:srgbClr val="000000"/>
          </a:solidFill>
          <a:miter lim="800000"/>
        </a:ln>
      </xdr:spPr>
      <xdr:txBody>
        <a:bodyPr anchor="ctr"/>
        <a:p>
          <a:pPr algn="ctr"/>
          <a:r>
            <a:rPr altLang="en-US" lang="ja-JP" sz="1600" b="1">
              <a:latin typeface="ＭＳ ゴシック" pitchFamily="49" charset="-128"/>
              <a:ea typeface="ＭＳ ゴシック" pitchFamily="49" charset="-128"/>
            </a:rPr>
            <a:t>大阪府藤井寺市</a:t>
          </a:r>
        </a:p>
      </xdr:txBody>
    </xdr:sp>
    <xdr:clientData/>
  </xdr:twoCellAnchor>
  <xdr:twoCellAnchor>
    <xdr:from>
      <xdr:col>1</xdr:col>
      <xdr:colOff>0</xdr:colOff>
      <xdr:row>43</xdr:row>
      <xdr:rowOff>0</xdr:rowOff>
    </xdr:from>
    <xdr:to>
      <xdr:col>10</xdr:col>
      <xdr:colOff>0</xdr:colOff>
      <xdr:row>44</xdr:row>
      <xdr:rowOff>0</xdr:rowOff>
    </xdr:to>
    <xdr:sp>
      <xdr:nvSpPr>
        <xdr:cNvPr id="5" name="Line 22"/>
        <xdr:cNvSpPr>
          <a:spLocks noChangeShapeType="1"/>
        </xdr:cNvSpPr>
      </xdr:nvSpPr>
      <xdr:spPr>
        <a:xfrm>
          <a:off x="504825" y="7591425"/>
          <a:ext cx="7448550" cy="390525"/>
        </a:xfrm>
        <a:prstGeom prst="line"/>
        <a:noFill/>
        <a:ln w="19050">
          <a:solidFill>
            <a:srgbClr val="000000"/>
          </a:solidFill>
          <a:round/>
        </a:ln>
      </xdr:spPr>
    </xdr:sp>
    <xdr:clientData/>
  </xdr:twoCellAnchor>
  <xdr:twoCellAnchor>
    <xdr:from>
      <xdr:col>3</xdr:col>
      <xdr:colOff>152400</xdr:colOff>
      <xdr:row>44</xdr:row>
      <xdr:rowOff>47625</xdr:rowOff>
    </xdr:from>
    <xdr:to>
      <xdr:col>3</xdr:col>
      <xdr:colOff>657225</xdr:colOff>
      <xdr:row>44</xdr:row>
      <xdr:rowOff>342900</xdr:rowOff>
    </xdr:to>
    <xdr:sp>
      <xdr:nvSpPr>
        <xdr:cNvPr id="6" name="Rectangle 23"/>
        <xdr:cNvSpPr>
          <a:spLocks noChangeArrowheads="1"/>
        </xdr:cNvSpPr>
      </xdr:nvSpPr>
      <xdr:spPr>
        <a:xfrm>
          <a:off x="2314575" y="8029575"/>
          <a:ext cx="504825" cy="295275"/>
        </a:xfrm>
        <a:prstGeom prst="rect"/>
        <a:solidFill>
          <a:srgbClr val="FF8080"/>
        </a:solidFill>
        <a:ln w="6350">
          <a:solidFill>
            <a:srgbClr val="000000"/>
          </a:solidFill>
          <a:miter lim="800000"/>
        </a:ln>
      </xdr:spPr>
    </xdr:sp>
    <xdr:clientData/>
  </xdr:twoCellAnchor>
  <xdr:twoCellAnchor>
    <xdr:from>
      <xdr:col>3</xdr:col>
      <xdr:colOff>152400</xdr:colOff>
      <xdr:row>45</xdr:row>
      <xdr:rowOff>47625</xdr:rowOff>
    </xdr:from>
    <xdr:to>
      <xdr:col>3</xdr:col>
      <xdr:colOff>657225</xdr:colOff>
      <xdr:row>45</xdr:row>
      <xdr:rowOff>342900</xdr:rowOff>
    </xdr:to>
    <xdr:sp>
      <xdr:nvSpPr>
        <xdr:cNvPr id="7" name="Rectangle 24"/>
        <xdr:cNvSpPr>
          <a:spLocks noChangeArrowheads="1"/>
        </xdr:cNvSpPr>
      </xdr:nvSpPr>
      <xdr:spPr>
        <a:xfrm>
          <a:off x="2314575" y="8420100"/>
          <a:ext cx="504825" cy="295275"/>
        </a:xfrm>
        <a:prstGeom prst="rect"/>
        <a:solidFill>
          <a:srgbClr val="00FFFF"/>
        </a:solidFill>
        <a:ln w="6350">
          <a:solidFill>
            <a:srgbClr val="000000"/>
          </a:solidFill>
          <a:miter lim="800000"/>
        </a:ln>
      </xdr:spPr>
    </xdr:sp>
    <xdr:clientData/>
  </xdr:twoCellAnchor>
  <xdr:twoCellAnchor>
    <xdr:from>
      <xdr:col>3</xdr:col>
      <xdr:colOff>152400</xdr:colOff>
      <xdr:row>46</xdr:row>
      <xdr:rowOff>47625</xdr:rowOff>
    </xdr:from>
    <xdr:to>
      <xdr:col>3</xdr:col>
      <xdr:colOff>657225</xdr:colOff>
      <xdr:row>46</xdr:row>
      <xdr:rowOff>342900</xdr:rowOff>
    </xdr:to>
    <xdr:sp>
      <xdr:nvSpPr>
        <xdr:cNvPr id="8" name="Rectangle 25"/>
        <xdr:cNvSpPr>
          <a:spLocks noChangeArrowheads="1"/>
        </xdr:cNvSpPr>
      </xdr:nvSpPr>
      <xdr:spPr>
        <a:xfrm>
          <a:off x="2314575" y="8810625"/>
          <a:ext cx="504825" cy="295275"/>
        </a:xfrm>
        <a:prstGeom prst="rect"/>
        <a:solidFill>
          <a:srgbClr val="008000"/>
        </a:solidFill>
        <a:ln w="6350">
          <a:solidFill>
            <a:srgbClr val="000000"/>
          </a:solidFill>
          <a:miter lim="800000"/>
        </a:ln>
      </xdr:spPr>
    </xdr:sp>
    <xdr:clientData/>
  </xdr:twoCellAnchor>
  <xdr:twoCellAnchor>
    <xdr:from>
      <xdr:col>3</xdr:col>
      <xdr:colOff>152400</xdr:colOff>
      <xdr:row>47</xdr:row>
      <xdr:rowOff>47625</xdr:rowOff>
    </xdr:from>
    <xdr:to>
      <xdr:col>3</xdr:col>
      <xdr:colOff>657225</xdr:colOff>
      <xdr:row>47</xdr:row>
      <xdr:rowOff>342900</xdr:rowOff>
    </xdr:to>
    <xdr:sp>
      <xdr:nvSpPr>
        <xdr:cNvPr id="9" name="Rectangle 26"/>
        <xdr:cNvSpPr>
          <a:spLocks noChangeArrowheads="1"/>
        </xdr:cNvSpPr>
      </xdr:nvSpPr>
      <xdr:spPr>
        <a:xfrm>
          <a:off x="2314575" y="9201150"/>
          <a:ext cx="504825" cy="295275"/>
        </a:xfrm>
        <a:prstGeom prst="rect"/>
        <a:solidFill>
          <a:srgbClr val="9999FF"/>
        </a:solidFill>
        <a:ln w="6350">
          <a:solidFill>
            <a:srgbClr val="000000"/>
          </a:solidFill>
          <a:miter lim="800000"/>
        </a:ln>
      </xdr:spPr>
    </xdr:sp>
    <xdr:clientData/>
  </xdr:twoCellAnchor>
  <xdr:twoCellAnchor>
    <xdr:from>
      <xdr:col>3</xdr:col>
      <xdr:colOff>152400</xdr:colOff>
      <xdr:row>48</xdr:row>
      <xdr:rowOff>47625</xdr:rowOff>
    </xdr:from>
    <xdr:to>
      <xdr:col>3</xdr:col>
      <xdr:colOff>657225</xdr:colOff>
      <xdr:row>48</xdr:row>
      <xdr:rowOff>342900</xdr:rowOff>
    </xdr:to>
    <xdr:sp>
      <xdr:nvSpPr>
        <xdr:cNvPr id="10" name="Rectangle 27"/>
        <xdr:cNvSpPr>
          <a:spLocks noChangeArrowheads="1"/>
        </xdr:cNvSpPr>
      </xdr:nvSpPr>
      <xdr:spPr>
        <a:xfrm>
          <a:off x="2314575" y="9591675"/>
          <a:ext cx="504825" cy="295275"/>
        </a:xfrm>
        <a:prstGeom prst="rect"/>
        <a:solidFill>
          <a:srgbClr val="FF6600"/>
        </a:solidFill>
        <a:ln w="6350">
          <a:solidFill>
            <a:srgbClr val="000000"/>
          </a:solidFill>
          <a:miter lim="800000"/>
        </a:ln>
      </xdr:spPr>
    </xdr:sp>
    <xdr:clientData/>
  </xdr:twoCellAnchor>
  <xdr:twoCellAnchor>
    <xdr:from>
      <xdr:col>3</xdr:col>
      <xdr:colOff>152400</xdr:colOff>
      <xdr:row>49</xdr:row>
      <xdr:rowOff>47625</xdr:rowOff>
    </xdr:from>
    <xdr:to>
      <xdr:col>3</xdr:col>
      <xdr:colOff>657225</xdr:colOff>
      <xdr:row>49</xdr:row>
      <xdr:rowOff>342900</xdr:rowOff>
    </xdr:to>
    <xdr:sp>
      <xdr:nvSpPr>
        <xdr:cNvPr id="11" name="Rectangle 28"/>
        <xdr:cNvSpPr>
          <a:spLocks noChangeArrowheads="1"/>
        </xdr:cNvSpPr>
      </xdr:nvSpPr>
      <xdr:spPr>
        <a:xfrm>
          <a:off x="2314575" y="9982200"/>
          <a:ext cx="504825" cy="295275"/>
        </a:xfrm>
        <a:prstGeom prst="rect"/>
        <a:solidFill>
          <a:srgbClr val="FFFF00"/>
        </a:solidFill>
        <a:ln w="6350">
          <a:solidFill>
            <a:srgbClr val="000000"/>
          </a:solidFill>
          <a:miter lim="800000"/>
        </a:ln>
      </xdr:spPr>
    </xdr:sp>
    <xdr:clientData/>
  </xdr:twoCellAnchor>
  <xdr:twoCellAnchor>
    <xdr:from>
      <xdr:col>3</xdr:col>
      <xdr:colOff>152400</xdr:colOff>
      <xdr:row>50</xdr:row>
      <xdr:rowOff>47625</xdr:rowOff>
    </xdr:from>
    <xdr:to>
      <xdr:col>3</xdr:col>
      <xdr:colOff>657225</xdr:colOff>
      <xdr:row>50</xdr:row>
      <xdr:rowOff>342900</xdr:rowOff>
    </xdr:to>
    <xdr:sp>
      <xdr:nvSpPr>
        <xdr:cNvPr id="12" name="Rectangle 29"/>
        <xdr:cNvSpPr>
          <a:spLocks noChangeArrowheads="1"/>
        </xdr:cNvSpPr>
      </xdr:nvSpPr>
      <xdr:spPr>
        <a:xfrm>
          <a:off x="2314575" y="10372725"/>
          <a:ext cx="504825" cy="295275"/>
        </a:xfrm>
        <a:prstGeom prst="rect"/>
        <a:solidFill>
          <a:srgbClr val="800080"/>
        </a:solidFill>
        <a:ln w="6350">
          <a:solidFill>
            <a:srgbClr val="000000"/>
          </a:solidFill>
          <a:miter lim="800000"/>
        </a:ln>
      </xdr:spPr>
    </xdr:sp>
    <xdr:clientData/>
  </xdr:twoCellAnchor>
  <xdr:twoCellAnchor>
    <xdr:from>
      <xdr:col>3</xdr:col>
      <xdr:colOff>152400</xdr:colOff>
      <xdr:row>51</xdr:row>
      <xdr:rowOff>47625</xdr:rowOff>
    </xdr:from>
    <xdr:to>
      <xdr:col>3</xdr:col>
      <xdr:colOff>657225</xdr:colOff>
      <xdr:row>51</xdr:row>
      <xdr:rowOff>342900</xdr:rowOff>
    </xdr:to>
    <xdr:sp>
      <xdr:nvSpPr>
        <xdr:cNvPr id="13" name="Rectangle 30"/>
        <xdr:cNvSpPr>
          <a:spLocks noChangeArrowheads="1"/>
        </xdr:cNvSpPr>
      </xdr:nvSpPr>
      <xdr:spPr>
        <a:xfrm>
          <a:off x="2314575" y="10763250"/>
          <a:ext cx="504825" cy="295275"/>
        </a:xfrm>
        <a:prstGeom prst="rect"/>
        <a:solidFill>
          <a:srgbClr val="00FF00"/>
        </a:solidFill>
        <a:ln w="6350">
          <a:solidFill>
            <a:srgbClr val="000000"/>
          </a:solidFill>
          <a:miter lim="800000"/>
        </a:ln>
      </xdr:spPr>
    </xdr:sp>
    <xdr:clientData/>
  </xdr:twoCellAnchor>
  <xdr:twoCellAnchor>
    <xdr:from>
      <xdr:col>3</xdr:col>
      <xdr:colOff>152400</xdr:colOff>
      <xdr:row>52</xdr:row>
      <xdr:rowOff>200025</xdr:rowOff>
    </xdr:from>
    <xdr:to>
      <xdr:col>3</xdr:col>
      <xdr:colOff>657225</xdr:colOff>
      <xdr:row>52</xdr:row>
      <xdr:rowOff>200025</xdr:rowOff>
    </xdr:to>
    <xdr:sp>
      <xdr:nvSpPr>
        <xdr:cNvPr id="14" name="Line 31"/>
        <xdr:cNvSpPr>
          <a:spLocks noChangeShapeType="1"/>
        </xdr:cNvSpPr>
      </xdr:nvSpPr>
      <xdr:spPr>
        <a:xfrm>
          <a:off x="2314575" y="11306175"/>
          <a:ext cx="504825" cy="0"/>
        </a:xfrm>
        <a:prstGeom prst="line"/>
        <a:noFill/>
        <a:ln w="38100">
          <a:solidFill>
            <a:srgbClr val="FF0000"/>
          </a:solidFill>
          <a:round/>
        </a:ln>
      </xdr:spPr>
    </xdr:sp>
    <xdr:clientData/>
  </xdr:twoCellAnchor>
  <xdr:twoCellAnchor>
    <xdr:from>
      <xdr:col>3</xdr:col>
      <xdr:colOff>314325</xdr:colOff>
      <xdr:row>52</xdr:row>
      <xdr:rowOff>104775</xdr:rowOff>
    </xdr:from>
    <xdr:to>
      <xdr:col>3</xdr:col>
      <xdr:colOff>504825</xdr:colOff>
      <xdr:row>52</xdr:row>
      <xdr:rowOff>295275</xdr:rowOff>
    </xdr:to>
    <xdr:sp>
      <xdr:nvSpPr>
        <xdr:cNvPr id="15" name="Oval 32"/>
        <xdr:cNvSpPr>
          <a:spLocks noChangeArrowheads="1"/>
        </xdr:cNvSpPr>
      </xdr:nvSpPr>
      <xdr:spPr>
        <a:xfrm>
          <a:off x="2476500" y="11210925"/>
          <a:ext cx="190500" cy="190500"/>
        </a:xfrm>
        <a:prstGeom prst="ellipse"/>
        <a:solidFill>
          <a:srgbClr val="FF0000"/>
        </a:solidFill>
        <a:ln w="6350">
          <a:noFill/>
          <a:round/>
        </a:ln>
      </xdr:spPr>
    </xdr:sp>
    <xdr:clientData/>
  </xdr:twoCellAnchor>
  <xdr:twoCellAnchor>
    <xdr:from>
      <xdr:col>15</xdr:col>
      <xdr:colOff>152400</xdr:colOff>
      <xdr:row>43</xdr:row>
      <xdr:rowOff>9525</xdr:rowOff>
    </xdr:from>
    <xdr:to>
      <xdr:col>20</xdr:col>
      <xdr:colOff>200025</xdr:colOff>
      <xdr:row>53</xdr:row>
      <xdr:rowOff>9525</xdr:rowOff>
    </xdr:to>
    <xdr:sp>
      <xdr:nvSpPr>
        <xdr:cNvPr id="16" name="Rectangle 87"/>
        <xdr:cNvSpPr>
          <a:spLocks noChangeArrowheads="1"/>
        </xdr:cNvSpPr>
      </xdr:nvSpPr>
      <xdr:spPr>
        <a:xfrm>
          <a:off x="13106400" y="7600950"/>
          <a:ext cx="4429125" cy="3905250"/>
        </a:xfrm>
        <a:prstGeom prst="rect"/>
        <a:solidFill>
          <a:srgbClr val="FFFFFF"/>
        </a:solidFill>
        <a:ln w="19050">
          <a:solidFill>
            <a:srgbClr val="000000"/>
          </a:solidFill>
          <a:miter lim="800000"/>
        </a:ln>
      </xdr:spPr>
    </xdr:sp>
    <xdr:clientData/>
  </xdr:twoCellAnchor>
  <xdr:twoCellAnchor>
    <xdr:from>
      <xdr:col>15</xdr:col>
      <xdr:colOff>152400</xdr:colOff>
      <xdr:row>43</xdr:row>
      <xdr:rowOff>0</xdr:rowOff>
    </xdr:from>
    <xdr:to>
      <xdr:col>16</xdr:col>
      <xdr:colOff>161925</xdr:colOff>
      <xdr:row>43</xdr:row>
      <xdr:rowOff>323850</xdr:rowOff>
    </xdr:to>
    <xdr:sp fLocksText="0">
      <xdr:nvSpPr>
        <xdr:cNvPr id="17" name="Rectangle 88"/>
        <xdr:cNvSpPr>
          <a:spLocks noChangeArrowheads="1"/>
        </xdr:cNvSpPr>
      </xdr:nvSpPr>
      <xdr:spPr>
        <a:xfrm>
          <a:off x="13106400" y="7591425"/>
          <a:ext cx="885825" cy="323850"/>
        </a:xfrm>
        <a:prstGeom prst="rect"/>
        <a:noFill/>
        <a:ln w="9525">
          <a:noFill/>
          <a:miter lim="800000"/>
        </a:ln>
      </xdr:spPr>
      <xdr:txBody>
        <a:bodyPr lIns="36576" tIns="22860" rIns="0" bIns="0" vertOverflow="clip" wrap="square" anchor="t" upright="1"/>
        <a:p>
          <a:pPr algn="l" rtl="0"/>
          <a:r>
            <a:rPr altLang="en-US" lang="ja-JP" sz="1500" u="none" b="1" i="0" baseline="0">
              <a:solidFill>
                <a:srgbClr val="000000"/>
              </a:solidFill>
              <a:latin typeface="ＭＳ ゴシック"/>
              <a:ea typeface="ＭＳ ゴシック"/>
            </a:rPr>
            <a:t>分析欄</a:t>
          </a:r>
        </a:p>
      </xdr:txBody>
    </xdr:sp>
    <xdr:clientData/>
  </xdr:twoCellAnchor>
  <xdr:twoCellAnchor>
    <xdr:from>
      <xdr:col>0</xdr:col>
      <xdr:colOff>314325</xdr:colOff>
      <xdr:row>4</xdr:row>
      <xdr:rowOff>66675</xdr:rowOff>
    </xdr:from>
    <xdr:to>
      <xdr:col>2</xdr:col>
      <xdr:colOff>419100</xdr:colOff>
      <xdr:row>6</xdr:row>
      <xdr:rowOff>47625</xdr:rowOff>
    </xdr:to>
    <xdr:sp fLocksText="0">
      <xdr:nvSpPr>
        <xdr:cNvPr id="19" name="Rectangle 88"/>
        <xdr:cNvSpPr>
          <a:spLocks noChangeArrowheads="1"/>
        </xdr:cNvSpPr>
      </xdr:nvSpPr>
      <xdr:spPr>
        <a:xfrm>
          <a:off x="314325" y="752475"/>
          <a:ext cx="1438275" cy="323850"/>
        </a:xfrm>
        <a:prstGeom prst="rect"/>
        <a:noFill/>
        <a:ln w="9525">
          <a:noFill/>
          <a:miter lim="800000"/>
        </a:ln>
      </xdr:spPr>
      <xdr:txBody>
        <a:bodyPr lIns="36576" tIns="22860" rIns="0" bIns="0" vertOverflow="clip" wrap="square" anchor="t" upright="1"/>
        <a:p>
          <a:pPr algn="l" rtl="1"/>
          <a:r>
            <a:rPr altLang="en-US" lang="ja-JP" sz="1600" b="1" i="0">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fLocksText="0">
      <xdr:nvSpPr>
        <xdr:cNvPr id="20" name="テキスト ボックス 19"/>
        <xdr:cNvSpPr txBox="1"/>
      </xdr:nvSpPr>
      <xdr:spPr>
        <a:xfrm>
          <a:off x="13230225" y="7934325"/>
          <a:ext cx="4162425" cy="3400425"/>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en-US" lang="ja-JP" sz="1400">
              <a:latin typeface="ＭＳ ゴシック" pitchFamily="49" charset="-128"/>
              <a:ea typeface="ＭＳ ゴシック" pitchFamily="49" charset="-128"/>
            </a:rPr>
            <a:t>　一般会計の元利償還金については令和</a:t>
          </a:r>
          <a:r>
            <a:rPr altLang="ja-JP" lang="en-US" sz="1400">
              <a:latin typeface="ＭＳ ゴシック" pitchFamily="49" charset="-128"/>
              <a:ea typeface="ＭＳ ゴシック" pitchFamily="49" charset="-128"/>
            </a:rPr>
            <a:t>4</a:t>
          </a:r>
          <a:r>
            <a:rPr altLang="en-US" lang="ja-JP" sz="1400">
              <a:latin typeface="ＭＳ ゴシック" pitchFamily="49" charset="-128"/>
              <a:ea typeface="ＭＳ ゴシック" pitchFamily="49" charset="-128"/>
            </a:rPr>
            <a:t>年度まで増加傾向にあったが、臨時財政対策債に係る元利償還金が減になったことに伴い、令和</a:t>
          </a:r>
          <a:r>
            <a:rPr altLang="ja-JP" lang="en-US" sz="1400">
              <a:latin typeface="ＭＳ ゴシック" pitchFamily="49" charset="-128"/>
              <a:ea typeface="ＭＳ ゴシック" pitchFamily="49" charset="-128"/>
            </a:rPr>
            <a:t>5</a:t>
          </a:r>
          <a:r>
            <a:rPr altLang="en-US" lang="ja-JP" sz="1400">
              <a:latin typeface="ＭＳ ゴシック" pitchFamily="49" charset="-128"/>
              <a:ea typeface="ＭＳ ゴシック" pitchFamily="49" charset="-128"/>
            </a:rPr>
            <a:t>年度より減少に転じ、令和６年度も引き続き減少している。</a:t>
          </a:r>
        </a:p>
        <a:p>
          <a:r>
            <a:rPr altLang="en-US" lang="ja-JP" sz="1400">
              <a:latin typeface="ＭＳ ゴシック" pitchFamily="49" charset="-128"/>
              <a:ea typeface="ＭＳ ゴシック" pitchFamily="49" charset="-128"/>
            </a:rPr>
            <a:t>　また、公営企業について、元利償還金に対する繰入金は減少傾向にあり、令和６年度は</a:t>
          </a:r>
          <a:r>
            <a:rPr altLang="ja-JP" lang="en-US" sz="1400">
              <a:latin typeface="ＭＳ ゴシック" pitchFamily="49" charset="-128"/>
              <a:ea typeface="ＭＳ ゴシック" pitchFamily="49" charset="-128"/>
            </a:rPr>
            <a:t>374</a:t>
          </a:r>
          <a:r>
            <a:rPr altLang="en-US" lang="ja-JP" sz="1400">
              <a:latin typeface="ＭＳ ゴシック" pitchFamily="49" charset="-128"/>
              <a:ea typeface="ＭＳ ゴシック" pitchFamily="49" charset="-128"/>
            </a:rPr>
            <a:t>百万円と大幅な減少となった。</a:t>
          </a:r>
        </a:p>
        <a:p>
          <a:r>
            <a:rPr altLang="en-US" lang="ja-JP" sz="1400">
              <a:latin typeface="ＭＳ ゴシック" pitchFamily="49" charset="-128"/>
              <a:ea typeface="ＭＳ ゴシック" pitchFamily="49" charset="-128"/>
            </a:rPr>
            <a:t>　今後も引き続き、事業の精査や過度な後年度負担が生じないように考慮する必要がある。</a:t>
          </a:r>
        </a:p>
      </xdr:txBody>
    </xdr:sp>
    <xdr:clientData/>
  </xdr:twoCellAnchor>
  <xdr:twoCellAnchor>
    <xdr:from>
      <xdr:col>1</xdr:col>
      <xdr:colOff>0</xdr:colOff>
      <xdr:row>56</xdr:row>
      <xdr:rowOff>0</xdr:rowOff>
    </xdr:from>
    <xdr:to>
      <xdr:col>10</xdr:col>
      <xdr:colOff>0</xdr:colOff>
      <xdr:row>57</xdr:row>
      <xdr:rowOff>0</xdr:rowOff>
    </xdr:to>
    <xdr:sp>
      <xdr:nvSpPr>
        <xdr:cNvPr id="21" name="Line 22"/>
        <xdr:cNvSpPr>
          <a:spLocks noChangeShapeType="1"/>
        </xdr:cNvSpPr>
      </xdr:nvSpPr>
      <xdr:spPr>
        <a:xfrm>
          <a:off x="504825" y="12411075"/>
          <a:ext cx="7448550" cy="400050"/>
        </a:xfrm>
        <a:prstGeom prst="line"/>
        <a:noFill/>
        <a:ln w="19050">
          <a:solidFill>
            <a:srgbClr val="000000"/>
          </a:solidFill>
          <a:round/>
        </a:ln>
      </xdr:spPr>
    </xdr:sp>
    <xdr:clientData/>
  </xdr:twoCellAnchor>
  <xdr:twoCellAnchor>
    <xdr:from>
      <xdr:col>15</xdr:col>
      <xdr:colOff>152400</xdr:colOff>
      <xdr:row>56</xdr:row>
      <xdr:rowOff>9525</xdr:rowOff>
    </xdr:from>
    <xdr:to>
      <xdr:col>20</xdr:col>
      <xdr:colOff>227240</xdr:colOff>
      <xdr:row>59</xdr:row>
      <xdr:rowOff>382361</xdr:rowOff>
    </xdr:to>
    <xdr:sp>
      <xdr:nvSpPr>
        <xdr:cNvPr id="22" name="Rectangle 87"/>
        <xdr:cNvSpPr>
          <a:spLocks noChangeArrowheads="1"/>
        </xdr:cNvSpPr>
      </xdr:nvSpPr>
      <xdr:spPr>
        <a:xfrm>
          <a:off x="13106400" y="12420600"/>
          <a:ext cx="4457700" cy="1571625"/>
        </a:xfrm>
        <a:prstGeom prst="rect"/>
        <a:solidFill>
          <a:srgbClr val="FFFFFF"/>
        </a:solidFill>
        <a:ln w="19050">
          <a:solidFill>
            <a:srgbClr val="000000"/>
          </a:solidFill>
          <a:miter lim="800000"/>
        </a:ln>
      </xdr:spPr>
    </xdr:sp>
    <xdr:clientData/>
  </xdr:twoCellAnchor>
  <xdr:twoCellAnchor>
    <xdr:from>
      <xdr:col>15</xdr:col>
      <xdr:colOff>176893</xdr:colOff>
      <xdr:row>56</xdr:row>
      <xdr:rowOff>0</xdr:rowOff>
    </xdr:from>
    <xdr:to>
      <xdr:col>16</xdr:col>
      <xdr:colOff>115661</xdr:colOff>
      <xdr:row>56</xdr:row>
      <xdr:rowOff>257175</xdr:rowOff>
    </xdr:to>
    <xdr:sp fLocksText="0">
      <xdr:nvSpPr>
        <xdr:cNvPr id="23" name="Rectangle 88"/>
        <xdr:cNvSpPr>
          <a:spLocks noChangeArrowheads="1"/>
        </xdr:cNvSpPr>
      </xdr:nvSpPr>
      <xdr:spPr>
        <a:xfrm>
          <a:off x="13134975" y="12411075"/>
          <a:ext cx="819150" cy="257175"/>
        </a:xfrm>
        <a:prstGeom prst="rect"/>
        <a:noFill/>
        <a:ln w="9525">
          <a:noFill/>
          <a:miter lim="800000"/>
        </a:ln>
      </xdr:spPr>
      <xdr:txBody>
        <a:bodyPr lIns="36576" tIns="22860" rIns="0" bIns="0" vertOverflow="clip" wrap="square" anchor="t" upright="1"/>
        <a:p>
          <a:pPr algn="l" rtl="0"/>
          <a:r>
            <a:rPr altLang="en-US" lang="ja-JP" sz="1100" u="none" b="1" i="0"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fLocksText="0">
      <xdr:nvSpPr>
        <xdr:cNvPr id="24" name="テキスト ボックス 23"/>
        <xdr:cNvSpPr txBox="1"/>
      </xdr:nvSpPr>
      <xdr:spPr>
        <a:xfrm>
          <a:off x="13211175" y="12630150"/>
          <a:ext cx="4248150" cy="1314450"/>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en-US" lang="ja-JP" sz="1000">
              <a:latin typeface="ＭＳ ゴシック" pitchFamily="49" charset="-128"/>
              <a:ea typeface="ＭＳ ゴシック" pitchFamily="49" charset="-128"/>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8.xml" /><Relationship Id="rId2"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9.xml" /><Relationship Id="rId2"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0.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1.xml" /><Relationship Id="rId2"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6.xml" /><Relationship Id="rId2"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7.xml" /><Relationship Id="rId2"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3f0e671-1825-43c8-8ecf-fb7e97898a53}">
  <sheetPr>
    <pageSetUpPr fitToPage="1"/>
  </sheetPr>
  <dimension ref="A1:DO53"/>
  <sheetViews>
    <sheetView showGridLines="0" tabSelected="1" workbookViewId="0" topLeftCell="A1"/>
  </sheetViews>
  <sheetFormatPr defaultColWidth="0" defaultRowHeight="10.8" zeroHeight="1"/>
  <cols>
    <col min="1" max="11" width="2.125" style="168" customWidth="1"/>
    <col min="12" max="12" width="2.25" style="168" customWidth="1"/>
    <col min="13" max="17" width="2.375" style="168" customWidth="1"/>
    <col min="18" max="119" width="2.125" style="168" customWidth="1"/>
    <col min="120" max="16384" width="0" style="168" hidden="1"/>
  </cols>
  <sheetData>
    <row r="1" spans="2:119" ht="33" customHeight="1">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2:4" ht="24" thickBot="1">
      <c r="B2" s="170" t="s">
        <v>77</v>
      </c>
      <c r="C2" s="170"/>
      <c r="D2" s="171"/>
    </row>
    <row r="3" spans="1:113" ht="18.75" customHeight="1" thickBot="1">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3" ht="18.75" customHeight="1">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27275185</v>
      </c>
      <c r="BO4" s="371"/>
      <c r="BP4" s="371"/>
      <c r="BQ4" s="371"/>
      <c r="BR4" s="371"/>
      <c r="BS4" s="371"/>
      <c r="BT4" s="371"/>
      <c r="BU4" s="372"/>
      <c r="BV4" s="370">
        <v>25995883</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1.5</v>
      </c>
      <c r="CU4" s="377"/>
      <c r="CV4" s="377"/>
      <c r="CW4" s="377"/>
      <c r="CX4" s="377"/>
      <c r="CY4" s="377"/>
      <c r="CZ4" s="377"/>
      <c r="DA4" s="378"/>
      <c r="DB4" s="376">
        <v>0.10000000000000001</v>
      </c>
      <c r="DC4" s="377"/>
      <c r="DD4" s="377"/>
      <c r="DE4" s="377"/>
      <c r="DF4" s="377"/>
      <c r="DG4" s="377"/>
      <c r="DH4" s="377"/>
      <c r="DI4" s="378"/>
    </row>
    <row r="5" spans="1:113" ht="18.75" customHeight="1">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27039243</v>
      </c>
      <c r="BO5" s="408"/>
      <c r="BP5" s="408"/>
      <c r="BQ5" s="408"/>
      <c r="BR5" s="408"/>
      <c r="BS5" s="408"/>
      <c r="BT5" s="408"/>
      <c r="BU5" s="409"/>
      <c r="BV5" s="407">
        <v>25961804</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96.799999999999997</v>
      </c>
      <c r="CU5" s="405"/>
      <c r="CV5" s="405"/>
      <c r="CW5" s="405"/>
      <c r="CX5" s="405"/>
      <c r="CY5" s="405"/>
      <c r="CZ5" s="405"/>
      <c r="DA5" s="406"/>
      <c r="DB5" s="404">
        <v>100.2</v>
      </c>
      <c r="DC5" s="405"/>
      <c r="DD5" s="405"/>
      <c r="DE5" s="405"/>
      <c r="DF5" s="405"/>
      <c r="DG5" s="405"/>
      <c r="DH5" s="405"/>
      <c r="DI5" s="406"/>
    </row>
    <row r="6" spans="1:113" ht="18.75" customHeight="1">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235942</v>
      </c>
      <c r="BO6" s="408"/>
      <c r="BP6" s="408"/>
      <c r="BQ6" s="408"/>
      <c r="BR6" s="408"/>
      <c r="BS6" s="408"/>
      <c r="BT6" s="408"/>
      <c r="BU6" s="409"/>
      <c r="BV6" s="407">
        <v>34079</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97.200000000000003</v>
      </c>
      <c r="CU6" s="445"/>
      <c r="CV6" s="445"/>
      <c r="CW6" s="445"/>
      <c r="CX6" s="445"/>
      <c r="CY6" s="445"/>
      <c r="CZ6" s="445"/>
      <c r="DA6" s="446"/>
      <c r="DB6" s="444">
        <v>101.3</v>
      </c>
      <c r="DC6" s="445"/>
      <c r="DD6" s="445"/>
      <c r="DE6" s="445"/>
      <c r="DF6" s="445"/>
      <c r="DG6" s="445"/>
      <c r="DH6" s="445"/>
      <c r="DI6" s="446"/>
    </row>
    <row r="7" spans="1:113" ht="18.75" customHeight="1">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7604</v>
      </c>
      <c r="BO7" s="408"/>
      <c r="BP7" s="408"/>
      <c r="BQ7" s="408"/>
      <c r="BR7" s="408"/>
      <c r="BS7" s="408"/>
      <c r="BT7" s="408"/>
      <c r="BU7" s="409"/>
      <c r="BV7" s="407">
        <v>18892</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15105489</v>
      </c>
      <c r="CU7" s="408"/>
      <c r="CV7" s="408"/>
      <c r="CW7" s="408"/>
      <c r="CX7" s="408"/>
      <c r="CY7" s="408"/>
      <c r="CZ7" s="408"/>
      <c r="DA7" s="409"/>
      <c r="DB7" s="407">
        <v>14917416</v>
      </c>
      <c r="DC7" s="408"/>
      <c r="DD7" s="408"/>
      <c r="DE7" s="408"/>
      <c r="DF7" s="408"/>
      <c r="DG7" s="408"/>
      <c r="DH7" s="408"/>
      <c r="DI7" s="409"/>
    </row>
    <row r="8" spans="1:113" ht="18.75" customHeight="1" thickBot="1">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104</v>
      </c>
      <c r="AV8" s="440"/>
      <c r="AW8" s="440"/>
      <c r="AX8" s="440"/>
      <c r="AY8" s="441" t="s">
        <v>105</v>
      </c>
      <c r="AZ8" s="442"/>
      <c r="BA8" s="442"/>
      <c r="BB8" s="442"/>
      <c r="BC8" s="442"/>
      <c r="BD8" s="442"/>
      <c r="BE8" s="442"/>
      <c r="BF8" s="442"/>
      <c r="BG8" s="442"/>
      <c r="BH8" s="442"/>
      <c r="BI8" s="442"/>
      <c r="BJ8" s="442"/>
      <c r="BK8" s="442"/>
      <c r="BL8" s="442"/>
      <c r="BM8" s="443"/>
      <c r="BN8" s="407">
        <v>228338</v>
      </c>
      <c r="BO8" s="408"/>
      <c r="BP8" s="408"/>
      <c r="BQ8" s="408"/>
      <c r="BR8" s="408"/>
      <c r="BS8" s="408"/>
      <c r="BT8" s="408"/>
      <c r="BU8" s="409"/>
      <c r="BV8" s="407">
        <v>15187</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0.58999999999999997</v>
      </c>
      <c r="CU8" s="448"/>
      <c r="CV8" s="448"/>
      <c r="CW8" s="448"/>
      <c r="CX8" s="448"/>
      <c r="CY8" s="448"/>
      <c r="CZ8" s="448"/>
      <c r="DA8" s="449"/>
      <c r="DB8" s="447">
        <v>0.59999999999999998</v>
      </c>
      <c r="DC8" s="448"/>
      <c r="DD8" s="448"/>
      <c r="DE8" s="448"/>
      <c r="DF8" s="448"/>
      <c r="DG8" s="448"/>
      <c r="DH8" s="448"/>
      <c r="DI8" s="449"/>
    </row>
    <row r="9" spans="1:113" ht="18.75" customHeight="1" thickBot="1">
      <c r="A9" s="169"/>
      <c r="B9" s="401" t="s">
        <v>107</v>
      </c>
      <c r="C9" s="402"/>
      <c r="D9" s="402"/>
      <c r="E9" s="402"/>
      <c r="F9" s="402"/>
      <c r="G9" s="402"/>
      <c r="H9" s="402"/>
      <c r="I9" s="402"/>
      <c r="J9" s="402"/>
      <c r="K9" s="450"/>
      <c r="L9" s="451" t="s">
        <v>108</v>
      </c>
      <c r="M9" s="452"/>
      <c r="N9" s="452"/>
      <c r="O9" s="452"/>
      <c r="P9" s="452"/>
      <c r="Q9" s="453"/>
      <c r="R9" s="454">
        <v>63688</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213151</v>
      </c>
      <c r="BO9" s="408"/>
      <c r="BP9" s="408"/>
      <c r="BQ9" s="408"/>
      <c r="BR9" s="408"/>
      <c r="BS9" s="408"/>
      <c r="BT9" s="408"/>
      <c r="BU9" s="409"/>
      <c r="BV9" s="407">
        <v>-363767</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7.9000000000000004</v>
      </c>
      <c r="CU9" s="405"/>
      <c r="CV9" s="405"/>
      <c r="CW9" s="405"/>
      <c r="CX9" s="405"/>
      <c r="CY9" s="405"/>
      <c r="CZ9" s="405"/>
      <c r="DA9" s="406"/>
      <c r="DB9" s="404">
        <v>8.9000000000000004</v>
      </c>
      <c r="DC9" s="405"/>
      <c r="DD9" s="405"/>
      <c r="DE9" s="405"/>
      <c r="DF9" s="405"/>
      <c r="DG9" s="405"/>
      <c r="DH9" s="405"/>
      <c r="DI9" s="406"/>
    </row>
    <row r="10" spans="1:113" ht="18.75" customHeight="1" thickBot="1">
      <c r="A10" s="169"/>
      <c r="B10" s="401"/>
      <c r="C10" s="402"/>
      <c r="D10" s="402"/>
      <c r="E10" s="402"/>
      <c r="F10" s="402"/>
      <c r="G10" s="402"/>
      <c r="H10" s="402"/>
      <c r="I10" s="402"/>
      <c r="J10" s="402"/>
      <c r="K10" s="450"/>
      <c r="L10" s="457" t="s">
        <v>113</v>
      </c>
      <c r="M10" s="437"/>
      <c r="N10" s="437"/>
      <c r="O10" s="437"/>
      <c r="P10" s="437"/>
      <c r="Q10" s="438"/>
      <c r="R10" s="458">
        <v>65438</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555408</v>
      </c>
      <c r="BO10" s="408"/>
      <c r="BP10" s="408"/>
      <c r="BQ10" s="408"/>
      <c r="BR10" s="408"/>
      <c r="BS10" s="408"/>
      <c r="BT10" s="408"/>
      <c r="BU10" s="409"/>
      <c r="BV10" s="407">
        <v>100</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3" ht="18.75" customHeight="1" thickBot="1">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38</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3" ht="18.75" customHeight="1">
      <c r="A12" s="169"/>
      <c r="B12" s="467" t="s">
        <v>123</v>
      </c>
      <c r="C12" s="468"/>
      <c r="D12" s="468"/>
      <c r="E12" s="468"/>
      <c r="F12" s="468"/>
      <c r="G12" s="468"/>
      <c r="H12" s="468"/>
      <c r="I12" s="468"/>
      <c r="J12" s="468"/>
      <c r="K12" s="469"/>
      <c r="L12" s="476" t="s">
        <v>124</v>
      </c>
      <c r="M12" s="477"/>
      <c r="N12" s="477"/>
      <c r="O12" s="477"/>
      <c r="P12" s="477"/>
      <c r="Q12" s="478"/>
      <c r="R12" s="479">
        <v>62304</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380000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3" ht="18.75" customHeight="1">
      <c r="A13" s="169"/>
      <c r="B13" s="470"/>
      <c r="C13" s="471"/>
      <c r="D13" s="471"/>
      <c r="E13" s="471"/>
      <c r="F13" s="471"/>
      <c r="G13" s="471"/>
      <c r="H13" s="471"/>
      <c r="I13" s="471"/>
      <c r="J13" s="471"/>
      <c r="K13" s="472"/>
      <c r="L13" s="178"/>
      <c r="M13" s="498" t="s">
        <v>130</v>
      </c>
      <c r="N13" s="499"/>
      <c r="O13" s="499"/>
      <c r="P13" s="499"/>
      <c r="Q13" s="500"/>
      <c r="R13" s="491">
        <v>61059</v>
      </c>
      <c r="S13" s="492"/>
      <c r="T13" s="492"/>
      <c r="U13" s="492"/>
      <c r="V13" s="493"/>
      <c r="W13" s="423" t="s">
        <v>131</v>
      </c>
      <c r="X13" s="424"/>
      <c r="Y13" s="424"/>
      <c r="Z13" s="424"/>
      <c r="AA13" s="424"/>
      <c r="AB13" s="414"/>
      <c r="AC13" s="458">
        <v>133</v>
      </c>
      <c r="AD13" s="459"/>
      <c r="AE13" s="459"/>
      <c r="AF13" s="459"/>
      <c r="AG13" s="501"/>
      <c r="AH13" s="458">
        <v>137</v>
      </c>
      <c r="AI13" s="459"/>
      <c r="AJ13" s="459"/>
      <c r="AK13" s="459"/>
      <c r="AL13" s="460"/>
      <c r="AM13" s="436" t="s">
        <v>132</v>
      </c>
      <c r="AN13" s="437"/>
      <c r="AO13" s="437"/>
      <c r="AP13" s="437"/>
      <c r="AQ13" s="437"/>
      <c r="AR13" s="437"/>
      <c r="AS13" s="437"/>
      <c r="AT13" s="438"/>
      <c r="AU13" s="439" t="s">
        <v>104</v>
      </c>
      <c r="AV13" s="440"/>
      <c r="AW13" s="440"/>
      <c r="AX13" s="440"/>
      <c r="AY13" s="441" t="s">
        <v>133</v>
      </c>
      <c r="AZ13" s="442"/>
      <c r="BA13" s="442"/>
      <c r="BB13" s="442"/>
      <c r="BC13" s="442"/>
      <c r="BD13" s="442"/>
      <c r="BE13" s="442"/>
      <c r="BF13" s="442"/>
      <c r="BG13" s="442"/>
      <c r="BH13" s="442"/>
      <c r="BI13" s="442"/>
      <c r="BJ13" s="442"/>
      <c r="BK13" s="442"/>
      <c r="BL13" s="442"/>
      <c r="BM13" s="443"/>
      <c r="BN13" s="407">
        <v>768559</v>
      </c>
      <c r="BO13" s="408"/>
      <c r="BP13" s="408"/>
      <c r="BQ13" s="408"/>
      <c r="BR13" s="408"/>
      <c r="BS13" s="408"/>
      <c r="BT13" s="408"/>
      <c r="BU13" s="409"/>
      <c r="BV13" s="407">
        <v>-743629</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2.3999999999999999</v>
      </c>
      <c r="CU13" s="405"/>
      <c r="CV13" s="405"/>
      <c r="CW13" s="405"/>
      <c r="CX13" s="405"/>
      <c r="CY13" s="405"/>
      <c r="CZ13" s="405"/>
      <c r="DA13" s="406"/>
      <c r="DB13" s="404">
        <v>3.2000000000000002</v>
      </c>
      <c r="DC13" s="405"/>
      <c r="DD13" s="405"/>
      <c r="DE13" s="405"/>
      <c r="DF13" s="405"/>
      <c r="DG13" s="405"/>
      <c r="DH13" s="405"/>
      <c r="DI13" s="406"/>
    </row>
    <row r="14" spans="1:113" ht="18.75" customHeight="1" thickBot="1">
      <c r="A14" s="169"/>
      <c r="B14" s="470"/>
      <c r="C14" s="471"/>
      <c r="D14" s="471"/>
      <c r="E14" s="471"/>
      <c r="F14" s="471"/>
      <c r="G14" s="471"/>
      <c r="H14" s="471"/>
      <c r="I14" s="471"/>
      <c r="J14" s="471"/>
      <c r="K14" s="472"/>
      <c r="L14" s="488" t="s">
        <v>135</v>
      </c>
      <c r="M14" s="489"/>
      <c r="N14" s="489"/>
      <c r="O14" s="489"/>
      <c r="P14" s="489"/>
      <c r="Q14" s="490"/>
      <c r="R14" s="491">
        <v>62700</v>
      </c>
      <c r="S14" s="492"/>
      <c r="T14" s="492"/>
      <c r="U14" s="492"/>
      <c r="V14" s="493"/>
      <c r="W14" s="397"/>
      <c r="X14" s="398"/>
      <c r="Y14" s="398"/>
      <c r="Z14" s="398"/>
      <c r="AA14" s="398"/>
      <c r="AB14" s="387"/>
      <c r="AC14" s="494">
        <v>0.5</v>
      </c>
      <c r="AD14" s="495"/>
      <c r="AE14" s="495"/>
      <c r="AF14" s="495"/>
      <c r="AG14" s="496"/>
      <c r="AH14" s="494">
        <v>0.5</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19.899999999999999</v>
      </c>
      <c r="CU14" s="506"/>
      <c r="CV14" s="506"/>
      <c r="CW14" s="506"/>
      <c r="CX14" s="506"/>
      <c r="CY14" s="506"/>
      <c r="CZ14" s="506"/>
      <c r="DA14" s="507"/>
      <c r="DB14" s="505">
        <v>43</v>
      </c>
      <c r="DC14" s="506"/>
      <c r="DD14" s="506"/>
      <c r="DE14" s="506"/>
      <c r="DF14" s="506"/>
      <c r="DG14" s="506"/>
      <c r="DH14" s="506"/>
      <c r="DI14" s="507"/>
    </row>
    <row r="15" spans="1:113" ht="18.75" customHeight="1">
      <c r="A15" s="169"/>
      <c r="B15" s="470"/>
      <c r="C15" s="471"/>
      <c r="D15" s="471"/>
      <c r="E15" s="471"/>
      <c r="F15" s="471"/>
      <c r="G15" s="471"/>
      <c r="H15" s="471"/>
      <c r="I15" s="471"/>
      <c r="J15" s="471"/>
      <c r="K15" s="472"/>
      <c r="L15" s="178"/>
      <c r="M15" s="498" t="s">
        <v>130</v>
      </c>
      <c r="N15" s="499"/>
      <c r="O15" s="499"/>
      <c r="P15" s="499"/>
      <c r="Q15" s="500"/>
      <c r="R15" s="491">
        <v>61604</v>
      </c>
      <c r="S15" s="492"/>
      <c r="T15" s="492"/>
      <c r="U15" s="492"/>
      <c r="V15" s="493"/>
      <c r="W15" s="423" t="s">
        <v>137</v>
      </c>
      <c r="X15" s="424"/>
      <c r="Y15" s="424"/>
      <c r="Z15" s="424"/>
      <c r="AA15" s="424"/>
      <c r="AB15" s="414"/>
      <c r="AC15" s="458">
        <v>6934</v>
      </c>
      <c r="AD15" s="459"/>
      <c r="AE15" s="459"/>
      <c r="AF15" s="459"/>
      <c r="AG15" s="501"/>
      <c r="AH15" s="458">
        <v>7377</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7567483</v>
      </c>
      <c r="BO15" s="371"/>
      <c r="BP15" s="371"/>
      <c r="BQ15" s="371"/>
      <c r="BR15" s="371"/>
      <c r="BS15" s="371"/>
      <c r="BT15" s="371"/>
      <c r="BU15" s="372"/>
      <c r="BV15" s="370">
        <v>7605288</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3" ht="18.75" customHeight="1">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25.5</v>
      </c>
      <c r="AD16" s="495"/>
      <c r="AE16" s="495"/>
      <c r="AF16" s="495"/>
      <c r="AG16" s="496"/>
      <c r="AH16" s="494">
        <v>27.5</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12981752</v>
      </c>
      <c r="BO16" s="408"/>
      <c r="BP16" s="408"/>
      <c r="BQ16" s="408"/>
      <c r="BR16" s="408"/>
      <c r="BS16" s="408"/>
      <c r="BT16" s="408"/>
      <c r="BU16" s="409"/>
      <c r="BV16" s="407">
        <v>12698448</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20076</v>
      </c>
      <c r="AD17" s="459"/>
      <c r="AE17" s="459"/>
      <c r="AF17" s="459"/>
      <c r="AG17" s="501"/>
      <c r="AH17" s="458">
        <v>19348</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9630087</v>
      </c>
      <c r="BO17" s="408"/>
      <c r="BP17" s="408"/>
      <c r="BQ17" s="408"/>
      <c r="BR17" s="408"/>
      <c r="BS17" s="408"/>
      <c r="BT17" s="408"/>
      <c r="BU17" s="409"/>
      <c r="BV17" s="407">
        <v>9678896</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c r="A18" s="169"/>
      <c r="B18" s="529" t="s">
        <v>147</v>
      </c>
      <c r="C18" s="450"/>
      <c r="D18" s="450"/>
      <c r="E18" s="530"/>
      <c r="F18" s="530"/>
      <c r="G18" s="530"/>
      <c r="H18" s="530"/>
      <c r="I18" s="530"/>
      <c r="J18" s="530"/>
      <c r="K18" s="530"/>
      <c r="L18" s="531">
        <v>8.8900000000000006</v>
      </c>
      <c r="M18" s="531"/>
      <c r="N18" s="531"/>
      <c r="O18" s="531"/>
      <c r="P18" s="531"/>
      <c r="Q18" s="531"/>
      <c r="R18" s="532"/>
      <c r="S18" s="532"/>
      <c r="T18" s="532"/>
      <c r="U18" s="532"/>
      <c r="V18" s="533"/>
      <c r="W18" s="425"/>
      <c r="X18" s="426"/>
      <c r="Y18" s="426"/>
      <c r="Z18" s="426"/>
      <c r="AA18" s="426"/>
      <c r="AB18" s="417"/>
      <c r="AC18" s="534">
        <v>74</v>
      </c>
      <c r="AD18" s="535"/>
      <c r="AE18" s="535"/>
      <c r="AF18" s="535"/>
      <c r="AG18" s="536"/>
      <c r="AH18" s="534">
        <v>72</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15123714</v>
      </c>
      <c r="BO18" s="408"/>
      <c r="BP18" s="408"/>
      <c r="BQ18" s="408"/>
      <c r="BR18" s="408"/>
      <c r="BS18" s="408"/>
      <c r="BT18" s="408"/>
      <c r="BU18" s="409"/>
      <c r="BV18" s="407">
        <v>15159600</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c r="A19" s="169"/>
      <c r="B19" s="529" t="s">
        <v>149</v>
      </c>
      <c r="C19" s="450"/>
      <c r="D19" s="450"/>
      <c r="E19" s="530"/>
      <c r="F19" s="530"/>
      <c r="G19" s="530"/>
      <c r="H19" s="530"/>
      <c r="I19" s="530"/>
      <c r="J19" s="530"/>
      <c r="K19" s="530"/>
      <c r="L19" s="538">
        <v>7164</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18203800</v>
      </c>
      <c r="BO19" s="408"/>
      <c r="BP19" s="408"/>
      <c r="BQ19" s="408"/>
      <c r="BR19" s="408"/>
      <c r="BS19" s="408"/>
      <c r="BT19" s="408"/>
      <c r="BU19" s="409"/>
      <c r="BV19" s="407">
        <v>18095194</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c r="A20" s="169"/>
      <c r="B20" s="529" t="s">
        <v>151</v>
      </c>
      <c r="C20" s="450"/>
      <c r="D20" s="450"/>
      <c r="E20" s="530"/>
      <c r="F20" s="530"/>
      <c r="G20" s="530"/>
      <c r="H20" s="530"/>
      <c r="I20" s="530"/>
      <c r="J20" s="530"/>
      <c r="K20" s="530"/>
      <c r="L20" s="538">
        <v>27814</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15295446</v>
      </c>
      <c r="BO22" s="371"/>
      <c r="BP22" s="371"/>
      <c r="BQ22" s="371"/>
      <c r="BR22" s="371"/>
      <c r="BS22" s="371"/>
      <c r="BT22" s="371"/>
      <c r="BU22" s="372"/>
      <c r="BV22" s="370">
        <v>16179013</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12810234</v>
      </c>
      <c r="BO23" s="408"/>
      <c r="BP23" s="408"/>
      <c r="BQ23" s="408"/>
      <c r="BR23" s="408"/>
      <c r="BS23" s="408"/>
      <c r="BT23" s="408"/>
      <c r="BU23" s="409"/>
      <c r="BV23" s="407">
        <v>13688504</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c r="A24" s="169"/>
      <c r="B24" s="578"/>
      <c r="C24" s="554"/>
      <c r="D24" s="555"/>
      <c r="E24" s="457" t="s">
        <v>161</v>
      </c>
      <c r="F24" s="437"/>
      <c r="G24" s="437"/>
      <c r="H24" s="437"/>
      <c r="I24" s="437"/>
      <c r="J24" s="437"/>
      <c r="K24" s="438"/>
      <c r="L24" s="458">
        <v>1</v>
      </c>
      <c r="M24" s="459"/>
      <c r="N24" s="459"/>
      <c r="O24" s="459"/>
      <c r="P24" s="501"/>
      <c r="Q24" s="458">
        <v>7520</v>
      </c>
      <c r="R24" s="459"/>
      <c r="S24" s="459"/>
      <c r="T24" s="459"/>
      <c r="U24" s="459"/>
      <c r="V24" s="501"/>
      <c r="W24" s="553"/>
      <c r="X24" s="554"/>
      <c r="Y24" s="555"/>
      <c r="Z24" s="457" t="s">
        <v>162</v>
      </c>
      <c r="AA24" s="437"/>
      <c r="AB24" s="437"/>
      <c r="AC24" s="437"/>
      <c r="AD24" s="437"/>
      <c r="AE24" s="437"/>
      <c r="AF24" s="437"/>
      <c r="AG24" s="438"/>
      <c r="AH24" s="458">
        <v>483</v>
      </c>
      <c r="AI24" s="459"/>
      <c r="AJ24" s="459"/>
      <c r="AK24" s="459"/>
      <c r="AL24" s="501"/>
      <c r="AM24" s="458">
        <v>1446102</v>
      </c>
      <c r="AN24" s="459"/>
      <c r="AO24" s="459"/>
      <c r="AP24" s="459"/>
      <c r="AQ24" s="459"/>
      <c r="AR24" s="501"/>
      <c r="AS24" s="458">
        <v>2994</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6782528</v>
      </c>
      <c r="BO24" s="408"/>
      <c r="BP24" s="408"/>
      <c r="BQ24" s="408"/>
      <c r="BR24" s="408"/>
      <c r="BS24" s="408"/>
      <c r="BT24" s="408"/>
      <c r="BU24" s="409"/>
      <c r="BV24" s="407">
        <v>6879703</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c r="A25" s="169"/>
      <c r="B25" s="578"/>
      <c r="C25" s="554"/>
      <c r="D25" s="555"/>
      <c r="E25" s="457" t="s">
        <v>164</v>
      </c>
      <c r="F25" s="437"/>
      <c r="G25" s="437"/>
      <c r="H25" s="437"/>
      <c r="I25" s="437"/>
      <c r="J25" s="437"/>
      <c r="K25" s="438"/>
      <c r="L25" s="458">
        <v>1</v>
      </c>
      <c r="M25" s="459"/>
      <c r="N25" s="459"/>
      <c r="O25" s="459"/>
      <c r="P25" s="501"/>
      <c r="Q25" s="458">
        <v>6560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2260129</v>
      </c>
      <c r="BO25" s="371"/>
      <c r="BP25" s="371"/>
      <c r="BQ25" s="371"/>
      <c r="BR25" s="371"/>
      <c r="BS25" s="371"/>
      <c r="BT25" s="371"/>
      <c r="BU25" s="372"/>
      <c r="BV25" s="370">
        <v>2423673</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c r="A26" s="169"/>
      <c r="B26" s="578"/>
      <c r="C26" s="554"/>
      <c r="D26" s="555"/>
      <c r="E26" s="457" t="s">
        <v>167</v>
      </c>
      <c r="F26" s="437"/>
      <c r="G26" s="437"/>
      <c r="H26" s="437"/>
      <c r="I26" s="437"/>
      <c r="J26" s="437"/>
      <c r="K26" s="438"/>
      <c r="L26" s="458">
        <v>1</v>
      </c>
      <c r="M26" s="459"/>
      <c r="N26" s="459"/>
      <c r="O26" s="459"/>
      <c r="P26" s="501"/>
      <c r="Q26" s="458">
        <v>5840</v>
      </c>
      <c r="R26" s="459"/>
      <c r="S26" s="459"/>
      <c r="T26" s="459"/>
      <c r="U26" s="459"/>
      <c r="V26" s="501"/>
      <c r="W26" s="553"/>
      <c r="X26" s="554"/>
      <c r="Y26" s="555"/>
      <c r="Z26" s="457" t="s">
        <v>168</v>
      </c>
      <c r="AA26" s="559"/>
      <c r="AB26" s="559"/>
      <c r="AC26" s="559"/>
      <c r="AD26" s="559"/>
      <c r="AE26" s="559"/>
      <c r="AF26" s="559"/>
      <c r="AG26" s="560"/>
      <c r="AH26" s="458">
        <v>45</v>
      </c>
      <c r="AI26" s="459"/>
      <c r="AJ26" s="459"/>
      <c r="AK26" s="459"/>
      <c r="AL26" s="501"/>
      <c r="AM26" s="458">
        <v>147555</v>
      </c>
      <c r="AN26" s="459"/>
      <c r="AO26" s="459"/>
      <c r="AP26" s="459"/>
      <c r="AQ26" s="459"/>
      <c r="AR26" s="501"/>
      <c r="AS26" s="458">
        <v>3279</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c r="A27" s="169"/>
      <c r="B27" s="578"/>
      <c r="C27" s="554"/>
      <c r="D27" s="555"/>
      <c r="E27" s="457" t="s">
        <v>170</v>
      </c>
      <c r="F27" s="437"/>
      <c r="G27" s="437"/>
      <c r="H27" s="437"/>
      <c r="I27" s="437"/>
      <c r="J27" s="437"/>
      <c r="K27" s="438"/>
      <c r="L27" s="458">
        <v>1</v>
      </c>
      <c r="M27" s="459"/>
      <c r="N27" s="459"/>
      <c r="O27" s="459"/>
      <c r="P27" s="501"/>
      <c r="Q27" s="458">
        <v>5800</v>
      </c>
      <c r="R27" s="459"/>
      <c r="S27" s="459"/>
      <c r="T27" s="459"/>
      <c r="U27" s="459"/>
      <c r="V27" s="501"/>
      <c r="W27" s="553"/>
      <c r="X27" s="554"/>
      <c r="Y27" s="555"/>
      <c r="Z27" s="457" t="s">
        <v>171</v>
      </c>
      <c r="AA27" s="437"/>
      <c r="AB27" s="437"/>
      <c r="AC27" s="437"/>
      <c r="AD27" s="437"/>
      <c r="AE27" s="437"/>
      <c r="AF27" s="437"/>
      <c r="AG27" s="438"/>
      <c r="AH27" s="458">
        <v>32</v>
      </c>
      <c r="AI27" s="459"/>
      <c r="AJ27" s="459"/>
      <c r="AK27" s="459"/>
      <c r="AL27" s="501"/>
      <c r="AM27" s="458">
        <v>114882</v>
      </c>
      <c r="AN27" s="459"/>
      <c r="AO27" s="459"/>
      <c r="AP27" s="459"/>
      <c r="AQ27" s="459"/>
      <c r="AR27" s="501"/>
      <c r="AS27" s="458">
        <v>3590</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t="s">
        <v>122</v>
      </c>
      <c r="BO27" s="527"/>
      <c r="BP27" s="527"/>
      <c r="BQ27" s="527"/>
      <c r="BR27" s="527"/>
      <c r="BS27" s="527"/>
      <c r="BT27" s="527"/>
      <c r="BU27" s="528"/>
      <c r="BV27" s="526" t="s">
        <v>122</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c r="A28" s="169"/>
      <c r="B28" s="578"/>
      <c r="C28" s="554"/>
      <c r="D28" s="555"/>
      <c r="E28" s="457" t="s">
        <v>173</v>
      </c>
      <c r="F28" s="437"/>
      <c r="G28" s="437"/>
      <c r="H28" s="437"/>
      <c r="I28" s="437"/>
      <c r="J28" s="437"/>
      <c r="K28" s="438"/>
      <c r="L28" s="458">
        <v>1</v>
      </c>
      <c r="M28" s="459"/>
      <c r="N28" s="459"/>
      <c r="O28" s="459"/>
      <c r="P28" s="501"/>
      <c r="Q28" s="458">
        <v>5400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2168473</v>
      </c>
      <c r="BO28" s="371"/>
      <c r="BP28" s="371"/>
      <c r="BQ28" s="371"/>
      <c r="BR28" s="371"/>
      <c r="BS28" s="371"/>
      <c r="BT28" s="371"/>
      <c r="BU28" s="372"/>
      <c r="BV28" s="370">
        <v>1605065</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c r="A29" s="169"/>
      <c r="B29" s="578"/>
      <c r="C29" s="554"/>
      <c r="D29" s="555"/>
      <c r="E29" s="457" t="s">
        <v>176</v>
      </c>
      <c r="F29" s="437"/>
      <c r="G29" s="437"/>
      <c r="H29" s="437"/>
      <c r="I29" s="437"/>
      <c r="J29" s="437"/>
      <c r="K29" s="438"/>
      <c r="L29" s="458">
        <v>12</v>
      </c>
      <c r="M29" s="459"/>
      <c r="N29" s="459"/>
      <c r="O29" s="459"/>
      <c r="P29" s="501"/>
      <c r="Q29" s="458">
        <v>5200</v>
      </c>
      <c r="R29" s="459"/>
      <c r="S29" s="459"/>
      <c r="T29" s="459"/>
      <c r="U29" s="459"/>
      <c r="V29" s="501"/>
      <c r="W29" s="556"/>
      <c r="X29" s="557"/>
      <c r="Y29" s="558"/>
      <c r="Z29" s="457" t="s">
        <v>177</v>
      </c>
      <c r="AA29" s="437"/>
      <c r="AB29" s="437"/>
      <c r="AC29" s="437"/>
      <c r="AD29" s="437"/>
      <c r="AE29" s="437"/>
      <c r="AF29" s="437"/>
      <c r="AG29" s="438"/>
      <c r="AH29" s="458">
        <v>515</v>
      </c>
      <c r="AI29" s="459"/>
      <c r="AJ29" s="459"/>
      <c r="AK29" s="459"/>
      <c r="AL29" s="501"/>
      <c r="AM29" s="458">
        <v>1560984</v>
      </c>
      <c r="AN29" s="459"/>
      <c r="AO29" s="459"/>
      <c r="AP29" s="459"/>
      <c r="AQ29" s="459"/>
      <c r="AR29" s="501"/>
      <c r="AS29" s="458">
        <v>3031</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848332</v>
      </c>
      <c r="BO29" s="408"/>
      <c r="BP29" s="408"/>
      <c r="BQ29" s="408"/>
      <c r="BR29" s="408"/>
      <c r="BS29" s="408"/>
      <c r="BT29" s="408"/>
      <c r="BU29" s="409"/>
      <c r="BV29" s="407">
        <v>755328</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95.599999999999994</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762726</v>
      </c>
      <c r="BO30" s="527"/>
      <c r="BP30" s="527"/>
      <c r="BQ30" s="527"/>
      <c r="BR30" s="527"/>
      <c r="BS30" s="527"/>
      <c r="BT30" s="527"/>
      <c r="BU30" s="528"/>
      <c r="BV30" s="526">
        <v>679020</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2 113:113" ht="13.5" customHeight="1">
      <c r="A31" s="169"/>
      <c r="B31" s="191"/>
      <c r="DI31" s="192"/>
    </row>
    <row r="32" spans="1:113" ht="13.5" customHeight="1">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公共下水道事業会計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6</v>
      </c>
      <c r="BX34" s="597"/>
      <c r="BY34" s="598" t="str">
        <f>IF('各会計、関係団体の財政状況及び健全化判断比率'!B68="","",'各会計、関係団体の財政状況及び健全化判断比率'!B68)</f>
        <v>藤井寺市柏原市学校給食組合</v>
      </c>
      <c r="BZ34" s="598"/>
      <c r="CA34" s="598"/>
      <c r="CB34" s="598"/>
      <c r="CC34" s="598"/>
      <c r="CD34" s="598"/>
      <c r="CE34" s="598"/>
      <c r="CF34" s="598"/>
      <c r="CG34" s="598"/>
      <c r="CH34" s="598"/>
      <c r="CI34" s="598"/>
      <c r="CJ34" s="598"/>
      <c r="CK34" s="598"/>
      <c r="CL34" s="598"/>
      <c r="CM34" s="598"/>
      <c r="CN34" s="169"/>
      <c r="CO34" s="597">
        <f>IF(CQ34="","",MAX(C34:D43,U34:V43,AM34:AN43,BE34:BF43,BW34:BX43)+1)</f>
        <v>15</v>
      </c>
      <c r="CP34" s="597"/>
      <c r="CQ34" s="598" t="str">
        <f>IF('各会計、関係団体の財政状況及び健全化判断比率'!BS7="","",'各会計、関係団体の財政状況及び健全化判断比率'!BS7)</f>
        <v>藤井寺市地域サービス公社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t="str">
        <f t="shared" si="0" ref="AM35:AM43">IF(AO35="","",AM34+1)</f>
        <v/>
      </c>
      <c r="AN35" s="597"/>
      <c r="AO35" s="598"/>
      <c r="AP35" s="598"/>
      <c r="AQ35" s="598"/>
      <c r="AR35" s="598"/>
      <c r="AS35" s="598"/>
      <c r="AT35" s="598"/>
      <c r="AU35" s="598"/>
      <c r="AV35" s="598"/>
      <c r="AW35" s="598"/>
      <c r="AX35" s="598"/>
      <c r="AY35" s="598"/>
      <c r="AZ35" s="598"/>
      <c r="BA35" s="598"/>
      <c r="BB35" s="598"/>
      <c r="BC35" s="598"/>
      <c r="BD35" s="169"/>
      <c r="BE35" s="597" t="str">
        <f t="shared" si="1" ref="BE35:BE43">IF(BG35="","",BE34+1)</f>
        <v/>
      </c>
      <c r="BF35" s="597"/>
      <c r="BG35" s="598"/>
      <c r="BH35" s="598"/>
      <c r="BI35" s="598"/>
      <c r="BJ35" s="598"/>
      <c r="BK35" s="598"/>
      <c r="BL35" s="598"/>
      <c r="BM35" s="598"/>
      <c r="BN35" s="598"/>
      <c r="BO35" s="598"/>
      <c r="BP35" s="598"/>
      <c r="BQ35" s="598"/>
      <c r="BR35" s="598"/>
      <c r="BS35" s="598"/>
      <c r="BT35" s="598"/>
      <c r="BU35" s="598"/>
      <c r="BV35" s="169"/>
      <c r="BW35" s="597">
        <f t="shared" si="2" ref="BW35:BW43">IF(BY35="","",BW34+1)</f>
        <v>7</v>
      </c>
      <c r="BX35" s="597"/>
      <c r="BY35" s="598" t="str">
        <f>IF('各会計、関係団体の財政状況及び健全化判断比率'!B69="","",'各会計、関係団体の財政状況及び健全化判断比率'!B69)</f>
        <v>大阪南消防組合</v>
      </c>
      <c r="BZ35" s="598"/>
      <c r="CA35" s="598"/>
      <c r="CB35" s="598"/>
      <c r="CC35" s="598"/>
      <c r="CD35" s="598"/>
      <c r="CE35" s="598"/>
      <c r="CF35" s="598"/>
      <c r="CG35" s="598"/>
      <c r="CH35" s="598"/>
      <c r="CI35" s="598"/>
      <c r="CJ35" s="598"/>
      <c r="CK35" s="598"/>
      <c r="CL35" s="598"/>
      <c r="CM35" s="598"/>
      <c r="CN35" s="169"/>
      <c r="CO35" s="597">
        <f t="shared" si="3" ref="CO35:CO43">IF(CQ35="","",CO34+1)</f>
        <v>16</v>
      </c>
      <c r="CP35" s="597"/>
      <c r="CQ35" s="598" t="str">
        <f>IF('各会計、関係団体の財政状況及び健全化判断比率'!BS8="","",'各会計、関係団体の財政状況及び健全化判断比率'!BS8)</f>
        <v>藤井寺市勤労者互助会</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si="4" ref="U36:U43">IF(W36="","",U35+1)</f>
        <v>4</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8</v>
      </c>
      <c r="BX36" s="597"/>
      <c r="BY36" s="598" t="str">
        <f>IF('各会計、関係団体の財政状況及び健全化判断比率'!B70="","",'各会計、関係団体の財政状況及び健全化判断比率'!B70)</f>
        <v>柏羽藤環境事業組合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9</v>
      </c>
      <c r="BX37" s="597"/>
      <c r="BY37" s="598" t="str">
        <f>IF('各会計、関係団体の財政状況及び健全化判断比率'!B71="","",'各会計、関係団体の財政状況及び健全化判断比率'!B71)</f>
        <v>大和川右岸水防事務組合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c r="A38" s="169"/>
      <c r="B38" s="193"/>
      <c r="C38" s="597" t="str">
        <f t="shared" si="5" ref="C38:C43">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10</v>
      </c>
      <c r="BX38" s="597"/>
      <c r="BY38" s="598" t="str">
        <f>IF('各会計、関係団体の財政状況及び健全化判断比率'!B72="","",'各会計、関係団体の財政状況及び健全化判断比率'!B72)</f>
        <v>大阪府後期高齢者医療広域連合（一般会計）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11</v>
      </c>
      <c r="BX39" s="597"/>
      <c r="BY39" s="598" t="str">
        <f>IF('各会計、関係団体の財政状況及び健全化判断比率'!B73="","",'各会計、関係団体の財政状況及び健全化判断比率'!B73)</f>
        <v>大阪府後期高齢者医療広域連合（後期高齢者医療特別会計）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12</v>
      </c>
      <c r="BX40" s="597"/>
      <c r="BY40" s="598" t="str">
        <f>IF('各会計、関係団体の財政状況及び健全化判断比率'!B74="","",'各会計、関係団体の財政状況及び健全化判断比率'!B74)</f>
        <v>大阪広域水道企業団（水道事業会計）</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13</v>
      </c>
      <c r="BX41" s="597"/>
      <c r="BY41" s="598" t="str">
        <f>IF('各会計、関係団体の財政状況及び健全化判断比率'!B75="","",'各会計、関係団体の財政状況及び健全化判断比率'!B75)</f>
        <v>大阪広域水道企業団（工業用水道事業会計）</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2:113" ht="32.25" customHeight="1">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14</v>
      </c>
      <c r="BX42" s="597"/>
      <c r="BY42" s="598" t="str">
        <f>IF('各会計、関係団体の財政状況及び健全化判断比率'!B76="","",'各会計、関係団体の財政状況及び健全化判断比率'!B76)</f>
        <v>藤井寺水道事業会計</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2:113" ht="32.25" customHeight="1">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2:113" ht="13.5" customHeight="1" thickBot="1">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ht="10.8"/>
    <row r="46" spans="2:113" ht="10.8">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5:113" ht="10.8">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5:113" ht="10.8">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ht="10.8">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ht="10.8">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ht="10.8">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ht="10.8">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ht="10.8">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ht="10.8"/>
    <row r="55" ht="10.8"/>
    <row r="56" ht="10.8"/>
  </sheetData>
  <sheetProtection algorithmName="SHA-512" hashValue="m0ba4p6faQAs8mAZfP9x8khYcGfo4R3DWGn1iw2fk7wANEUyXESKL+6Q4qdusRYsl5bNi+SERc+OqslfG43Ivg==" saltValue="O/rjIpEBGxVDVW8/HS9lj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rintOptions horizontalCentered="1"/>
  <pageMargins left="0" right="0" top="0.393700787401575" bottom="0.393700787401575" header="0.196850393700787" footer="0.196850393700787"/>
  <pageSetup cellComments="asDisplayed" horizontalDpi="300" verticalDpi="300" orientation="landscape" paperSize="9" scale="55" r:id="rId1"/>
  <headerFooter>
    <oddFooter>&amp;C&amp;P/&amp;N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6319884-0f5c-49c2-8037-083d88714b98}">
  <sheetPr codeName="MasterSheet5">
    <pageSetUpPr fitToPage="1"/>
  </sheetPr>
  <dimension ref="A1:P45"/>
  <sheetViews>
    <sheetView showGridLines="0" zoomScaleSheetLayoutView="100" workbookViewId="0" topLeftCell="A1"/>
  </sheetViews>
  <sheetFormatPr defaultColWidth="0" defaultRowHeight="13.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51" t="s">
        <v>388</v>
      </c>
      <c r="D34" s="1151"/>
      <c r="E34" s="1152"/>
      <c r="F34" s="32">
        <v>4.1799999999999997</v>
      </c>
      <c r="G34" s="33">
        <v>3.0899999999999999</v>
      </c>
      <c r="H34" s="33">
        <v>4.4699999999999998</v>
      </c>
      <c r="I34" s="33">
        <v>3.8700000000000001</v>
      </c>
      <c r="J34" s="34">
        <v>3.79</v>
      </c>
      <c r="K34" s="22"/>
      <c r="L34" s="22"/>
      <c r="M34" s="22"/>
      <c r="N34" s="22"/>
      <c r="O34" s="22"/>
      <c r="P34" s="22"/>
    </row>
    <row r="35" spans="1:16" ht="39" customHeight="1">
      <c r="A35" s="22"/>
      <c r="B35" s="35"/>
      <c r="C35" s="1145" t="s">
        <v>391</v>
      </c>
      <c r="D35" s="1146"/>
      <c r="E35" s="1147"/>
      <c r="F35" s="36">
        <v>0.54000000000000004</v>
      </c>
      <c r="G35" s="37">
        <v>1.8500000000000001</v>
      </c>
      <c r="H35" s="37">
        <v>3.5699999999999998</v>
      </c>
      <c r="I35" s="37">
        <v>3.3700000000000001</v>
      </c>
      <c r="J35" s="38">
        <v>3.7400000000000002</v>
      </c>
      <c r="K35" s="22"/>
      <c r="L35" s="22"/>
      <c r="M35" s="22"/>
      <c r="N35" s="22"/>
      <c r="O35" s="22"/>
      <c r="P35" s="22"/>
    </row>
    <row r="36" spans="1:16" ht="39" customHeight="1">
      <c r="A36" s="22"/>
      <c r="B36" s="35"/>
      <c r="C36" s="1145" t="s">
        <v>374</v>
      </c>
      <c r="D36" s="1146"/>
      <c r="E36" s="1147"/>
      <c r="F36" s="36">
        <v>0.42999999999999999</v>
      </c>
      <c r="G36" s="37">
        <v>2.7799999999999998</v>
      </c>
      <c r="H36" s="37">
        <v>2.5800000000000001</v>
      </c>
      <c r="I36" s="37">
        <v>0.10000000000000001</v>
      </c>
      <c r="J36" s="38">
        <v>1.51</v>
      </c>
      <c r="K36" s="22"/>
      <c r="L36" s="22"/>
      <c r="M36" s="22"/>
      <c r="N36" s="22"/>
      <c r="O36" s="22"/>
      <c r="P36" s="22"/>
    </row>
    <row r="37" spans="1:16" ht="39" customHeight="1">
      <c r="A37" s="22"/>
      <c r="B37" s="35"/>
      <c r="C37" s="1145" t="s">
        <v>389</v>
      </c>
      <c r="D37" s="1146"/>
      <c r="E37" s="1147"/>
      <c r="F37" s="36">
        <v>0.81999999999999995</v>
      </c>
      <c r="G37" s="37">
        <v>1.52</v>
      </c>
      <c r="H37" s="37">
        <v>0.56999999999999995</v>
      </c>
      <c r="I37" s="37">
        <v>0.53000000000000003</v>
      </c>
      <c r="J37" s="38">
        <v>0.48999999999999999</v>
      </c>
      <c r="K37" s="22"/>
      <c r="L37" s="22"/>
      <c r="M37" s="22"/>
      <c r="N37" s="22"/>
      <c r="O37" s="22"/>
      <c r="P37" s="22"/>
    </row>
    <row r="38" spans="1:16" ht="39" customHeight="1">
      <c r="A38" s="22"/>
      <c r="B38" s="35"/>
      <c r="C38" s="1145" t="s">
        <v>390</v>
      </c>
      <c r="D38" s="1146"/>
      <c r="E38" s="1147"/>
      <c r="F38" s="36">
        <v>0.25</v>
      </c>
      <c r="G38" s="37">
        <v>0.25</v>
      </c>
      <c r="H38" s="37">
        <v>0.29999999999999999</v>
      </c>
      <c r="I38" s="37">
        <v>0.32000000000000001</v>
      </c>
      <c r="J38" s="38">
        <v>0.34999999999999998</v>
      </c>
      <c r="K38" s="22"/>
      <c r="L38" s="22"/>
      <c r="M38" s="22"/>
      <c r="N38" s="22"/>
      <c r="O38" s="22"/>
      <c r="P38" s="22"/>
    </row>
    <row r="39" spans="1:16" ht="39" customHeight="1">
      <c r="A39" s="22"/>
      <c r="B39" s="35"/>
      <c r="C39" s="1145"/>
      <c r="D39" s="1146"/>
      <c r="E39" s="1147"/>
      <c r="F39" s="36"/>
      <c r="G39" s="37"/>
      <c r="H39" s="37"/>
      <c r="I39" s="37"/>
      <c r="J39" s="38"/>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535</v>
      </c>
      <c r="D42" s="1146"/>
      <c r="E42" s="1147"/>
      <c r="F42" s="36" t="s">
        <v>122</v>
      </c>
      <c r="G42" s="37" t="s">
        <v>122</v>
      </c>
      <c r="H42" s="37" t="s">
        <v>122</v>
      </c>
      <c r="I42" s="37" t="s">
        <v>536</v>
      </c>
      <c r="J42" s="38" t="s">
        <v>122</v>
      </c>
      <c r="K42" s="22"/>
      <c r="L42" s="22"/>
      <c r="M42" s="22"/>
      <c r="N42" s="22"/>
      <c r="O42" s="22"/>
      <c r="P42" s="22"/>
    </row>
    <row r="43" spans="1:16" ht="39" customHeight="1" thickBot="1">
      <c r="A43" s="22"/>
      <c r="B43" s="40"/>
      <c r="C43" s="1148" t="s">
        <v>537</v>
      </c>
      <c r="D43" s="1149"/>
      <c r="E43" s="1150"/>
      <c r="F43" s="41">
        <v>14.24</v>
      </c>
      <c r="G43" s="42">
        <v>5.3399999999999999</v>
      </c>
      <c r="H43" s="42">
        <v>4.9299999999999997</v>
      </c>
      <c r="I43" s="42" t="s">
        <v>122</v>
      </c>
      <c r="J43" s="43" t="s">
        <v>122</v>
      </c>
      <c r="K43" s="22"/>
      <c r="L43" s="22"/>
      <c r="M43" s="22"/>
      <c r="N43" s="22"/>
      <c r="O43" s="22"/>
      <c r="P43" s="22"/>
    </row>
    <row r="44" spans="1:16" ht="39" customHeight="1">
      <c r="A44" s="22"/>
      <c r="B44" s="44"/>
      <c r="C44" s="45"/>
      <c r="D44" s="46"/>
      <c r="E44" s="46"/>
      <c r="F44" s="47"/>
      <c r="G44" s="47"/>
      <c r="H44" s="47"/>
      <c r="I44" s="47"/>
      <c r="J44" s="47"/>
      <c r="K44" s="22"/>
      <c r="L44" s="22"/>
      <c r="M44" s="22"/>
      <c r="N44" s="22"/>
      <c r="O44" s="22"/>
      <c r="P44" s="22"/>
    </row>
    <row r="45" spans="1:16" ht="16.2">
      <c r="A45" s="22"/>
      <c r="B45" s="22"/>
      <c r="C45" s="22"/>
      <c r="D45" s="22"/>
      <c r="E45" s="22"/>
      <c r="F45" s="22"/>
      <c r="G45" s="22"/>
      <c r="H45" s="22"/>
      <c r="I45" s="22"/>
      <c r="J45" s="22"/>
      <c r="K45" s="22"/>
      <c r="L45" s="22"/>
      <c r="M45" s="22"/>
      <c r="N45" s="22"/>
      <c r="O45" s="22"/>
      <c r="P45" s="22"/>
    </row>
  </sheetData>
  <sheetProtection algorithmName="SHA-512" hashValue="eDk8rmRuyC7VnZsEMaa3hV4InmLlK4UDuFSsCalWB2iHTrlNAC5MYiJJgR15uLgYxPMtt6VC/2v0jWMzOoOZZA==" saltValue="5n5IWXsE235ed0ljAQDUGw==" spinCount="100000" sheet="1" objects="1" scenarios="1"/>
  <mergeCells count="10">
    <mergeCell ref="C40:E40"/>
    <mergeCell ref="C41:E41"/>
    <mergeCell ref="C42:E42"/>
    <mergeCell ref="C43:E43"/>
    <mergeCell ref="C34:E34"/>
    <mergeCell ref="C35:E35"/>
    <mergeCell ref="C36:E36"/>
    <mergeCell ref="C37:E37"/>
    <mergeCell ref="C38:E38"/>
    <mergeCell ref="C39:E39"/>
  </mergeCells>
  <printOptions horizontalCentered="1"/>
  <pageMargins left="0" right="0" top="0.196850393700787" bottom="0" header="0" footer="0"/>
  <pageSetup horizontalDpi="300" verticalDpi="300" orientation="landscape" paperSize="9" scale="62" r:id="rId2"/>
  <headerFooter alignWithMargins="0">
    <oddFooter>&amp;C&amp;P/&amp;N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3af2910-9a1d-46f7-917c-84a47a495e21}">
  <sheetPr codeName="MasterSheet6">
    <pageSetUpPr fitToPage="1"/>
  </sheetPr>
  <dimension ref="A1:U64"/>
  <sheetViews>
    <sheetView showGridLines="0" zoomScaleSheetLayoutView="55" workbookViewId="0" topLeftCell="A1"/>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c r="A44" s="48"/>
      <c r="B44" s="51" t="s">
        <v>8</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53" t="s">
        <v>9</v>
      </c>
      <c r="C45" s="1154"/>
      <c r="D45" s="58"/>
      <c r="E45" s="1159" t="s">
        <v>10</v>
      </c>
      <c r="F45" s="1159"/>
      <c r="G45" s="1159"/>
      <c r="H45" s="1159"/>
      <c r="I45" s="1159"/>
      <c r="J45" s="1160"/>
      <c r="K45" s="59">
        <v>1466</v>
      </c>
      <c r="L45" s="60">
        <v>1685</v>
      </c>
      <c r="M45" s="60">
        <v>1772</v>
      </c>
      <c r="N45" s="60">
        <v>1690</v>
      </c>
      <c r="O45" s="61">
        <v>1510</v>
      </c>
      <c r="P45" s="48"/>
      <c r="Q45" s="48"/>
      <c r="R45" s="48"/>
      <c r="S45" s="48"/>
      <c r="T45" s="48"/>
      <c r="U45" s="48"/>
    </row>
    <row r="46" spans="1:21" ht="30.75" customHeight="1">
      <c r="A46" s="48"/>
      <c r="B46" s="1155"/>
      <c r="C46" s="1156"/>
      <c r="D46" s="62"/>
      <c r="E46" s="1161" t="s">
        <v>11</v>
      </c>
      <c r="F46" s="1161"/>
      <c r="G46" s="1161"/>
      <c r="H46" s="1161"/>
      <c r="I46" s="1161"/>
      <c r="J46" s="1162"/>
      <c r="K46" s="63" t="s">
        <v>122</v>
      </c>
      <c r="L46" s="64" t="s">
        <v>122</v>
      </c>
      <c r="M46" s="64" t="s">
        <v>122</v>
      </c>
      <c r="N46" s="64" t="s">
        <v>122</v>
      </c>
      <c r="O46" s="65" t="s">
        <v>122</v>
      </c>
      <c r="P46" s="48"/>
      <c r="Q46" s="48"/>
      <c r="R46" s="48"/>
      <c r="S46" s="48"/>
      <c r="T46" s="48"/>
      <c r="U46" s="48"/>
    </row>
    <row r="47" spans="1:21" ht="30.75" customHeight="1">
      <c r="A47" s="48"/>
      <c r="B47" s="1155"/>
      <c r="C47" s="1156"/>
      <c r="D47" s="62"/>
      <c r="E47" s="1161" t="s">
        <v>12</v>
      </c>
      <c r="F47" s="1161"/>
      <c r="G47" s="1161"/>
      <c r="H47" s="1161"/>
      <c r="I47" s="1161"/>
      <c r="J47" s="1162"/>
      <c r="K47" s="63" t="s">
        <v>122</v>
      </c>
      <c r="L47" s="64" t="s">
        <v>122</v>
      </c>
      <c r="M47" s="64" t="s">
        <v>122</v>
      </c>
      <c r="N47" s="64" t="s">
        <v>122</v>
      </c>
      <c r="O47" s="65" t="s">
        <v>122</v>
      </c>
      <c r="P47" s="48"/>
      <c r="Q47" s="48"/>
      <c r="R47" s="48"/>
      <c r="S47" s="48"/>
      <c r="T47" s="48"/>
      <c r="U47" s="48"/>
    </row>
    <row r="48" spans="1:21" ht="30.75" customHeight="1">
      <c r="A48" s="48"/>
      <c r="B48" s="1155"/>
      <c r="C48" s="1156"/>
      <c r="D48" s="62"/>
      <c r="E48" s="1161" t="s">
        <v>13</v>
      </c>
      <c r="F48" s="1161"/>
      <c r="G48" s="1161"/>
      <c r="H48" s="1161"/>
      <c r="I48" s="1161"/>
      <c r="J48" s="1162"/>
      <c r="K48" s="63">
        <v>1073</v>
      </c>
      <c r="L48" s="64">
        <v>1024</v>
      </c>
      <c r="M48" s="64">
        <v>1033</v>
      </c>
      <c r="N48" s="64">
        <v>1022</v>
      </c>
      <c r="O48" s="65">
        <v>648</v>
      </c>
      <c r="P48" s="48"/>
      <c r="Q48" s="48"/>
      <c r="R48" s="48"/>
      <c r="S48" s="48"/>
      <c r="T48" s="48"/>
      <c r="U48" s="48"/>
    </row>
    <row r="49" spans="1:21" ht="30.75" customHeight="1">
      <c r="A49" s="48"/>
      <c r="B49" s="1155"/>
      <c r="C49" s="1156"/>
      <c r="D49" s="62"/>
      <c r="E49" s="1161" t="s">
        <v>14</v>
      </c>
      <c r="F49" s="1161"/>
      <c r="G49" s="1161"/>
      <c r="H49" s="1161"/>
      <c r="I49" s="1161"/>
      <c r="J49" s="1162"/>
      <c r="K49" s="63">
        <v>96</v>
      </c>
      <c r="L49" s="64">
        <v>112</v>
      </c>
      <c r="M49" s="64">
        <v>120</v>
      </c>
      <c r="N49" s="64">
        <v>129</v>
      </c>
      <c r="O49" s="65">
        <v>126</v>
      </c>
      <c r="P49" s="48"/>
      <c r="Q49" s="48"/>
      <c r="R49" s="48"/>
      <c r="S49" s="48"/>
      <c r="T49" s="48"/>
      <c r="U49" s="48"/>
    </row>
    <row r="50" spans="1:21" ht="30.75" customHeight="1">
      <c r="A50" s="48"/>
      <c r="B50" s="1155"/>
      <c r="C50" s="1156"/>
      <c r="D50" s="62"/>
      <c r="E50" s="1161" t="s">
        <v>15</v>
      </c>
      <c r="F50" s="1161"/>
      <c r="G50" s="1161"/>
      <c r="H50" s="1161"/>
      <c r="I50" s="1161"/>
      <c r="J50" s="1162"/>
      <c r="K50" s="63">
        <v>1</v>
      </c>
      <c r="L50" s="64">
        <v>1</v>
      </c>
      <c r="M50" s="64">
        <v>1</v>
      </c>
      <c r="N50" s="64">
        <v>1</v>
      </c>
      <c r="O50" s="65">
        <v>1</v>
      </c>
      <c r="P50" s="48"/>
      <c r="Q50" s="48"/>
      <c r="R50" s="48"/>
      <c r="S50" s="48"/>
      <c r="T50" s="48"/>
      <c r="U50" s="48"/>
    </row>
    <row r="51" spans="1:21" ht="30.75" customHeight="1">
      <c r="A51" s="48"/>
      <c r="B51" s="1157"/>
      <c r="C51" s="1158"/>
      <c r="D51" s="66"/>
      <c r="E51" s="1161" t="s">
        <v>16</v>
      </c>
      <c r="F51" s="1161"/>
      <c r="G51" s="1161"/>
      <c r="H51" s="1161"/>
      <c r="I51" s="1161"/>
      <c r="J51" s="1162"/>
      <c r="K51" s="63">
        <v>1</v>
      </c>
      <c r="L51" s="64">
        <v>0</v>
      </c>
      <c r="M51" s="64">
        <v>0</v>
      </c>
      <c r="N51" s="64">
        <v>0</v>
      </c>
      <c r="O51" s="65">
        <v>1</v>
      </c>
      <c r="P51" s="48"/>
      <c r="Q51" s="48"/>
      <c r="R51" s="48"/>
      <c r="S51" s="48"/>
      <c r="T51" s="48"/>
      <c r="U51" s="48"/>
    </row>
    <row r="52" spans="1:21" ht="30.75" customHeight="1">
      <c r="A52" s="48"/>
      <c r="B52" s="1163" t="s">
        <v>17</v>
      </c>
      <c r="C52" s="1164"/>
      <c r="D52" s="66"/>
      <c r="E52" s="1161" t="s">
        <v>18</v>
      </c>
      <c r="F52" s="1161"/>
      <c r="G52" s="1161"/>
      <c r="H52" s="1161"/>
      <c r="I52" s="1161"/>
      <c r="J52" s="1162"/>
      <c r="K52" s="63">
        <v>2480</v>
      </c>
      <c r="L52" s="64">
        <v>2450</v>
      </c>
      <c r="M52" s="64">
        <v>2455</v>
      </c>
      <c r="N52" s="64">
        <v>2420</v>
      </c>
      <c r="O52" s="65">
        <v>2216</v>
      </c>
      <c r="P52" s="48"/>
      <c r="Q52" s="48"/>
      <c r="R52" s="48"/>
      <c r="S52" s="48"/>
      <c r="T52" s="48"/>
      <c r="U52" s="48"/>
    </row>
    <row r="53" spans="1:21" ht="30.75" customHeight="1" thickBot="1">
      <c r="A53" s="48"/>
      <c r="B53" s="1165" t="s">
        <v>19</v>
      </c>
      <c r="C53" s="1166"/>
      <c r="D53" s="67"/>
      <c r="E53" s="1167" t="s">
        <v>20</v>
      </c>
      <c r="F53" s="1167"/>
      <c r="G53" s="1167"/>
      <c r="H53" s="1167"/>
      <c r="I53" s="1167"/>
      <c r="J53" s="1168"/>
      <c r="K53" s="68">
        <v>157</v>
      </c>
      <c r="L53" s="69">
        <v>372</v>
      </c>
      <c r="M53" s="69">
        <v>471</v>
      </c>
      <c r="N53" s="69">
        <v>422</v>
      </c>
      <c r="O53" s="70">
        <v>70</v>
      </c>
      <c r="P53" s="48"/>
      <c r="Q53" s="48"/>
      <c r="R53" s="48"/>
      <c r="S53" s="48"/>
      <c r="T53" s="48"/>
      <c r="U53" s="48"/>
    </row>
    <row r="54" spans="1:21" ht="24" customHeight="1">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c r="A57" s="48"/>
      <c r="B57" s="76"/>
      <c r="C57" s="77"/>
      <c r="D57" s="77"/>
      <c r="E57" s="78"/>
      <c r="F57" s="78"/>
      <c r="G57" s="78"/>
      <c r="H57" s="78"/>
      <c r="I57" s="78"/>
      <c r="J57" s="79" t="s">
        <v>2</v>
      </c>
      <c r="K57" s="80" t="s">
        <v>523</v>
      </c>
      <c r="L57" s="81" t="s">
        <v>524</v>
      </c>
      <c r="M57" s="81" t="s">
        <v>525</v>
      </c>
      <c r="N57" s="81" t="s">
        <v>526</v>
      </c>
      <c r="O57" s="82" t="s">
        <v>527</v>
      </c>
      <c r="P57" s="48"/>
      <c r="Q57" s="48"/>
      <c r="R57" s="48"/>
      <c r="S57" s="48"/>
      <c r="T57" s="48"/>
      <c r="U57" s="48"/>
    </row>
    <row r="58" spans="2:15" ht="31.5" customHeight="1">
      <c r="B58" s="1169" t="s">
        <v>24</v>
      </c>
      <c r="C58" s="1170"/>
      <c r="D58" s="1175" t="s">
        <v>25</v>
      </c>
      <c r="E58" s="1176"/>
      <c r="F58" s="1176"/>
      <c r="G58" s="1176"/>
      <c r="H58" s="1176"/>
      <c r="I58" s="1176"/>
      <c r="J58" s="1177"/>
      <c r="K58" s="83"/>
      <c r="L58" s="84"/>
      <c r="M58" s="84"/>
      <c r="N58" s="84"/>
      <c r="O58" s="85"/>
    </row>
    <row r="59" spans="2:15" ht="31.5" customHeight="1">
      <c r="B59" s="1171"/>
      <c r="C59" s="1172"/>
      <c r="D59" s="1178" t="s">
        <v>26</v>
      </c>
      <c r="E59" s="1179"/>
      <c r="F59" s="1179"/>
      <c r="G59" s="1179"/>
      <c r="H59" s="1179"/>
      <c r="I59" s="1179"/>
      <c r="J59" s="1180"/>
      <c r="K59" s="86"/>
      <c r="L59" s="87"/>
      <c r="M59" s="87"/>
      <c r="N59" s="87"/>
      <c r="O59" s="88"/>
    </row>
    <row r="60" spans="2:15" ht="31.5" customHeight="1" thickBot="1">
      <c r="B60" s="1173"/>
      <c r="C60" s="1174"/>
      <c r="D60" s="1181" t="s">
        <v>27</v>
      </c>
      <c r="E60" s="1182"/>
      <c r="F60" s="1182"/>
      <c r="G60" s="1182"/>
      <c r="H60" s="1182"/>
      <c r="I60" s="1182"/>
      <c r="J60" s="1183"/>
      <c r="K60" s="89"/>
      <c r="L60" s="90"/>
      <c r="M60" s="90"/>
      <c r="N60" s="90"/>
      <c r="O60" s="91"/>
    </row>
    <row r="61" spans="2:15" ht="24" customHeight="1">
      <c r="B61" s="92"/>
      <c r="C61" s="92"/>
      <c r="D61" s="93" t="s">
        <v>28</v>
      </c>
      <c r="E61" s="94"/>
      <c r="F61" s="94"/>
      <c r="G61" s="94"/>
      <c r="H61" s="94"/>
      <c r="I61" s="94"/>
      <c r="J61" s="94"/>
      <c r="K61" s="94"/>
      <c r="L61" s="94"/>
      <c r="M61" s="94"/>
      <c r="N61" s="94"/>
      <c r="O61" s="94"/>
    </row>
    <row r="62" spans="2:15" ht="24" customHeight="1">
      <c r="B62" s="95"/>
      <c r="C62" s="95"/>
      <c r="D62" s="93" t="s">
        <v>29</v>
      </c>
      <c r="E62" s="94"/>
      <c r="F62" s="94"/>
      <c r="G62" s="94"/>
      <c r="H62" s="94"/>
      <c r="I62" s="94"/>
      <c r="J62" s="94"/>
      <c r="K62" s="94"/>
      <c r="L62" s="94"/>
      <c r="M62" s="94"/>
      <c r="N62" s="94"/>
      <c r="O62" s="94"/>
    </row>
    <row r="63" spans="1:21" ht="24" customHeight="1">
      <c r="A63" s="48"/>
      <c r="B63" s="71"/>
      <c r="C63" s="48"/>
      <c r="D63" s="48"/>
      <c r="E63" s="48"/>
      <c r="F63" s="48"/>
      <c r="G63" s="48"/>
      <c r="H63" s="48"/>
      <c r="I63" s="48"/>
      <c r="J63" s="48"/>
      <c r="K63" s="48"/>
      <c r="L63" s="48"/>
      <c r="M63" s="48"/>
      <c r="N63" s="48"/>
      <c r="O63" s="48"/>
      <c r="P63" s="48"/>
      <c r="Q63" s="48"/>
      <c r="R63" s="48"/>
      <c r="S63" s="48"/>
      <c r="T63" s="48"/>
      <c r="U63" s="48"/>
    </row>
    <row r="64" spans="1:21" ht="24" customHeight="1">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yEAYKbqrsS3X2xVduS+CfpSXa3g3ayHjNEYWgn/GeZGQR5bz8FEwTlkQWCLg9TTsueI3/5jhgx4maTw7l4F3Ag==" saltValue="KePQfQJ4SjNtpVSVdWrwL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rintOptions horizontalCentered="1"/>
  <pageMargins left="0" right="0" top="0.196850393700787" bottom="0.236220472440945" header="0" footer="0"/>
  <pageSetup horizontalDpi="300" verticalDpi="300" orientation="landscape" paperSize="9" scale="56" r:id="rId2"/>
  <headerFooter alignWithMargins="0">
    <oddFooter>&amp;C&amp;P/&amp;N</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21c1084-e995-41b6-adcb-6e811db724d7}">
  <sheetPr codeName="MasterSheet7">
    <pageSetUpPr fitToPage="1"/>
  </sheetPr>
  <dimension ref="B39:M54"/>
  <sheetViews>
    <sheetView showGridLines="0" zoomScaleSheetLayoutView="100" workbookViewId="0" topLeftCell="A1"/>
  </sheetViews>
  <sheetFormatPr defaultColWidth="0" defaultRowHeight="13.5" customHeight="1" zeroHeight="1"/>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spans="13:13" ht="27.75" customHeight="1" thickBot="1">
      <c r="M39" s="97" t="s">
        <v>7</v>
      </c>
    </row>
    <row r="40" spans="2:13" ht="27.75" customHeight="1" thickBot="1">
      <c r="B40" s="98" t="s">
        <v>8</v>
      </c>
      <c r="C40" s="99"/>
      <c r="D40" s="99"/>
      <c r="E40" s="100"/>
      <c r="F40" s="100"/>
      <c r="G40" s="100"/>
      <c r="H40" s="101" t="s">
        <v>2</v>
      </c>
      <c r="I40" s="102" t="s">
        <v>523</v>
      </c>
      <c r="J40" s="103" t="s">
        <v>524</v>
      </c>
      <c r="K40" s="103" t="s">
        <v>525</v>
      </c>
      <c r="L40" s="103" t="s">
        <v>526</v>
      </c>
      <c r="M40" s="104" t="s">
        <v>527</v>
      </c>
    </row>
    <row r="41" spans="2:13" ht="27.75" customHeight="1">
      <c r="B41" s="1184" t="s">
        <v>30</v>
      </c>
      <c r="C41" s="1185"/>
      <c r="D41" s="105"/>
      <c r="E41" s="1190" t="s">
        <v>31</v>
      </c>
      <c r="F41" s="1190"/>
      <c r="G41" s="1190"/>
      <c r="H41" s="1191"/>
      <c r="I41" s="343">
        <v>19237</v>
      </c>
      <c r="J41" s="344">
        <v>18736</v>
      </c>
      <c r="K41" s="344">
        <v>17385</v>
      </c>
      <c r="L41" s="344">
        <v>16179</v>
      </c>
      <c r="M41" s="345">
        <v>15920</v>
      </c>
    </row>
    <row r="42" spans="2:13" ht="27.75" customHeight="1">
      <c r="B42" s="1186"/>
      <c r="C42" s="1187"/>
      <c r="D42" s="106"/>
      <c r="E42" s="1192" t="s">
        <v>32</v>
      </c>
      <c r="F42" s="1192"/>
      <c r="G42" s="1192"/>
      <c r="H42" s="1193"/>
      <c r="I42" s="346">
        <v>4</v>
      </c>
      <c r="J42" s="347">
        <v>4</v>
      </c>
      <c r="K42" s="347">
        <v>3</v>
      </c>
      <c r="L42" s="347">
        <v>2</v>
      </c>
      <c r="M42" s="348">
        <v>2</v>
      </c>
    </row>
    <row r="43" spans="2:13" ht="27.75" customHeight="1">
      <c r="B43" s="1186"/>
      <c r="C43" s="1187"/>
      <c r="D43" s="106"/>
      <c r="E43" s="1192" t="s">
        <v>33</v>
      </c>
      <c r="F43" s="1192"/>
      <c r="G43" s="1192"/>
      <c r="H43" s="1193"/>
      <c r="I43" s="346">
        <v>15295</v>
      </c>
      <c r="J43" s="347">
        <v>13680</v>
      </c>
      <c r="K43" s="347">
        <v>12858</v>
      </c>
      <c r="L43" s="347">
        <v>12214</v>
      </c>
      <c r="M43" s="348">
        <v>11749</v>
      </c>
    </row>
    <row r="44" spans="2:13" ht="27.75" customHeight="1">
      <c r="B44" s="1186"/>
      <c r="C44" s="1187"/>
      <c r="D44" s="106"/>
      <c r="E44" s="1192" t="s">
        <v>34</v>
      </c>
      <c r="F44" s="1192"/>
      <c r="G44" s="1192"/>
      <c r="H44" s="1193"/>
      <c r="I44" s="346">
        <v>781</v>
      </c>
      <c r="J44" s="347">
        <v>796</v>
      </c>
      <c r="K44" s="347">
        <v>806</v>
      </c>
      <c r="L44" s="347">
        <v>1300</v>
      </c>
      <c r="M44" s="348">
        <v>1064</v>
      </c>
    </row>
    <row r="45" spans="2:13" ht="27.75" customHeight="1">
      <c r="B45" s="1186"/>
      <c r="C45" s="1187"/>
      <c r="D45" s="106"/>
      <c r="E45" s="1192" t="s">
        <v>35</v>
      </c>
      <c r="F45" s="1192"/>
      <c r="G45" s="1192"/>
      <c r="H45" s="1193"/>
      <c r="I45" s="346">
        <v>2932</v>
      </c>
      <c r="J45" s="347">
        <v>2929</v>
      </c>
      <c r="K45" s="347">
        <v>2961</v>
      </c>
      <c r="L45" s="347">
        <v>2895</v>
      </c>
      <c r="M45" s="348">
        <v>3172</v>
      </c>
    </row>
    <row r="46" spans="2:13" ht="27.75" customHeight="1">
      <c r="B46" s="1186"/>
      <c r="C46" s="1187"/>
      <c r="D46" s="107"/>
      <c r="E46" s="1192" t="s">
        <v>36</v>
      </c>
      <c r="F46" s="1192"/>
      <c r="G46" s="1192"/>
      <c r="H46" s="1193"/>
      <c r="I46" s="346" t="s">
        <v>122</v>
      </c>
      <c r="J46" s="347" t="s">
        <v>122</v>
      </c>
      <c r="K46" s="347" t="s">
        <v>122</v>
      </c>
      <c r="L46" s="347" t="s">
        <v>122</v>
      </c>
      <c r="M46" s="348" t="s">
        <v>122</v>
      </c>
    </row>
    <row r="47" spans="2:13" ht="27.75" customHeight="1">
      <c r="B47" s="1186"/>
      <c r="C47" s="1187"/>
      <c r="D47" s="108"/>
      <c r="E47" s="1194" t="s">
        <v>37</v>
      </c>
      <c r="F47" s="1195"/>
      <c r="G47" s="1195"/>
      <c r="H47" s="1196"/>
      <c r="I47" s="346" t="s">
        <v>122</v>
      </c>
      <c r="J47" s="347" t="s">
        <v>122</v>
      </c>
      <c r="K47" s="347" t="s">
        <v>122</v>
      </c>
      <c r="L47" s="347" t="s">
        <v>122</v>
      </c>
      <c r="M47" s="348" t="s">
        <v>122</v>
      </c>
    </row>
    <row r="48" spans="2:13" ht="27.75" customHeight="1">
      <c r="B48" s="1186"/>
      <c r="C48" s="1187"/>
      <c r="D48" s="106"/>
      <c r="E48" s="1192" t="s">
        <v>38</v>
      </c>
      <c r="F48" s="1192"/>
      <c r="G48" s="1192"/>
      <c r="H48" s="1193"/>
      <c r="I48" s="346" t="s">
        <v>122</v>
      </c>
      <c r="J48" s="347" t="s">
        <v>122</v>
      </c>
      <c r="K48" s="347" t="s">
        <v>122</v>
      </c>
      <c r="L48" s="347" t="s">
        <v>122</v>
      </c>
      <c r="M48" s="348" t="s">
        <v>122</v>
      </c>
    </row>
    <row r="49" spans="2:13" ht="27.75" customHeight="1">
      <c r="B49" s="1188"/>
      <c r="C49" s="1189"/>
      <c r="D49" s="106"/>
      <c r="E49" s="1192" t="s">
        <v>39</v>
      </c>
      <c r="F49" s="1192"/>
      <c r="G49" s="1192"/>
      <c r="H49" s="1193"/>
      <c r="I49" s="346" t="s">
        <v>122</v>
      </c>
      <c r="J49" s="347" t="s">
        <v>122</v>
      </c>
      <c r="K49" s="347" t="s">
        <v>122</v>
      </c>
      <c r="L49" s="347" t="s">
        <v>122</v>
      </c>
      <c r="M49" s="348" t="s">
        <v>122</v>
      </c>
    </row>
    <row r="50" spans="2:13" ht="27.75" customHeight="1">
      <c r="B50" s="1197" t="s">
        <v>40</v>
      </c>
      <c r="C50" s="1198"/>
      <c r="D50" s="109"/>
      <c r="E50" s="1192" t="s">
        <v>41</v>
      </c>
      <c r="F50" s="1192"/>
      <c r="G50" s="1192"/>
      <c r="H50" s="1193"/>
      <c r="I50" s="346">
        <v>2830</v>
      </c>
      <c r="J50" s="347">
        <v>3699</v>
      </c>
      <c r="K50" s="347">
        <v>4025</v>
      </c>
      <c r="L50" s="347">
        <v>3947</v>
      </c>
      <c r="M50" s="348">
        <v>4600</v>
      </c>
    </row>
    <row r="51" spans="2:13" ht="27.75" customHeight="1">
      <c r="B51" s="1186"/>
      <c r="C51" s="1187"/>
      <c r="D51" s="106"/>
      <c r="E51" s="1192" t="s">
        <v>42</v>
      </c>
      <c r="F51" s="1192"/>
      <c r="G51" s="1192"/>
      <c r="H51" s="1193"/>
      <c r="I51" s="346">
        <v>4353</v>
      </c>
      <c r="J51" s="347">
        <v>3702</v>
      </c>
      <c r="K51" s="347">
        <v>3628</v>
      </c>
      <c r="L51" s="347">
        <v>3393</v>
      </c>
      <c r="M51" s="348">
        <v>6132</v>
      </c>
    </row>
    <row r="52" spans="2:13" ht="27.75" customHeight="1">
      <c r="B52" s="1188"/>
      <c r="C52" s="1189"/>
      <c r="D52" s="106"/>
      <c r="E52" s="1192" t="s">
        <v>43</v>
      </c>
      <c r="F52" s="1192"/>
      <c r="G52" s="1192"/>
      <c r="H52" s="1193"/>
      <c r="I52" s="346">
        <v>22123</v>
      </c>
      <c r="J52" s="347">
        <v>21497</v>
      </c>
      <c r="K52" s="347">
        <v>20500</v>
      </c>
      <c r="L52" s="347">
        <v>19581</v>
      </c>
      <c r="M52" s="348">
        <v>18461</v>
      </c>
    </row>
    <row r="53" spans="2:13" ht="27.75" customHeight="1" thickBot="1">
      <c r="B53" s="1199" t="s">
        <v>19</v>
      </c>
      <c r="C53" s="1200"/>
      <c r="D53" s="110"/>
      <c r="E53" s="1201" t="s">
        <v>44</v>
      </c>
      <c r="F53" s="1201"/>
      <c r="G53" s="1201"/>
      <c r="H53" s="1202"/>
      <c r="I53" s="349">
        <v>8943</v>
      </c>
      <c r="J53" s="350">
        <v>7246</v>
      </c>
      <c r="K53" s="350">
        <v>5861</v>
      </c>
      <c r="L53" s="350">
        <v>5668</v>
      </c>
      <c r="M53" s="351">
        <v>2713</v>
      </c>
    </row>
    <row r="54" spans="2:13" ht="27.75" customHeight="1">
      <c r="B54" s="111"/>
      <c r="C54" s="112"/>
      <c r="D54" s="112"/>
      <c r="E54" s="113"/>
      <c r="F54" s="113"/>
      <c r="G54" s="113"/>
      <c r="H54" s="113"/>
      <c r="I54" s="114"/>
      <c r="J54" s="114"/>
      <c r="K54" s="114"/>
      <c r="L54" s="114"/>
      <c r="M54" s="114"/>
    </row>
    <row r="55" ht="13.2"/>
  </sheetData>
  <sheetProtection algorithmName="SHA-512" hashValue="lvkk40V1nDdrmRFHnYZsvk+wrm/MgZZSnrwswvh+ii3g/RT9I8iMkj6fILMKkhn/tvmIGbPE+Uqi68Ho+AP5Gg==" saltValue="Is90olZTQw6DBZtNHTrVn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rintOptions horizontalCentered="1"/>
  <pageMargins left="0" right="0" top="0.196850393700787" bottom="0" header="0" footer="0"/>
  <pageSetup horizontalDpi="300" verticalDpi="300" orientation="landscape" paperSize="9" scale="60" r:id="rId2"/>
  <headerFooter alignWithMargins="0">
    <oddFooter>&amp;C&amp;P/&amp;N</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81050d7-a041-4b93-ba65-06852584206f}">
  <sheetPr>
    <pageSetUpPr fitToPage="1"/>
  </sheetPr>
  <dimension ref="B53:H63"/>
  <sheetViews>
    <sheetView showGridLines="0" zoomScaleSheetLayoutView="100" workbookViewId="0" topLeftCell="A1"/>
  </sheetViews>
  <sheetFormatPr defaultColWidth="0" defaultRowHeight="13.5"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20.25" customHeight="1"/>
    <row r="50" ht="16.5" customHeight="1"/>
    <row r="51" ht="29.25" customHeight="1"/>
    <row r="52" ht="29.25" customHeight="1"/>
    <row r="53" spans="2:8" ht="52.5" customHeight="1" thickBot="1">
      <c r="B53" s="2"/>
      <c r="C53" s="2"/>
      <c r="D53" s="2"/>
      <c r="E53" s="2"/>
      <c r="F53" s="2"/>
      <c r="G53" s="2"/>
      <c r="H53" s="115" t="s">
        <v>45</v>
      </c>
    </row>
    <row r="54" spans="2:8" ht="29.25" customHeight="1" thickBot="1">
      <c r="B54" s="116" t="s">
        <v>1</v>
      </c>
      <c r="C54" s="117"/>
      <c r="D54" s="117"/>
      <c r="E54" s="118" t="s">
        <v>2</v>
      </c>
      <c r="F54" s="119" t="s">
        <v>525</v>
      </c>
      <c r="G54" s="119" t="s">
        <v>526</v>
      </c>
      <c r="H54" s="120" t="s">
        <v>527</v>
      </c>
    </row>
    <row r="55" spans="2:8" ht="52.5" customHeight="1">
      <c r="B55" s="121"/>
      <c r="C55" s="1211" t="s">
        <v>46</v>
      </c>
      <c r="D55" s="1211"/>
      <c r="E55" s="1212"/>
      <c r="F55" s="352">
        <v>1795</v>
      </c>
      <c r="G55" s="352">
        <v>1605</v>
      </c>
      <c r="H55" s="353">
        <v>2168</v>
      </c>
    </row>
    <row r="56" spans="2:8" ht="52.5" customHeight="1">
      <c r="B56" s="122"/>
      <c r="C56" s="1213" t="s">
        <v>47</v>
      </c>
      <c r="D56" s="1213"/>
      <c r="E56" s="1214"/>
      <c r="F56" s="354">
        <v>684</v>
      </c>
      <c r="G56" s="354">
        <v>755</v>
      </c>
      <c r="H56" s="355">
        <v>848</v>
      </c>
    </row>
    <row r="57" spans="2:8" ht="53.25" customHeight="1">
      <c r="B57" s="122"/>
      <c r="C57" s="1215" t="s">
        <v>48</v>
      </c>
      <c r="D57" s="1215"/>
      <c r="E57" s="1216"/>
      <c r="F57" s="356">
        <v>579</v>
      </c>
      <c r="G57" s="356">
        <v>679</v>
      </c>
      <c r="H57" s="357">
        <v>763</v>
      </c>
    </row>
    <row r="58" spans="2:8" ht="45.75" customHeight="1">
      <c r="B58" s="123"/>
      <c r="C58" s="1203" t="s">
        <v>543</v>
      </c>
      <c r="D58" s="1204"/>
      <c r="E58" s="1205"/>
      <c r="F58" s="358">
        <v>428</v>
      </c>
      <c r="G58" s="358">
        <v>448</v>
      </c>
      <c r="H58" s="359">
        <v>467</v>
      </c>
    </row>
    <row r="59" spans="2:8" ht="45.75" customHeight="1">
      <c r="B59" s="123"/>
      <c r="C59" s="1203" t="s">
        <v>544</v>
      </c>
      <c r="D59" s="1204"/>
      <c r="E59" s="1205"/>
      <c r="F59" s="358">
        <v>60</v>
      </c>
      <c r="G59" s="358">
        <v>181</v>
      </c>
      <c r="H59" s="359">
        <v>249</v>
      </c>
    </row>
    <row r="60" spans="2:8" ht="45.75" customHeight="1">
      <c r="B60" s="123"/>
      <c r="C60" s="1203" t="s">
        <v>545</v>
      </c>
      <c r="D60" s="1204"/>
      <c r="E60" s="1205"/>
      <c r="F60" s="358">
        <v>26</v>
      </c>
      <c r="G60" s="358">
        <v>26</v>
      </c>
      <c r="H60" s="359">
        <v>26</v>
      </c>
    </row>
    <row r="61" spans="2:8" ht="45.75" customHeight="1">
      <c r="B61" s="123"/>
      <c r="C61" s="1203" t="s">
        <v>546</v>
      </c>
      <c r="D61" s="1204"/>
      <c r="E61" s="1205"/>
      <c r="F61" s="358">
        <v>17</v>
      </c>
      <c r="G61" s="358">
        <v>16</v>
      </c>
      <c r="H61" s="359">
        <v>13</v>
      </c>
    </row>
    <row r="62" spans="2:8" ht="45.75" customHeight="1" thickBot="1">
      <c r="B62" s="124"/>
      <c r="C62" s="1206" t="s">
        <v>547</v>
      </c>
      <c r="D62" s="1207"/>
      <c r="E62" s="1208"/>
      <c r="F62" s="360">
        <v>7</v>
      </c>
      <c r="G62" s="360">
        <v>7</v>
      </c>
      <c r="H62" s="361">
        <v>7</v>
      </c>
    </row>
    <row r="63" spans="2:8" ht="52.5" customHeight="1" thickBot="1">
      <c r="B63" s="125"/>
      <c r="C63" s="1209" t="s">
        <v>49</v>
      </c>
      <c r="D63" s="1209"/>
      <c r="E63" s="1210"/>
      <c r="F63" s="362">
        <v>3058</v>
      </c>
      <c r="G63" s="362">
        <v>3039</v>
      </c>
      <c r="H63" s="363">
        <v>3780</v>
      </c>
    </row>
    <row r="64" ht="13.2"/>
  </sheetData>
  <sheetProtection algorithmName="SHA-512" hashValue="DDHt04Phrm5VMTHWFwBnuYybBjTL9KJuXLnQNW98/2fTxKZxCsUcYLVuIxsY4X+tH9HusHTGBj3HLiUoKbKGfA==" saltValue="etG6eo+cB2QndJFmyVeghg==" spinCount="100000" sheet="1" objects="1" scenarios="1"/>
  <mergeCells count="9">
    <mergeCell ref="C61:E61"/>
    <mergeCell ref="C62:E62"/>
    <mergeCell ref="C63:E63"/>
    <mergeCell ref="C55:E55"/>
    <mergeCell ref="C56:E56"/>
    <mergeCell ref="C57:E57"/>
    <mergeCell ref="C58:E58"/>
    <mergeCell ref="C59:E59"/>
    <mergeCell ref="C60:E60"/>
  </mergeCells>
  <printOptions horizontalCentered="1"/>
  <pageMargins left="0" right="0" top="0.196850393700787" bottom="0" header="0" footer="0"/>
  <pageSetup horizontalDpi="300" verticalDpi="300" orientation="landscape" paperSize="9" scale="43" r:id="rId2"/>
  <headerFooter alignWithMargins="0">
    <oddFooter>&amp;C&amp;P/&amp;N</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b739513-40db-4905-acc7-495a499e2caa}">
  <sheetPr codeName="DataSheet"/>
  <dimension ref="A1:P74"/>
  <sheetViews>
    <sheetView workbookViewId="0" topLeftCell="A1"/>
  </sheetViews>
  <sheetFormatPr defaultColWidth="11.105" defaultRowHeight="13.2"/>
  <cols>
    <col min="1" max="1" width="45.875" style="132" customWidth="1"/>
    <col min="2" max="8" width="13.375" style="132" customWidth="1"/>
    <col min="9" max="16384" width="11.125" style="132"/>
  </cols>
  <sheetData>
    <row r="1" spans="1:8" ht="13.2">
      <c r="A1" s="126"/>
      <c r="B1" s="127"/>
      <c r="C1" s="128"/>
      <c r="D1" s="129"/>
      <c r="E1" s="130"/>
      <c r="F1" s="130"/>
      <c r="G1" s="130"/>
      <c r="H1" s="131"/>
    </row>
    <row r="2" spans="1:8" ht="13.2">
      <c r="A2" s="133"/>
      <c r="B2" s="134"/>
      <c r="C2" s="135"/>
      <c r="D2" s="136" t="s">
        <v>50</v>
      </c>
      <c r="E2" s="137"/>
      <c r="F2" s="138" t="s">
        <v>522</v>
      </c>
      <c r="G2" s="139"/>
      <c r="H2" s="140"/>
    </row>
    <row r="3" spans="1:8" ht="13.2">
      <c r="A3" s="136" t="s">
        <v>515</v>
      </c>
      <c r="B3" s="141"/>
      <c r="C3" s="142"/>
      <c r="D3" s="143">
        <v>11589</v>
      </c>
      <c r="E3" s="144"/>
      <c r="F3" s="145">
        <v>45483</v>
      </c>
      <c r="G3" s="146"/>
      <c r="H3" s="147"/>
    </row>
    <row r="4" spans="1:8" ht="13.2">
      <c r="A4" s="148"/>
      <c r="B4" s="149"/>
      <c r="C4" s="150"/>
      <c r="D4" s="151">
        <v>5596</v>
      </c>
      <c r="E4" s="152"/>
      <c r="F4" s="153">
        <v>24241</v>
      </c>
      <c r="G4" s="154"/>
      <c r="H4" s="155"/>
    </row>
    <row r="5" spans="1:8" ht="13.2">
      <c r="A5" s="136" t="s">
        <v>517</v>
      </c>
      <c r="B5" s="141"/>
      <c r="C5" s="142"/>
      <c r="D5" s="143">
        <v>5167</v>
      </c>
      <c r="E5" s="144"/>
      <c r="F5" s="145">
        <v>45945</v>
      </c>
      <c r="G5" s="146"/>
      <c r="H5" s="147"/>
    </row>
    <row r="6" spans="1:8" ht="13.2">
      <c r="A6" s="148"/>
      <c r="B6" s="149"/>
      <c r="C6" s="150"/>
      <c r="D6" s="151">
        <v>2502</v>
      </c>
      <c r="E6" s="152"/>
      <c r="F6" s="153">
        <v>25180</v>
      </c>
      <c r="G6" s="154"/>
      <c r="H6" s="155"/>
    </row>
    <row r="7" spans="1:8" ht="13.2">
      <c r="A7" s="136" t="s">
        <v>518</v>
      </c>
      <c r="B7" s="141"/>
      <c r="C7" s="142"/>
      <c r="D7" s="143">
        <v>3874</v>
      </c>
      <c r="E7" s="144"/>
      <c r="F7" s="145">
        <v>44475</v>
      </c>
      <c r="G7" s="146"/>
      <c r="H7" s="147"/>
    </row>
    <row r="8" spans="1:8" ht="13.2">
      <c r="A8" s="148"/>
      <c r="B8" s="149"/>
      <c r="C8" s="150"/>
      <c r="D8" s="151">
        <v>1891</v>
      </c>
      <c r="E8" s="152"/>
      <c r="F8" s="153">
        <v>24780</v>
      </c>
      <c r="G8" s="154"/>
      <c r="H8" s="155"/>
    </row>
    <row r="9" spans="1:8" ht="13.2">
      <c r="A9" s="136" t="s">
        <v>519</v>
      </c>
      <c r="B9" s="141"/>
      <c r="C9" s="142"/>
      <c r="D9" s="143">
        <v>6021</v>
      </c>
      <c r="E9" s="144"/>
      <c r="F9" s="145">
        <v>45982</v>
      </c>
      <c r="G9" s="146"/>
      <c r="H9" s="147"/>
    </row>
    <row r="10" spans="1:8" ht="13.2">
      <c r="A10" s="148"/>
      <c r="B10" s="149"/>
      <c r="C10" s="150"/>
      <c r="D10" s="151">
        <v>3771</v>
      </c>
      <c r="E10" s="152"/>
      <c r="F10" s="153">
        <v>25583</v>
      </c>
      <c r="G10" s="154"/>
      <c r="H10" s="155"/>
    </row>
    <row r="11" spans="1:8" ht="13.2">
      <c r="A11" s="136" t="s">
        <v>520</v>
      </c>
      <c r="B11" s="141"/>
      <c r="C11" s="142"/>
      <c r="D11" s="143">
        <v>8047</v>
      </c>
      <c r="E11" s="144"/>
      <c r="F11" s="145">
        <v>50538</v>
      </c>
      <c r="G11" s="146"/>
      <c r="H11" s="147"/>
    </row>
    <row r="12" spans="1:8" ht="13.2">
      <c r="A12" s="148"/>
      <c r="B12" s="149"/>
      <c r="C12" s="156"/>
      <c r="D12" s="151">
        <v>5217</v>
      </c>
      <c r="E12" s="152"/>
      <c r="F12" s="153">
        <v>29053</v>
      </c>
      <c r="G12" s="154"/>
      <c r="H12" s="155"/>
    </row>
    <row r="13" spans="1:8" ht="13.2">
      <c r="A13" s="136"/>
      <c r="B13" s="141"/>
      <c r="C13" s="157"/>
      <c r="D13" s="158">
        <v>6940</v>
      </c>
      <c r="E13" s="159"/>
      <c r="F13" s="160">
        <v>46485</v>
      </c>
      <c r="G13" s="161"/>
      <c r="H13" s="147"/>
    </row>
    <row r="14" spans="1:8" ht="13.2">
      <c r="A14" s="148"/>
      <c r="B14" s="149"/>
      <c r="C14" s="150"/>
      <c r="D14" s="151">
        <v>3795</v>
      </c>
      <c r="E14" s="152"/>
      <c r="F14" s="153">
        <v>25767</v>
      </c>
      <c r="G14" s="154"/>
      <c r="H14" s="155"/>
    </row>
    <row r="17" spans="1:1" ht="13.2">
      <c r="A17" s="132" t="s">
        <v>51</v>
      </c>
    </row>
    <row r="18" spans="1:6" ht="13.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6" ht="13.2">
      <c r="A19" s="162" t="s">
        <v>52</v>
      </c>
      <c r="B19" s="162">
        <f>ROUND(VALUE(SUBSTITUTE(実質収支比率等に係る経年分析!F$48,"▲","-")),2)</f>
        <v>0.44</v>
      </c>
      <c r="C19" s="162">
        <f>ROUND(VALUE(SUBSTITUTE(実質収支比率等に係る経年分析!G$48,"▲","-")),2)</f>
        <v>2.7799999999999998</v>
      </c>
      <c r="D19" s="162">
        <f>ROUND(VALUE(SUBSTITUTE(実質収支比率等に係る経年分析!H$48,"▲","-")),2)</f>
        <v>2.5800000000000001</v>
      </c>
      <c r="E19" s="162">
        <f>ROUND(VALUE(SUBSTITUTE(実質収支比率等に係る経年分析!I$48,"▲","-")),2)</f>
        <v>0.10000000000000001</v>
      </c>
      <c r="F19" s="162">
        <f>ROUND(VALUE(SUBSTITUTE(実質収支比率等に係る経年分析!J$48,"▲","-")),2)</f>
        <v>1.51</v>
      </c>
    </row>
    <row r="20" spans="1:6" ht="13.2">
      <c r="A20" s="162" t="s">
        <v>53</v>
      </c>
      <c r="B20" s="162">
        <f>ROUND(VALUE(SUBSTITUTE(実質収支比率等に係る経年分析!F$47,"▲","-")),2)</f>
        <v>10.57</v>
      </c>
      <c r="C20" s="162">
        <f>ROUND(VALUE(SUBSTITUTE(実質収支比率等に係る経年分析!G$47,"▲","-")),2)</f>
        <v>10.310000000000001</v>
      </c>
      <c r="D20" s="162">
        <f>ROUND(VALUE(SUBSTITUTE(実質収支比率等に係る経年分析!H$47,"▲","-")),2)</f>
        <v>12.220000000000001</v>
      </c>
      <c r="E20" s="162">
        <f>ROUND(VALUE(SUBSTITUTE(実質収支比率等に係る経年分析!I$47,"▲","-")),2)</f>
        <v>10.76</v>
      </c>
      <c r="F20" s="162">
        <f>ROUND(VALUE(SUBSTITUTE(実質収支比率等に係る経年分析!J$47,"▲","-")),2)</f>
        <v>14.359999999999999</v>
      </c>
    </row>
    <row r="21" spans="1:6" ht="13.2">
      <c r="A21" s="162" t="s">
        <v>54</v>
      </c>
      <c r="B21" s="162">
        <f>IF(ISNUMBER(VALUE(SUBSTITUTE(実質収支比率等に係る経年分析!F$49,"▲","-"))),ROUND(VALUE(SUBSTITUTE(実質収支比率等に係る経年分析!F$49,"▲","-")),2),NA())</f>
        <v>0.32000000000000001</v>
      </c>
      <c r="C21" s="162">
        <f>IF(ISNUMBER(VALUE(SUBSTITUTE(実質収支比率等に係る経年分析!G$49,"▲","-"))),ROUND(VALUE(SUBSTITUTE(実質収支比率等に係る経年分析!G$49,"▲","-")),2),NA())</f>
        <v>2.3799999999999999</v>
      </c>
      <c r="D21" s="162">
        <f>IF(ISNUMBER(VALUE(SUBSTITUTE(実質収支比率等に係る経年分析!H$49,"▲","-"))),ROUND(VALUE(SUBSTITUTE(実質収支比率等に係る経年分析!H$49,"▲","-")),2),NA())</f>
        <v>-0.23999999999999999</v>
      </c>
      <c r="E21" s="162">
        <f>IF(ISNUMBER(VALUE(SUBSTITUTE(実質収支比率等に係る経年分析!I$49,"▲","-"))),ROUND(VALUE(SUBSTITUTE(実質収支比率等に係る経年分析!I$49,"▲","-")),2),NA())</f>
        <v>-4.9800000000000004</v>
      </c>
      <c r="F21" s="162">
        <f>IF(ISNUMBER(VALUE(SUBSTITUTE(実質収支比率等に係る経年分析!J$49,"▲","-"))),ROUND(VALUE(SUBSTITUTE(実質収支比率等に係る経年分析!J$49,"▲","-")),2),NA())</f>
        <v>5.0899999999999999</v>
      </c>
    </row>
    <row r="24" spans="1:1" ht="13.2">
      <c r="A24" s="132" t="s">
        <v>55</v>
      </c>
    </row>
    <row r="25" spans="1:11" ht="13.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ht="13.2">
      <c r="A26" s="163"/>
      <c r="B26" s="163" t="s">
        <v>56</v>
      </c>
      <c r="C26" s="163" t="s">
        <v>57</v>
      </c>
      <c r="D26" s="163" t="s">
        <v>56</v>
      </c>
      <c r="E26" s="163" t="s">
        <v>57</v>
      </c>
      <c r="F26" s="163" t="s">
        <v>56</v>
      </c>
      <c r="G26" s="163" t="s">
        <v>57</v>
      </c>
      <c r="H26" s="163" t="s">
        <v>56</v>
      </c>
      <c r="I26" s="163" t="s">
        <v>57</v>
      </c>
      <c r="J26" s="163" t="s">
        <v>56</v>
      </c>
      <c r="K26" s="163" t="s">
        <v>57</v>
      </c>
    </row>
    <row r="27" spans="1:11" ht="13.2">
      <c r="A27" s="163" t="str">
        <f>IF(連結実質赤字比率に係る赤字・黒字の構成分析!C$43="",NA(),連結実質赤字比率に係る赤字・黒字の構成分析!C$43)</f>
        <v>その他会計（黒字）</v>
      </c>
      <c r="B27" s="163" t="e">
        <f>IF(ROUND(VALUE(SUBSTITUTE(連結実質赤字比率に係る赤字・黒字の構成分析!F$43,"▲","-")),2)&lt;0,ABS(ROUND(VALUE(SUBSTITUTE(連結実質赤字比率に係る赤字・黒字の構成分析!F$43,"▲","-")),2)),NA())</f>
        <v>#N/A</v>
      </c>
      <c r="C27" s="163">
        <f>IF(ROUND(VALUE(SUBSTITUTE(連結実質赤字比率に係る赤字・黒字の構成分析!F$43,"▲","-")),2)&gt;=0,ABS(ROUND(VALUE(SUBSTITUTE(連結実質赤字比率に係る赤字・黒字の構成分析!F$43,"▲","-")),2)),NA())</f>
        <v>14.24</v>
      </c>
      <c r="D27" s="163" t="e">
        <f>IF(ROUND(VALUE(SUBSTITUTE(連結実質赤字比率に係る赤字・黒字の構成分析!G$43,"▲","-")),2)&lt;0,ABS(ROUND(VALUE(SUBSTITUTE(連結実質赤字比率に係る赤字・黒字の構成分析!G$43,"▲","-")),2)),NA())</f>
        <v>#N/A</v>
      </c>
      <c r="E27" s="163">
        <f>IF(ROUND(VALUE(SUBSTITUTE(連結実質赤字比率に係る赤字・黒字の構成分析!G$43,"▲","-")),2)&gt;=0,ABS(ROUND(VALUE(SUBSTITUTE(連結実質赤字比率に係る赤字・黒字の構成分析!G$43,"▲","-")),2)),NA())</f>
        <v>5.3399999999999999</v>
      </c>
      <c r="F27" s="163" t="e">
        <f>IF(ROUND(VALUE(SUBSTITUTE(連結実質赤字比率に係る赤字・黒字の構成分析!H$43,"▲","-")),2)&lt;0,ABS(ROUND(VALUE(SUBSTITUTE(連結実質赤字比率に係る赤字・黒字の構成分析!H$43,"▲","-")),2)),NA())</f>
        <v>#N/A</v>
      </c>
      <c r="G27" s="163">
        <f>IF(ROUND(VALUE(SUBSTITUTE(連結実質赤字比率に係る赤字・黒字の構成分析!H$43,"▲","-")),2)&gt;=0,ABS(ROUND(VALUE(SUBSTITUTE(連結実質赤字比率に係る赤字・黒字の構成分析!H$43,"▲","-")),2)),NA())</f>
        <v>4.9299999999999997</v>
      </c>
      <c r="H27" s="163" t="e">
        <f>IF(ROUND(VALUE(SUBSTITUTE(連結実質赤字比率に係る赤字・黒字の構成分析!I$43,"▲","-")),2)&lt;0,ABS(ROUND(VALUE(SUBSTITUTE(連結実質赤字比率に係る赤字・黒字の構成分析!I$43,"▲","-")),2)),NA())</f>
        <v>#VALUE!</v>
      </c>
      <c r="I27" s="163" t="e">
        <f>IF(ROUND(VALUE(SUBSTITUTE(連結実質赤字比率に係る赤字・黒字の構成分析!I$43,"▲","-")),2)&gt;=0,ABS(ROUND(VALUE(SUBSTITUTE(連結実質赤字比率に係る赤字・黒字の構成分析!I$43,"▲","-")),2)),NA())</f>
        <v>#VALUE!</v>
      </c>
      <c r="J27" s="163" t="e">
        <f>IF(ROUND(VALUE(SUBSTITUTE(連結実質赤字比率に係る赤字・黒字の構成分析!J$43,"▲","-")),2)&lt;0,ABS(ROUND(VALUE(SUBSTITUTE(連結実質赤字比率に係る赤字・黒字の構成分析!J$43,"▲","-")),2)),NA())</f>
        <v>#VALUE!</v>
      </c>
      <c r="K27" s="163" t="e">
        <f>IF(ROUND(VALUE(SUBSTITUTE(連結実質赤字比率に係る赤字・黒字の構成分析!J$43,"▲","-")),2)&gt;=0,ABS(ROUND(VALUE(SUBSTITUTE(連結実質赤字比率に係る赤字・黒字の構成分析!J$43,"▲","-")),2)),NA())</f>
        <v>#VALUE!</v>
      </c>
    </row>
    <row r="28" spans="1:11" ht="13.2">
      <c r="A28" s="163" t="str">
        <f>IF(連結実質赤字比率に係る赤字・黒字の構成分析!C$42="",NA(),連結実質赤字比率に係る赤字・黒字の構成分析!C$42)</f>
        <v>その他会計（赤字）</v>
      </c>
      <c r="B28" s="163" t="e">
        <f>IF(ROUND(VALUE(SUBSTITUTE(連結実質赤字比率に係る赤字・黒字の構成分析!F$42,"▲","-")),2)&lt;0,ABS(ROUND(VALUE(SUBSTITUTE(連結実質赤字比率に係る赤字・黒字の構成分析!F$42,"▲","-")),2)),NA())</f>
        <v>#VALUE!</v>
      </c>
      <c r="C28" s="163" t="e">
        <f>IF(ROUND(VALUE(SUBSTITUTE(連結実質赤字比率に係る赤字・黒字の構成分析!F$42,"▲","-")),2)&gt;=0,ABS(ROUND(VALUE(SUBSTITUTE(連結実質赤字比率に係る赤字・黒字の構成分析!F$42,"▲","-")),2)),NA())</f>
        <v>#VALUE!</v>
      </c>
      <c r="D28" s="163" t="e">
        <f>IF(ROUND(VALUE(SUBSTITUTE(連結実質赤字比率に係る赤字・黒字の構成分析!G$42,"▲","-")),2)&lt;0,ABS(ROUND(VALUE(SUBSTITUTE(連結実質赤字比率に係る赤字・黒字の構成分析!G$42,"▲","-")),2)),NA())</f>
        <v>#VALUE!</v>
      </c>
      <c r="E28" s="163" t="e">
        <f>IF(ROUND(VALUE(SUBSTITUTE(連結実質赤字比率に係る赤字・黒字の構成分析!G$42,"▲","-")),2)&gt;=0,ABS(ROUND(VALUE(SUBSTITUTE(連結実質赤字比率に係る赤字・黒字の構成分析!G$42,"▲","-")),2)),NA())</f>
        <v>#VALUE!</v>
      </c>
      <c r="F28" s="163" t="e">
        <f>IF(ROUND(VALUE(SUBSTITUTE(連結実質赤字比率に係る赤字・黒字の構成分析!H$42,"▲","-")),2)&lt;0,ABS(ROUND(VALUE(SUBSTITUTE(連結実質赤字比率に係る赤字・黒字の構成分析!H$42,"▲","-")),2)),NA())</f>
        <v>#VALUE!</v>
      </c>
      <c r="G28" s="163" t="e">
        <f>IF(ROUND(VALUE(SUBSTITUTE(連結実質赤字比率に係る赤字・黒字の構成分析!H$42,"▲","-")),2)&gt;=0,ABS(ROUND(VALUE(SUBSTITUTE(連結実質赤字比率に係る赤字・黒字の構成分析!H$42,"▲","-")),2)),NA())</f>
        <v>#VALUE!</v>
      </c>
      <c r="H28" s="163">
        <f>IF(ROUND(VALUE(SUBSTITUTE(連結実質赤字比率に係る赤字・黒字の構成分析!I$42,"▲","-")),2)&lt;0,ABS(ROUND(VALUE(SUBSTITUTE(連結実質赤字比率に係る赤字・黒字の構成分析!I$42,"▲","-")),2)),NA())</f>
        <v>0.02</v>
      </c>
      <c r="I28" s="163" t="e">
        <f>IF(ROUND(VALUE(SUBSTITUTE(連結実質赤字比率に係る赤字・黒字の構成分析!I$42,"▲","-")),2)&gt;=0,ABS(ROUND(VALUE(SUBSTITUTE(連結実質赤字比率に係る赤字・黒字の構成分析!I$42,"▲","-")),2)),NA())</f>
        <v>#N/A</v>
      </c>
      <c r="J28" s="163" t="e">
        <f>IF(ROUND(VALUE(SUBSTITUTE(連結実質赤字比率に係る赤字・黒字の構成分析!J$42,"▲","-")),2)&lt;0,ABS(ROUND(VALUE(SUBSTITUTE(連結実質赤字比率に係る赤字・黒字の構成分析!J$42,"▲","-")),2)),NA())</f>
        <v>#VALUE!</v>
      </c>
      <c r="K28" s="163" t="e">
        <f>IF(ROUND(VALUE(SUBSTITUTE(連結実質赤字比率に係る赤字・黒字の構成分析!J$42,"▲","-")),2)&gt;=0,ABS(ROUND(VALUE(SUBSTITUTE(連結実質赤字比率に係る赤字・黒字の構成分析!J$42,"▲","-")),2)),NA())</f>
        <v>#VALUE!</v>
      </c>
    </row>
    <row r="29" spans="1:11" ht="13.2">
      <c r="A29" s="163" t="e">
        <f>IF(連結実質赤字比率に係る赤字・黒字の構成分析!C$41="",NA(),連結実質赤字比率に係る赤字・黒字の構成分析!C$41)</f>
        <v>#N/A</v>
      </c>
      <c r="B29" s="163" t="e">
        <f>IF(ROUND(VALUE(SUBSTITUTE(連結実質赤字比率に係る赤字・黒字の構成分析!F$41,"▲","-")),2)&lt;0,ABS(ROUND(VALUE(SUBSTITUTE(連結実質赤字比率に係る赤字・黒字の構成分析!F$41,"▲","-")),2)),NA())</f>
        <v>#VALUE!</v>
      </c>
      <c r="C29" s="163" t="e">
        <f>IF(ROUND(VALUE(SUBSTITUTE(連結実質赤字比率に係る赤字・黒字の構成分析!F$41,"▲","-")),2)&gt;=0,ABS(ROUND(VALUE(SUBSTITUTE(連結実質赤字比率に係る赤字・黒字の構成分析!F$41,"▲","-")),2)),NA())</f>
        <v>#VALUE!</v>
      </c>
      <c r="D29" s="163" t="e">
        <f>IF(ROUND(VALUE(SUBSTITUTE(連結実質赤字比率に係る赤字・黒字の構成分析!G$41,"▲","-")),2)&lt;0,ABS(ROUND(VALUE(SUBSTITUTE(連結実質赤字比率に係る赤字・黒字の構成分析!G$41,"▲","-")),2)),NA())</f>
        <v>#VALUE!</v>
      </c>
      <c r="E29" s="163" t="e">
        <f>IF(ROUND(VALUE(SUBSTITUTE(連結実質赤字比率に係る赤字・黒字の構成分析!G$41,"▲","-")),2)&gt;=0,ABS(ROUND(VALUE(SUBSTITUTE(連結実質赤字比率に係る赤字・黒字の構成分析!G$41,"▲","-")),2)),NA())</f>
        <v>#VALUE!</v>
      </c>
      <c r="F29" s="163" t="e">
        <f>IF(ROUND(VALUE(SUBSTITUTE(連結実質赤字比率に係る赤字・黒字の構成分析!H$41,"▲","-")),2)&lt;0,ABS(ROUND(VALUE(SUBSTITUTE(連結実質赤字比率に係る赤字・黒字の構成分析!H$41,"▲","-")),2)),NA())</f>
        <v>#VALUE!</v>
      </c>
      <c r="G29" s="163" t="e">
        <f>IF(ROUND(VALUE(SUBSTITUTE(連結実質赤字比率に係る赤字・黒字の構成分析!H$41,"▲","-")),2)&gt;=0,ABS(ROUND(VALUE(SUBSTITUTE(連結実質赤字比率に係る赤字・黒字の構成分析!H$41,"▲","-")),2)),NA())</f>
        <v>#VALUE!</v>
      </c>
      <c r="H29" s="163" t="e">
        <f>IF(ROUND(VALUE(SUBSTITUTE(連結実質赤字比率に係る赤字・黒字の構成分析!I$41,"▲","-")),2)&lt;0,ABS(ROUND(VALUE(SUBSTITUTE(連結実質赤字比率に係る赤字・黒字の構成分析!I$41,"▲","-")),2)),NA())</f>
        <v>#VALUE!</v>
      </c>
      <c r="I29" s="163" t="e">
        <f>IF(ROUND(VALUE(SUBSTITUTE(連結実質赤字比率に係る赤字・黒字の構成分析!I$41,"▲","-")),2)&gt;=0,ABS(ROUND(VALUE(SUBSTITUTE(連結実質赤字比率に係る赤字・黒字の構成分析!I$41,"▲","-")),2)),NA())</f>
        <v>#VALUE!</v>
      </c>
      <c r="J29" s="163" t="e">
        <f>IF(ROUND(VALUE(SUBSTITUTE(連結実質赤字比率に係る赤字・黒字の構成分析!J$41,"▲","-")),2)&lt;0,ABS(ROUND(VALUE(SUBSTITUTE(連結実質赤字比率に係る赤字・黒字の構成分析!J$41,"▲","-")),2)),NA())</f>
        <v>#VALUE!</v>
      </c>
      <c r="K29" s="163" t="e">
        <f>IF(ROUND(VALUE(SUBSTITUTE(連結実質赤字比率に係る赤字・黒字の構成分析!J$41,"▲","-")),2)&gt;=0,ABS(ROUND(VALUE(SUBSTITUTE(連結実質赤字比率に係る赤字・黒字の構成分析!J$41,"▲","-")),2)),NA())</f>
        <v>#VALUE!</v>
      </c>
    </row>
    <row r="30" spans="1:11" ht="13.2">
      <c r="A30" s="163" t="e">
        <f>IF(連結実質赤字比率に係る赤字・黒字の構成分析!C$40="",NA(),連結実質赤字比率に係る赤字・黒字の構成分析!C$40)</f>
        <v>#N/A</v>
      </c>
      <c r="B30" s="163" t="e">
        <f>IF(ROUND(VALUE(SUBSTITUTE(連結実質赤字比率に係る赤字・黒字の構成分析!F$40,"▲","-")),2)&lt;0,ABS(ROUND(VALUE(SUBSTITUTE(連結実質赤字比率に係る赤字・黒字の構成分析!F$40,"▲","-")),2)),NA())</f>
        <v>#VALUE!</v>
      </c>
      <c r="C30" s="163" t="e">
        <f>IF(ROUND(VALUE(SUBSTITUTE(連結実質赤字比率に係る赤字・黒字の構成分析!F$40,"▲","-")),2)&gt;=0,ABS(ROUND(VALUE(SUBSTITUTE(連結実質赤字比率に係る赤字・黒字の構成分析!F$40,"▲","-")),2)),NA())</f>
        <v>#VALUE!</v>
      </c>
      <c r="D30" s="163" t="e">
        <f>IF(ROUND(VALUE(SUBSTITUTE(連結実質赤字比率に係る赤字・黒字の構成分析!G$40,"▲","-")),2)&lt;0,ABS(ROUND(VALUE(SUBSTITUTE(連結実質赤字比率に係る赤字・黒字の構成分析!G$40,"▲","-")),2)),NA())</f>
        <v>#VALUE!</v>
      </c>
      <c r="E30" s="163" t="e">
        <f>IF(ROUND(VALUE(SUBSTITUTE(連結実質赤字比率に係る赤字・黒字の構成分析!G$40,"▲","-")),2)&gt;=0,ABS(ROUND(VALUE(SUBSTITUTE(連結実質赤字比率に係る赤字・黒字の構成分析!G$40,"▲","-")),2)),NA())</f>
        <v>#VALUE!</v>
      </c>
      <c r="F30" s="163" t="e">
        <f>IF(ROUND(VALUE(SUBSTITUTE(連結実質赤字比率に係る赤字・黒字の構成分析!H$40,"▲","-")),2)&lt;0,ABS(ROUND(VALUE(SUBSTITUTE(連結実質赤字比率に係る赤字・黒字の構成分析!H$40,"▲","-")),2)),NA())</f>
        <v>#VALUE!</v>
      </c>
      <c r="G30" s="163" t="e">
        <f>IF(ROUND(VALUE(SUBSTITUTE(連結実質赤字比率に係る赤字・黒字の構成分析!H$40,"▲","-")),2)&gt;=0,ABS(ROUND(VALUE(SUBSTITUTE(連結実質赤字比率に係る赤字・黒字の構成分析!H$40,"▲","-")),2)),NA())</f>
        <v>#VALUE!</v>
      </c>
      <c r="H30" s="163" t="e">
        <f>IF(ROUND(VALUE(SUBSTITUTE(連結実質赤字比率に係る赤字・黒字の構成分析!I$40,"▲","-")),2)&lt;0,ABS(ROUND(VALUE(SUBSTITUTE(連結実質赤字比率に係る赤字・黒字の構成分析!I$40,"▲","-")),2)),NA())</f>
        <v>#VALUE!</v>
      </c>
      <c r="I30" s="163" t="e">
        <f>IF(ROUND(VALUE(SUBSTITUTE(連結実質赤字比率に係る赤字・黒字の構成分析!I$40,"▲","-")),2)&gt;=0,ABS(ROUND(VALUE(SUBSTITUTE(連結実質赤字比率に係る赤字・黒字の構成分析!I$40,"▲","-")),2)),NA())</f>
        <v>#VALUE!</v>
      </c>
      <c r="J30" s="163" t="e">
        <f>IF(ROUND(VALUE(SUBSTITUTE(連結実質赤字比率に係る赤字・黒字の構成分析!J$40,"▲","-")),2)&lt;0,ABS(ROUND(VALUE(SUBSTITUTE(連結実質赤字比率に係る赤字・黒字の構成分析!J$40,"▲","-")),2)),NA())</f>
        <v>#VALUE!</v>
      </c>
      <c r="K30" s="163" t="e">
        <f>IF(ROUND(VALUE(SUBSTITUTE(連結実質赤字比率に係る赤字・黒字の構成分析!J$40,"▲","-")),2)&gt;=0,ABS(ROUND(VALUE(SUBSTITUTE(連結実質赤字比率に係る赤字・黒字の構成分析!J$40,"▲","-")),2)),NA())</f>
        <v>#VALUE!</v>
      </c>
    </row>
    <row r="31" spans="1:11" ht="13.2">
      <c r="A31" s="163" t="e">
        <f>IF(連結実質赤字比率に係る赤字・黒字の構成分析!C$39="",NA(),連結実質赤字比率に係る赤字・黒字の構成分析!C$39)</f>
        <v>#N/A</v>
      </c>
      <c r="B31" s="163" t="e">
        <f>IF(ROUND(VALUE(SUBSTITUTE(連結実質赤字比率に係る赤字・黒字の構成分析!F$39,"▲","-")),2)&lt;0,ABS(ROUND(VALUE(SUBSTITUTE(連結実質赤字比率に係る赤字・黒字の構成分析!F$39,"▲","-")),2)),NA())</f>
        <v>#VALUE!</v>
      </c>
      <c r="C31" s="163" t="e">
        <f>IF(ROUND(VALUE(SUBSTITUTE(連結実質赤字比率に係る赤字・黒字の構成分析!F$39,"▲","-")),2)&gt;=0,ABS(ROUND(VALUE(SUBSTITUTE(連結実質赤字比率に係る赤字・黒字の構成分析!F$39,"▲","-")),2)),NA())</f>
        <v>#VALUE!</v>
      </c>
      <c r="D31" s="163" t="e">
        <f>IF(ROUND(VALUE(SUBSTITUTE(連結実質赤字比率に係る赤字・黒字の構成分析!G$39,"▲","-")),2)&lt;0,ABS(ROUND(VALUE(SUBSTITUTE(連結実質赤字比率に係る赤字・黒字の構成分析!G$39,"▲","-")),2)),NA())</f>
        <v>#VALUE!</v>
      </c>
      <c r="E31" s="163" t="e">
        <f>IF(ROUND(VALUE(SUBSTITUTE(連結実質赤字比率に係る赤字・黒字の構成分析!G$39,"▲","-")),2)&gt;=0,ABS(ROUND(VALUE(SUBSTITUTE(連結実質赤字比率に係る赤字・黒字の構成分析!G$39,"▲","-")),2)),NA())</f>
        <v>#VALUE!</v>
      </c>
      <c r="F31" s="163" t="e">
        <f>IF(ROUND(VALUE(SUBSTITUTE(連結実質赤字比率に係る赤字・黒字の構成分析!H$39,"▲","-")),2)&lt;0,ABS(ROUND(VALUE(SUBSTITUTE(連結実質赤字比率に係る赤字・黒字の構成分析!H$39,"▲","-")),2)),NA())</f>
        <v>#VALUE!</v>
      </c>
      <c r="G31" s="163" t="e">
        <f>IF(ROUND(VALUE(SUBSTITUTE(連結実質赤字比率に係る赤字・黒字の構成分析!H$39,"▲","-")),2)&gt;=0,ABS(ROUND(VALUE(SUBSTITUTE(連結実質赤字比率に係る赤字・黒字の構成分析!H$39,"▲","-")),2)),NA())</f>
        <v>#VALUE!</v>
      </c>
      <c r="H31" s="163" t="e">
        <f>IF(ROUND(VALUE(SUBSTITUTE(連結実質赤字比率に係る赤字・黒字の構成分析!I$39,"▲","-")),2)&lt;0,ABS(ROUND(VALUE(SUBSTITUTE(連結実質赤字比率に係る赤字・黒字の構成分析!I$39,"▲","-")),2)),NA())</f>
        <v>#VALUE!</v>
      </c>
      <c r="I31" s="163" t="e">
        <f>IF(ROUND(VALUE(SUBSTITUTE(連結実質赤字比率に係る赤字・黒字の構成分析!I$39,"▲","-")),2)&gt;=0,ABS(ROUND(VALUE(SUBSTITUTE(連結実質赤字比率に係る赤字・黒字の構成分析!I$39,"▲","-")),2)),NA())</f>
        <v>#VALUE!</v>
      </c>
      <c r="J31" s="163" t="e">
        <f>IF(ROUND(VALUE(SUBSTITUTE(連結実質赤字比率に係る赤字・黒字の構成分析!J$39,"▲","-")),2)&lt;0,ABS(ROUND(VALUE(SUBSTITUTE(連結実質赤字比率に係る赤字・黒字の構成分析!J$39,"▲","-")),2)),NA())</f>
        <v>#VALUE!</v>
      </c>
      <c r="K31" s="163" t="e">
        <f>IF(ROUND(VALUE(SUBSTITUTE(連結実質赤字比率に係る赤字・黒字の構成分析!J$39,"▲","-")),2)&gt;=0,ABS(ROUND(VALUE(SUBSTITUTE(連結実質赤字比率に係る赤字・黒字の構成分析!J$39,"▲","-")),2)),NA())</f>
        <v>#VALUE!</v>
      </c>
    </row>
    <row r="32" spans="1:11" ht="13.2">
      <c r="A32" s="163" t="str">
        <f>IF(連結実質赤字比率に係る赤字・黒字の構成分析!C$38="",NA(),連結実質赤字比率に係る赤字・黒字の構成分析!C$38)</f>
        <v>後期高齢者医療特別会計</v>
      </c>
      <c r="B32" s="163" t="e">
        <f>IF(ROUND(VALUE(SUBSTITUTE(連結実質赤字比率に係る赤字・黒字の構成分析!F$38,"▲","-")),2)&lt;0,ABS(ROUND(VALUE(SUBSTITUTE(連結実質赤字比率に係る赤字・黒字の構成分析!F$38,"▲","-")),2)),NA())</f>
        <v>#N/A</v>
      </c>
      <c r="C32" s="163">
        <f>IF(ROUND(VALUE(SUBSTITUTE(連結実質赤字比率に係る赤字・黒字の構成分析!F$38,"▲","-")),2)&gt;=0,ABS(ROUND(VALUE(SUBSTITUTE(連結実質赤字比率に係る赤字・黒字の構成分析!F$38,"▲","-")),2)),NA())</f>
        <v>0.25</v>
      </c>
      <c r="D32" s="163" t="e">
        <f>IF(ROUND(VALUE(SUBSTITUTE(連結実質赤字比率に係る赤字・黒字の構成分析!G$38,"▲","-")),2)&lt;0,ABS(ROUND(VALUE(SUBSTITUTE(連結実質赤字比率に係る赤字・黒字の構成分析!G$38,"▲","-")),2)),NA())</f>
        <v>#N/A</v>
      </c>
      <c r="E32" s="163">
        <f>IF(ROUND(VALUE(SUBSTITUTE(連結実質赤字比率に係る赤字・黒字の構成分析!G$38,"▲","-")),2)&gt;=0,ABS(ROUND(VALUE(SUBSTITUTE(連結実質赤字比率に係る赤字・黒字の構成分析!G$38,"▲","-")),2)),NA())</f>
        <v>0.25</v>
      </c>
      <c r="F32" s="163" t="e">
        <f>IF(ROUND(VALUE(SUBSTITUTE(連結実質赤字比率に係る赤字・黒字の構成分析!H$38,"▲","-")),2)&lt;0,ABS(ROUND(VALUE(SUBSTITUTE(連結実質赤字比率に係る赤字・黒字の構成分析!H$38,"▲","-")),2)),NA())</f>
        <v>#N/A</v>
      </c>
      <c r="G32" s="163">
        <f>IF(ROUND(VALUE(SUBSTITUTE(連結実質赤字比率に係る赤字・黒字の構成分析!H$38,"▲","-")),2)&gt;=0,ABS(ROUND(VALUE(SUBSTITUTE(連結実質赤字比率に係る赤字・黒字の構成分析!H$38,"▲","-")),2)),NA())</f>
        <v>0.29999999999999999</v>
      </c>
      <c r="H32" s="163" t="e">
        <f>IF(ROUND(VALUE(SUBSTITUTE(連結実質赤字比率に係る赤字・黒字の構成分析!I$38,"▲","-")),2)&lt;0,ABS(ROUND(VALUE(SUBSTITUTE(連結実質赤字比率に係る赤字・黒字の構成分析!I$38,"▲","-")),2)),NA())</f>
        <v>#N/A</v>
      </c>
      <c r="I32" s="163">
        <f>IF(ROUND(VALUE(SUBSTITUTE(連結実質赤字比率に係る赤字・黒字の構成分析!I$38,"▲","-")),2)&gt;=0,ABS(ROUND(VALUE(SUBSTITUTE(連結実質赤字比率に係る赤字・黒字の構成分析!I$38,"▲","-")),2)),NA())</f>
        <v>0.32000000000000001</v>
      </c>
      <c r="J32" s="163" t="e">
        <f>IF(ROUND(VALUE(SUBSTITUTE(連結実質赤字比率に係る赤字・黒字の構成分析!J$38,"▲","-")),2)&lt;0,ABS(ROUND(VALUE(SUBSTITUTE(連結実質赤字比率に係る赤字・黒字の構成分析!J$38,"▲","-")),2)),NA())</f>
        <v>#N/A</v>
      </c>
      <c r="K32" s="163">
        <f>IF(ROUND(VALUE(SUBSTITUTE(連結実質赤字比率に係る赤字・黒字の構成分析!J$38,"▲","-")),2)&gt;=0,ABS(ROUND(VALUE(SUBSTITUTE(連結実質赤字比率に係る赤字・黒字の構成分析!J$38,"▲","-")),2)),NA())</f>
        <v>0.34999999999999998</v>
      </c>
    </row>
    <row r="33" spans="1:11" ht="13.2">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IF(ROUND(VALUE(SUBSTITUTE(連結実質赤字比率に係る赤字・黒字の構成分析!F$37,"▲","-")),2)&lt;0,ABS(ROUND(VALUE(SUBSTITUTE(連結実質赤字比率に係る赤字・黒字の構成分析!F$37,"▲","-")),2)),NA())</f>
        <v>#N/A</v>
      </c>
      <c r="C33" s="163">
        <f>IF(ROUND(VALUE(SUBSTITUTE(連結実質赤字比率に係る赤字・黒字の構成分析!F$37,"▲","-")),2)&gt;=0,ABS(ROUND(VALUE(SUBSTITUTE(連結実質赤字比率に係る赤字・黒字の構成分析!F$37,"▲","-")),2)),NA())</f>
        <v>0.81999999999999995</v>
      </c>
      <c r="D33" s="163" t="e">
        <f>IF(ROUND(VALUE(SUBSTITUTE(連結実質赤字比率に係る赤字・黒字の構成分析!G$37,"▲","-")),2)&lt;0,ABS(ROUND(VALUE(SUBSTITUTE(連結実質赤字比率に係る赤字・黒字の構成分析!G$37,"▲","-")),2)),NA())</f>
        <v>#N/A</v>
      </c>
      <c r="E33" s="163">
        <f>IF(ROUND(VALUE(SUBSTITUTE(連結実質赤字比率に係る赤字・黒字の構成分析!G$37,"▲","-")),2)&gt;=0,ABS(ROUND(VALUE(SUBSTITUTE(連結実質赤字比率に係る赤字・黒字の構成分析!G$37,"▲","-")),2)),NA())</f>
        <v>1.52</v>
      </c>
      <c r="F33" s="163" t="e">
        <f>IF(ROUND(VALUE(SUBSTITUTE(連結実質赤字比率に係る赤字・黒字の構成分析!H$37,"▲","-")),2)&lt;0,ABS(ROUND(VALUE(SUBSTITUTE(連結実質赤字比率に係る赤字・黒字の構成分析!H$37,"▲","-")),2)),NA())</f>
        <v>#N/A</v>
      </c>
      <c r="G33" s="163">
        <f>IF(ROUND(VALUE(SUBSTITUTE(連結実質赤字比率に係る赤字・黒字の構成分析!H$37,"▲","-")),2)&gt;=0,ABS(ROUND(VALUE(SUBSTITUTE(連結実質赤字比率に係る赤字・黒字の構成分析!H$37,"▲","-")),2)),NA())</f>
        <v>0.56999999999999995</v>
      </c>
      <c r="H33" s="163" t="e">
        <f>IF(ROUND(VALUE(SUBSTITUTE(連結実質赤字比率に係る赤字・黒字の構成分析!I$37,"▲","-")),2)&lt;0,ABS(ROUND(VALUE(SUBSTITUTE(連結実質赤字比率に係る赤字・黒字の構成分析!I$37,"▲","-")),2)),NA())</f>
        <v>#N/A</v>
      </c>
      <c r="I33" s="163">
        <f>IF(ROUND(VALUE(SUBSTITUTE(連結実質赤字比率に係る赤字・黒字の構成分析!I$37,"▲","-")),2)&gt;=0,ABS(ROUND(VALUE(SUBSTITUTE(連結実質赤字比率に係る赤字・黒字の構成分析!I$37,"▲","-")),2)),NA())</f>
        <v>0.53000000000000003</v>
      </c>
      <c r="J33" s="163" t="e">
        <f>IF(ROUND(VALUE(SUBSTITUTE(連結実質赤字比率に係る赤字・黒字の構成分析!J$37,"▲","-")),2)&lt;0,ABS(ROUND(VALUE(SUBSTITUTE(連結実質赤字比率に係る赤字・黒字の構成分析!J$37,"▲","-")),2)),NA())</f>
        <v>#N/A</v>
      </c>
      <c r="K33" s="163">
        <f>IF(ROUND(VALUE(SUBSTITUTE(連結実質赤字比率に係る赤字・黒字の構成分析!J$37,"▲","-")),2)&gt;=0,ABS(ROUND(VALUE(SUBSTITUTE(連結実質赤字比率に係る赤字・黒字の構成分析!J$37,"▲","-")),2)),NA())</f>
        <v>0.48999999999999999</v>
      </c>
    </row>
    <row r="34" spans="1:11" ht="13.2">
      <c r="A34" s="163" t="str">
        <f>IF(連結実質赤字比率に係る赤字・黒字の構成分析!C$36="",NA(),連結実質赤字比率に係る赤字・黒字の構成分析!C$36)</f>
        <v>一般会計</v>
      </c>
      <c r="B34" s="163" t="e">
        <f>IF(ROUND(VALUE(SUBSTITUTE(連結実質赤字比率に係る赤字・黒字の構成分析!F$36,"▲","-")),2)&lt;0,ABS(ROUND(VALUE(SUBSTITUTE(連結実質赤字比率に係る赤字・黒字の構成分析!F$36,"▲","-")),2)),NA())</f>
        <v>#N/A</v>
      </c>
      <c r="C34" s="163">
        <f>IF(ROUND(VALUE(SUBSTITUTE(連結実質赤字比率に係る赤字・黒字の構成分析!F$36,"▲","-")),2)&gt;=0,ABS(ROUND(VALUE(SUBSTITUTE(連結実質赤字比率に係る赤字・黒字の構成分析!F$36,"▲","-")),2)),NA())</f>
        <v>0.42999999999999999</v>
      </c>
      <c r="D34" s="163" t="e">
        <f>IF(ROUND(VALUE(SUBSTITUTE(連結実質赤字比率に係る赤字・黒字の構成分析!G$36,"▲","-")),2)&lt;0,ABS(ROUND(VALUE(SUBSTITUTE(連結実質赤字比率に係る赤字・黒字の構成分析!G$36,"▲","-")),2)),NA())</f>
        <v>#N/A</v>
      </c>
      <c r="E34" s="163">
        <f>IF(ROUND(VALUE(SUBSTITUTE(連結実質赤字比率に係る赤字・黒字の構成分析!G$36,"▲","-")),2)&gt;=0,ABS(ROUND(VALUE(SUBSTITUTE(連結実質赤字比率に係る赤字・黒字の構成分析!G$36,"▲","-")),2)),NA())</f>
        <v>2.7799999999999998</v>
      </c>
      <c r="F34" s="163" t="e">
        <f>IF(ROUND(VALUE(SUBSTITUTE(連結実質赤字比率に係る赤字・黒字の構成分析!H$36,"▲","-")),2)&lt;0,ABS(ROUND(VALUE(SUBSTITUTE(連結実質赤字比率に係る赤字・黒字の構成分析!H$36,"▲","-")),2)),NA())</f>
        <v>#N/A</v>
      </c>
      <c r="G34" s="163">
        <f>IF(ROUND(VALUE(SUBSTITUTE(連結実質赤字比率に係る赤字・黒字の構成分析!H$36,"▲","-")),2)&gt;=0,ABS(ROUND(VALUE(SUBSTITUTE(連結実質赤字比率に係る赤字・黒字の構成分析!H$36,"▲","-")),2)),NA())</f>
        <v>2.5800000000000001</v>
      </c>
      <c r="H34" s="163" t="e">
        <f>IF(ROUND(VALUE(SUBSTITUTE(連結実質赤字比率に係る赤字・黒字の構成分析!I$36,"▲","-")),2)&lt;0,ABS(ROUND(VALUE(SUBSTITUTE(連結実質赤字比率に係る赤字・黒字の構成分析!I$36,"▲","-")),2)),NA())</f>
        <v>#N/A</v>
      </c>
      <c r="I34" s="163">
        <f>IF(ROUND(VALUE(SUBSTITUTE(連結実質赤字比率に係る赤字・黒字の構成分析!I$36,"▲","-")),2)&gt;=0,ABS(ROUND(VALUE(SUBSTITUTE(連結実質赤字比率に係る赤字・黒字の構成分析!I$36,"▲","-")),2)),NA())</f>
        <v>0.10000000000000001</v>
      </c>
      <c r="J34" s="163" t="e">
        <f>IF(ROUND(VALUE(SUBSTITUTE(連結実質赤字比率に係る赤字・黒字の構成分析!J$36,"▲","-")),2)&lt;0,ABS(ROUND(VALUE(SUBSTITUTE(連結実質赤字比率に係る赤字・黒字の構成分析!J$36,"▲","-")),2)),NA())</f>
        <v>#N/A</v>
      </c>
      <c r="K34" s="163">
        <f>IF(ROUND(VALUE(SUBSTITUTE(連結実質赤字比率に係る赤字・黒字の構成分析!J$36,"▲","-")),2)&gt;=0,ABS(ROUND(VALUE(SUBSTITUTE(連結実質赤字比率に係る赤字・黒字の構成分析!J$36,"▲","-")),2)),NA())</f>
        <v>1.51</v>
      </c>
    </row>
    <row r="35" spans="1:11" ht="13.2">
      <c r="A35" s="163" t="str">
        <f>IF(連結実質赤字比率に係る赤字・黒字の構成分析!C$35="",NA(),連結実質赤字比率に係る赤字・黒字の構成分析!C$35)</f>
        <v>公共下水道事業会計</v>
      </c>
      <c r="B35" s="163" t="e">
        <f>IF(ROUND(VALUE(SUBSTITUTE(連結実質赤字比率に係る赤字・黒字の構成分析!F$35,"▲","-")),2)&lt;0,ABS(ROUND(VALUE(SUBSTITUTE(連結実質赤字比率に係る赤字・黒字の構成分析!F$35,"▲","-")),2)),NA())</f>
        <v>#N/A</v>
      </c>
      <c r="C35" s="163">
        <f>IF(ROUND(VALUE(SUBSTITUTE(連結実質赤字比率に係る赤字・黒字の構成分析!F$35,"▲","-")),2)&gt;=0,ABS(ROUND(VALUE(SUBSTITUTE(連結実質赤字比率に係る赤字・黒字の構成分析!F$35,"▲","-")),2)),NA())</f>
        <v>0.54000000000000004</v>
      </c>
      <c r="D35" s="163" t="e">
        <f>IF(ROUND(VALUE(SUBSTITUTE(連結実質赤字比率に係る赤字・黒字の構成分析!G$35,"▲","-")),2)&lt;0,ABS(ROUND(VALUE(SUBSTITUTE(連結実質赤字比率に係る赤字・黒字の構成分析!G$35,"▲","-")),2)),NA())</f>
        <v>#N/A</v>
      </c>
      <c r="E35" s="163">
        <f>IF(ROUND(VALUE(SUBSTITUTE(連結実質赤字比率に係る赤字・黒字の構成分析!G$35,"▲","-")),2)&gt;=0,ABS(ROUND(VALUE(SUBSTITUTE(連結実質赤字比率に係る赤字・黒字の構成分析!G$35,"▲","-")),2)),NA())</f>
        <v>1.8500000000000001</v>
      </c>
      <c r="F35" s="163" t="e">
        <f>IF(ROUND(VALUE(SUBSTITUTE(連結実質赤字比率に係る赤字・黒字の構成分析!H$35,"▲","-")),2)&lt;0,ABS(ROUND(VALUE(SUBSTITUTE(連結実質赤字比率に係る赤字・黒字の構成分析!H$35,"▲","-")),2)),NA())</f>
        <v>#N/A</v>
      </c>
      <c r="G35" s="163">
        <f>IF(ROUND(VALUE(SUBSTITUTE(連結実質赤字比率に係る赤字・黒字の構成分析!H$35,"▲","-")),2)&gt;=0,ABS(ROUND(VALUE(SUBSTITUTE(連結実質赤字比率に係る赤字・黒字の構成分析!H$35,"▲","-")),2)),NA())</f>
        <v>3.5699999999999998</v>
      </c>
      <c r="H35" s="163" t="e">
        <f>IF(ROUND(VALUE(SUBSTITUTE(連結実質赤字比率に係る赤字・黒字の構成分析!I$35,"▲","-")),2)&lt;0,ABS(ROUND(VALUE(SUBSTITUTE(連結実質赤字比率に係る赤字・黒字の構成分析!I$35,"▲","-")),2)),NA())</f>
        <v>#N/A</v>
      </c>
      <c r="I35" s="163">
        <f>IF(ROUND(VALUE(SUBSTITUTE(連結実質赤字比率に係る赤字・黒字の構成分析!I$35,"▲","-")),2)&gt;=0,ABS(ROUND(VALUE(SUBSTITUTE(連結実質赤字比率に係る赤字・黒字の構成分析!I$35,"▲","-")),2)),NA())</f>
        <v>3.3700000000000001</v>
      </c>
      <c r="J35" s="163" t="e">
        <f>IF(ROUND(VALUE(SUBSTITUTE(連結実質赤字比率に係る赤字・黒字の構成分析!J$35,"▲","-")),2)&lt;0,ABS(ROUND(VALUE(SUBSTITUTE(連結実質赤字比率に係る赤字・黒字の構成分析!J$35,"▲","-")),2)),NA())</f>
        <v>#N/A</v>
      </c>
      <c r="K35" s="163">
        <f>IF(ROUND(VALUE(SUBSTITUTE(連結実質赤字比率に係る赤字・黒字の構成分析!J$35,"▲","-")),2)&gt;=0,ABS(ROUND(VALUE(SUBSTITUTE(連結実質赤字比率に係る赤字・黒字の構成分析!J$35,"▲","-")),2)),NA())</f>
        <v>3.7400000000000002</v>
      </c>
    </row>
    <row r="36" spans="1:11" ht="13.2">
      <c r="A36" s="163" t="str">
        <f>IF(連結実質赤字比率に係る赤字・黒字の構成分析!C$34="",NA(),連結実質赤字比率に係る赤字・黒字の構成分析!C$34)</f>
        <v>国民健康保険特別会計</v>
      </c>
      <c r="B36" s="163" t="e">
        <f>IF(ROUND(VALUE(SUBSTITUTE(連結実質赤字比率に係る赤字・黒字の構成分析!F$34,"▲","-")),2)&lt;0,ABS(ROUND(VALUE(SUBSTITUTE(連結実質赤字比率に係る赤字・黒字の構成分析!F$34,"▲","-")),2)),NA())</f>
        <v>#N/A</v>
      </c>
      <c r="C36" s="163">
        <f>IF(ROUND(VALUE(SUBSTITUTE(連結実質赤字比率に係る赤字・黒字の構成分析!F$34,"▲","-")),2)&gt;=0,ABS(ROUND(VALUE(SUBSTITUTE(連結実質赤字比率に係る赤字・黒字の構成分析!F$34,"▲","-")),2)),NA())</f>
        <v>4.1799999999999997</v>
      </c>
      <c r="D36" s="163" t="e">
        <f>IF(ROUND(VALUE(SUBSTITUTE(連結実質赤字比率に係る赤字・黒字の構成分析!G$34,"▲","-")),2)&lt;0,ABS(ROUND(VALUE(SUBSTITUTE(連結実質赤字比率に係る赤字・黒字の構成分析!G$34,"▲","-")),2)),NA())</f>
        <v>#N/A</v>
      </c>
      <c r="E36" s="163">
        <f>IF(ROUND(VALUE(SUBSTITUTE(連結実質赤字比率に係る赤字・黒字の構成分析!G$34,"▲","-")),2)&gt;=0,ABS(ROUND(VALUE(SUBSTITUTE(連結実質赤字比率に係る赤字・黒字の構成分析!G$34,"▲","-")),2)),NA())</f>
        <v>3.0899999999999999</v>
      </c>
      <c r="F36" s="163" t="e">
        <f>IF(ROUND(VALUE(SUBSTITUTE(連結実質赤字比率に係る赤字・黒字の構成分析!H$34,"▲","-")),2)&lt;0,ABS(ROUND(VALUE(SUBSTITUTE(連結実質赤字比率に係る赤字・黒字の構成分析!H$34,"▲","-")),2)),NA())</f>
        <v>#N/A</v>
      </c>
      <c r="G36" s="163">
        <f>IF(ROUND(VALUE(SUBSTITUTE(連結実質赤字比率に係る赤字・黒字の構成分析!H$34,"▲","-")),2)&gt;=0,ABS(ROUND(VALUE(SUBSTITUTE(連結実質赤字比率に係る赤字・黒字の構成分析!H$34,"▲","-")),2)),NA())</f>
        <v>4.4699999999999998</v>
      </c>
      <c r="H36" s="163" t="e">
        <f>IF(ROUND(VALUE(SUBSTITUTE(連結実質赤字比率に係る赤字・黒字の構成分析!I$34,"▲","-")),2)&lt;0,ABS(ROUND(VALUE(SUBSTITUTE(連結実質赤字比率に係る赤字・黒字の構成分析!I$34,"▲","-")),2)),NA())</f>
        <v>#N/A</v>
      </c>
      <c r="I36" s="163">
        <f>IF(ROUND(VALUE(SUBSTITUTE(連結実質赤字比率に係る赤字・黒字の構成分析!I$34,"▲","-")),2)&gt;=0,ABS(ROUND(VALUE(SUBSTITUTE(連結実質赤字比率に係る赤字・黒字の構成分析!I$34,"▲","-")),2)),NA())</f>
        <v>3.8700000000000001</v>
      </c>
      <c r="J36" s="163" t="e">
        <f>IF(ROUND(VALUE(SUBSTITUTE(連結実質赤字比率に係る赤字・黒字の構成分析!J$34,"▲","-")),2)&lt;0,ABS(ROUND(VALUE(SUBSTITUTE(連結実質赤字比率に係る赤字・黒字の構成分析!J$34,"▲","-")),2)),NA())</f>
        <v>#N/A</v>
      </c>
      <c r="K36" s="163">
        <f>IF(ROUND(VALUE(SUBSTITUTE(連結実質赤字比率に係る赤字・黒字の構成分析!J$34,"▲","-")),2)&gt;=0,ABS(ROUND(VALUE(SUBSTITUTE(連結実質赤字比率に係る赤字・黒字の構成分析!J$34,"▲","-")),2)),NA())</f>
        <v>3.79</v>
      </c>
    </row>
    <row r="39" spans="1:1" ht="13.2">
      <c r="A39" s="132" t="s">
        <v>58</v>
      </c>
    </row>
    <row r="40" spans="1:16" ht="13.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ht="13.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ht="13.2">
      <c r="A42" s="164" t="s">
        <v>61</v>
      </c>
      <c r="B42" s="164"/>
      <c r="C42" s="164"/>
      <c r="D42" s="164">
        <f>'実質公債費比率（分子）の構造'!K$52</f>
        <v>2480</v>
      </c>
      <c r="E42" s="164"/>
      <c r="F42" s="164"/>
      <c r="G42" s="164">
        <f>'実質公債費比率（分子）の構造'!L$52</f>
        <v>2450</v>
      </c>
      <c r="H42" s="164"/>
      <c r="I42" s="164"/>
      <c r="J42" s="164">
        <f>'実質公債費比率（分子）の構造'!M$52</f>
        <v>2455</v>
      </c>
      <c r="K42" s="164"/>
      <c r="L42" s="164"/>
      <c r="M42" s="164">
        <f>'実質公債費比率（分子）の構造'!N$52</f>
        <v>2420</v>
      </c>
      <c r="N42" s="164"/>
      <c r="O42" s="164"/>
      <c r="P42" s="164">
        <f>'実質公債費比率（分子）の構造'!O$52</f>
        <v>2216</v>
      </c>
    </row>
    <row r="43" spans="1:16" ht="13.2">
      <c r="A43" s="164" t="s">
        <v>16</v>
      </c>
      <c r="B43" s="164">
        <f>'実質公債費比率（分子）の構造'!K$51</f>
        <v>1</v>
      </c>
      <c r="C43" s="164"/>
      <c r="D43" s="164"/>
      <c r="E43" s="164">
        <f>'実質公債費比率（分子）の構造'!L$51</f>
        <v>0</v>
      </c>
      <c r="F43" s="164"/>
      <c r="G43" s="164"/>
      <c r="H43" s="164">
        <f>'実質公債費比率（分子）の構造'!M$51</f>
        <v>0</v>
      </c>
      <c r="I43" s="164"/>
      <c r="J43" s="164"/>
      <c r="K43" s="164">
        <f>'実質公債費比率（分子）の構造'!N$51</f>
        <v>0</v>
      </c>
      <c r="L43" s="164"/>
      <c r="M43" s="164"/>
      <c r="N43" s="164">
        <f>'実質公債費比率（分子）の構造'!O$51</f>
        <v>1</v>
      </c>
      <c r="O43" s="164"/>
      <c r="P43" s="164"/>
    </row>
    <row r="44" spans="1:16" ht="13.2">
      <c r="A44" s="164" t="s">
        <v>15</v>
      </c>
      <c r="B44" s="164">
        <f>'実質公債費比率（分子）の構造'!K$50</f>
        <v>1</v>
      </c>
      <c r="C44" s="164"/>
      <c r="D44" s="164"/>
      <c r="E44" s="164">
        <f>'実質公債費比率（分子）の構造'!L$50</f>
        <v>1</v>
      </c>
      <c r="F44" s="164"/>
      <c r="G44" s="164"/>
      <c r="H44" s="164">
        <f>'実質公債費比率（分子）の構造'!M$50</f>
        <v>1</v>
      </c>
      <c r="I44" s="164"/>
      <c r="J44" s="164"/>
      <c r="K44" s="164">
        <f>'実質公債費比率（分子）の構造'!N$50</f>
        <v>1</v>
      </c>
      <c r="L44" s="164"/>
      <c r="M44" s="164"/>
      <c r="N44" s="164">
        <f>'実質公債費比率（分子）の構造'!O$50</f>
        <v>1</v>
      </c>
      <c r="O44" s="164"/>
      <c r="P44" s="164"/>
    </row>
    <row r="45" spans="1:16" ht="13.2">
      <c r="A45" s="164" t="s">
        <v>14</v>
      </c>
      <c r="B45" s="164">
        <f>'実質公債費比率（分子）の構造'!K$49</f>
        <v>96</v>
      </c>
      <c r="C45" s="164"/>
      <c r="D45" s="164"/>
      <c r="E45" s="164">
        <f>'実質公債費比率（分子）の構造'!L$49</f>
        <v>112</v>
      </c>
      <c r="F45" s="164"/>
      <c r="G45" s="164"/>
      <c r="H45" s="164">
        <f>'実質公債費比率（分子）の構造'!M$49</f>
        <v>120</v>
      </c>
      <c r="I45" s="164"/>
      <c r="J45" s="164"/>
      <c r="K45" s="164">
        <f>'実質公債費比率（分子）の構造'!N$49</f>
        <v>129</v>
      </c>
      <c r="L45" s="164"/>
      <c r="M45" s="164"/>
      <c r="N45" s="164">
        <f>'実質公債費比率（分子）の構造'!O$49</f>
        <v>126</v>
      </c>
      <c r="O45" s="164"/>
      <c r="P45" s="164"/>
    </row>
    <row r="46" spans="1:16" ht="13.2">
      <c r="A46" s="164" t="s">
        <v>13</v>
      </c>
      <c r="B46" s="164">
        <f>'実質公債費比率（分子）の構造'!K$48</f>
        <v>1073</v>
      </c>
      <c r="C46" s="164"/>
      <c r="D46" s="164"/>
      <c r="E46" s="164">
        <f>'実質公債費比率（分子）の構造'!L$48</f>
        <v>1024</v>
      </c>
      <c r="F46" s="164"/>
      <c r="G46" s="164"/>
      <c r="H46" s="164">
        <f>'実質公債費比率（分子）の構造'!M$48</f>
        <v>1033</v>
      </c>
      <c r="I46" s="164"/>
      <c r="J46" s="164"/>
      <c r="K46" s="164">
        <f>'実質公債費比率（分子）の構造'!N$48</f>
        <v>1022</v>
      </c>
      <c r="L46" s="164"/>
      <c r="M46" s="164"/>
      <c r="N46" s="164">
        <f>'実質公債費比率（分子）の構造'!O$48</f>
        <v>648</v>
      </c>
      <c r="O46" s="164"/>
      <c r="P46" s="164"/>
    </row>
    <row r="47" spans="1:16" ht="13.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ht="13.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ht="13.2">
      <c r="A49" s="164" t="s">
        <v>10</v>
      </c>
      <c r="B49" s="164">
        <f>'実質公債費比率（分子）の構造'!K$45</f>
        <v>1466</v>
      </c>
      <c r="C49" s="164"/>
      <c r="D49" s="164"/>
      <c r="E49" s="164">
        <f>'実質公債費比率（分子）の構造'!L$45</f>
        <v>1685</v>
      </c>
      <c r="F49" s="164"/>
      <c r="G49" s="164"/>
      <c r="H49" s="164">
        <f>'実質公債費比率（分子）の構造'!M$45</f>
        <v>1772</v>
      </c>
      <c r="I49" s="164"/>
      <c r="J49" s="164"/>
      <c r="K49" s="164">
        <f>'実質公債費比率（分子）の構造'!N$45</f>
        <v>1690</v>
      </c>
      <c r="L49" s="164"/>
      <c r="M49" s="164"/>
      <c r="N49" s="164">
        <f>'実質公債費比率（分子）の構造'!O$45</f>
        <v>1510</v>
      </c>
      <c r="O49" s="164"/>
      <c r="P49" s="164"/>
    </row>
    <row r="50" spans="1:16" ht="13.2">
      <c r="A50" s="164" t="s">
        <v>20</v>
      </c>
      <c r="B50" s="164" t="e">
        <f>NA()</f>
        <v>#N/A</v>
      </c>
      <c r="C50" s="164">
        <f>IF(ISNUMBER('実質公債費比率（分子）の構造'!K$53),'実質公債費比率（分子）の構造'!K$53,NA())</f>
        <v>157</v>
      </c>
      <c r="D50" s="164" t="e">
        <f>NA()</f>
        <v>#N/A</v>
      </c>
      <c r="E50" s="164" t="e">
        <f>NA()</f>
        <v>#N/A</v>
      </c>
      <c r="F50" s="164">
        <f>IF(ISNUMBER('実質公債費比率（分子）の構造'!L$53),'実質公債費比率（分子）の構造'!L$53,NA())</f>
        <v>372</v>
      </c>
      <c r="G50" s="164" t="e">
        <f>NA()</f>
        <v>#N/A</v>
      </c>
      <c r="H50" s="164" t="e">
        <f>NA()</f>
        <v>#N/A</v>
      </c>
      <c r="I50" s="164">
        <f>IF(ISNUMBER('実質公債費比率（分子）の構造'!M$53),'実質公債費比率（分子）の構造'!M$53,NA())</f>
        <v>471</v>
      </c>
      <c r="J50" s="164" t="e">
        <f>NA()</f>
        <v>#N/A</v>
      </c>
      <c r="K50" s="164" t="e">
        <f>NA()</f>
        <v>#N/A</v>
      </c>
      <c r="L50" s="164">
        <f>IF(ISNUMBER('実質公債費比率（分子）の構造'!N$53),'実質公債費比率（分子）の構造'!N$53,NA())</f>
        <v>422</v>
      </c>
      <c r="M50" s="164" t="e">
        <f>NA()</f>
        <v>#N/A</v>
      </c>
      <c r="N50" s="164" t="e">
        <f>NA()</f>
        <v>#N/A</v>
      </c>
      <c r="O50" s="164">
        <f>IF(ISNUMBER('実質公債費比率（分子）の構造'!O$53),'実質公債費比率（分子）の構造'!O$53,NA())</f>
        <v>70</v>
      </c>
      <c r="P50" s="164" t="e">
        <f>NA()</f>
        <v>#N/A</v>
      </c>
    </row>
    <row r="53" spans="1:1" ht="13.2">
      <c r="A53" s="132" t="s">
        <v>68</v>
      </c>
    </row>
    <row r="54" spans="1:16" ht="13.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ht="13.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ht="13.2">
      <c r="A56" s="163" t="s">
        <v>43</v>
      </c>
      <c r="B56" s="163"/>
      <c r="C56" s="163"/>
      <c r="D56" s="163">
        <f>'将来負担比率（分子）の構造'!I$52</f>
        <v>22123</v>
      </c>
      <c r="E56" s="163"/>
      <c r="F56" s="163"/>
      <c r="G56" s="163">
        <f>'将来負担比率（分子）の構造'!J$52</f>
        <v>21497</v>
      </c>
      <c r="H56" s="163"/>
      <c r="I56" s="163"/>
      <c r="J56" s="163">
        <f>'将来負担比率（分子）の構造'!K$52</f>
        <v>20500</v>
      </c>
      <c r="K56" s="163"/>
      <c r="L56" s="163"/>
      <c r="M56" s="163">
        <f>'将来負担比率（分子）の構造'!L$52</f>
        <v>19581</v>
      </c>
      <c r="N56" s="163"/>
      <c r="O56" s="163"/>
      <c r="P56" s="163">
        <f>'将来負担比率（分子）の構造'!M$52</f>
        <v>18461</v>
      </c>
    </row>
    <row r="57" spans="1:16" ht="13.2">
      <c r="A57" s="163" t="s">
        <v>42</v>
      </c>
      <c r="B57" s="163"/>
      <c r="C57" s="163"/>
      <c r="D57" s="163">
        <f>'将来負担比率（分子）の構造'!I$51</f>
        <v>4353</v>
      </c>
      <c r="E57" s="163"/>
      <c r="F57" s="163"/>
      <c r="G57" s="163">
        <f>'将来負担比率（分子）の構造'!J$51</f>
        <v>3702</v>
      </c>
      <c r="H57" s="163"/>
      <c r="I57" s="163"/>
      <c r="J57" s="163">
        <f>'将来負担比率（分子）の構造'!K$51</f>
        <v>3628</v>
      </c>
      <c r="K57" s="163"/>
      <c r="L57" s="163"/>
      <c r="M57" s="163">
        <f>'将来負担比率（分子）の構造'!L$51</f>
        <v>3393</v>
      </c>
      <c r="N57" s="163"/>
      <c r="O57" s="163"/>
      <c r="P57" s="163">
        <f>'将来負担比率（分子）の構造'!M$51</f>
        <v>6132</v>
      </c>
    </row>
    <row r="58" spans="1:16" ht="13.2">
      <c r="A58" s="163" t="s">
        <v>41</v>
      </c>
      <c r="B58" s="163"/>
      <c r="C58" s="163"/>
      <c r="D58" s="163">
        <f>'将来負担比率（分子）の構造'!I$50</f>
        <v>2830</v>
      </c>
      <c r="E58" s="163"/>
      <c r="F58" s="163"/>
      <c r="G58" s="163">
        <f>'将来負担比率（分子）の構造'!J$50</f>
        <v>3699</v>
      </c>
      <c r="H58" s="163"/>
      <c r="I58" s="163"/>
      <c r="J58" s="163">
        <f>'将来負担比率（分子）の構造'!K$50</f>
        <v>4025</v>
      </c>
      <c r="K58" s="163"/>
      <c r="L58" s="163"/>
      <c r="M58" s="163">
        <f>'将来負担比率（分子）の構造'!L$50</f>
        <v>3947</v>
      </c>
      <c r="N58" s="163"/>
      <c r="O58" s="163"/>
      <c r="P58" s="163">
        <f>'将来負担比率（分子）の構造'!M$50</f>
        <v>4600</v>
      </c>
    </row>
    <row r="59" spans="1:16" ht="13.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ht="13.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ht="13.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ht="13.2">
      <c r="A62" s="163" t="s">
        <v>35</v>
      </c>
      <c r="B62" s="163">
        <f>'将来負担比率（分子）の構造'!I$45</f>
        <v>2932</v>
      </c>
      <c r="C62" s="163"/>
      <c r="D62" s="163"/>
      <c r="E62" s="163">
        <f>'将来負担比率（分子）の構造'!J$45</f>
        <v>2929</v>
      </c>
      <c r="F62" s="163"/>
      <c r="G62" s="163"/>
      <c r="H62" s="163">
        <f>'将来負担比率（分子）の構造'!K$45</f>
        <v>2961</v>
      </c>
      <c r="I62" s="163"/>
      <c r="J62" s="163"/>
      <c r="K62" s="163">
        <f>'将来負担比率（分子）の構造'!L$45</f>
        <v>2895</v>
      </c>
      <c r="L62" s="163"/>
      <c r="M62" s="163"/>
      <c r="N62" s="163">
        <f>'将来負担比率（分子）の構造'!M$45</f>
        <v>3172</v>
      </c>
      <c r="O62" s="163"/>
      <c r="P62" s="163"/>
    </row>
    <row r="63" spans="1:16" ht="13.2">
      <c r="A63" s="163" t="s">
        <v>34</v>
      </c>
      <c r="B63" s="163">
        <f>'将来負担比率（分子）の構造'!I$44</f>
        <v>781</v>
      </c>
      <c r="C63" s="163"/>
      <c r="D63" s="163"/>
      <c r="E63" s="163">
        <f>'将来負担比率（分子）の構造'!J$44</f>
        <v>796</v>
      </c>
      <c r="F63" s="163"/>
      <c r="G63" s="163"/>
      <c r="H63" s="163">
        <f>'将来負担比率（分子）の構造'!K$44</f>
        <v>806</v>
      </c>
      <c r="I63" s="163"/>
      <c r="J63" s="163"/>
      <c r="K63" s="163">
        <f>'将来負担比率（分子）の構造'!L$44</f>
        <v>1300</v>
      </c>
      <c r="L63" s="163"/>
      <c r="M63" s="163"/>
      <c r="N63" s="163">
        <f>'将来負担比率（分子）の構造'!M$44</f>
        <v>1064</v>
      </c>
      <c r="O63" s="163"/>
      <c r="P63" s="163"/>
    </row>
    <row r="64" spans="1:16" ht="13.2">
      <c r="A64" s="163" t="s">
        <v>33</v>
      </c>
      <c r="B64" s="163">
        <f>'将来負担比率（分子）の構造'!I$43</f>
        <v>15295</v>
      </c>
      <c r="C64" s="163"/>
      <c r="D64" s="163"/>
      <c r="E64" s="163">
        <f>'将来負担比率（分子）の構造'!J$43</f>
        <v>13680</v>
      </c>
      <c r="F64" s="163"/>
      <c r="G64" s="163"/>
      <c r="H64" s="163">
        <f>'将来負担比率（分子）の構造'!K$43</f>
        <v>12858</v>
      </c>
      <c r="I64" s="163"/>
      <c r="J64" s="163"/>
      <c r="K64" s="163">
        <f>'将来負担比率（分子）の構造'!L$43</f>
        <v>12214</v>
      </c>
      <c r="L64" s="163"/>
      <c r="M64" s="163"/>
      <c r="N64" s="163">
        <f>'将来負担比率（分子）の構造'!M$43</f>
        <v>11749</v>
      </c>
      <c r="O64" s="163"/>
      <c r="P64" s="163"/>
    </row>
    <row r="65" spans="1:16" ht="13.2">
      <c r="A65" s="163" t="s">
        <v>32</v>
      </c>
      <c r="B65" s="163">
        <f>'将来負担比率（分子）の構造'!I$42</f>
        <v>4</v>
      </c>
      <c r="C65" s="163"/>
      <c r="D65" s="163"/>
      <c r="E65" s="163">
        <f>'将来負担比率（分子）の構造'!J$42</f>
        <v>4</v>
      </c>
      <c r="F65" s="163"/>
      <c r="G65" s="163"/>
      <c r="H65" s="163">
        <f>'将来負担比率（分子）の構造'!K$42</f>
        <v>3</v>
      </c>
      <c r="I65" s="163"/>
      <c r="J65" s="163"/>
      <c r="K65" s="163">
        <f>'将来負担比率（分子）の構造'!L$42</f>
        <v>2</v>
      </c>
      <c r="L65" s="163"/>
      <c r="M65" s="163"/>
      <c r="N65" s="163">
        <f>'将来負担比率（分子）の構造'!M$42</f>
        <v>2</v>
      </c>
      <c r="O65" s="163"/>
      <c r="P65" s="163"/>
    </row>
    <row r="66" spans="1:16" ht="13.2">
      <c r="A66" s="163" t="s">
        <v>31</v>
      </c>
      <c r="B66" s="163">
        <f>'将来負担比率（分子）の構造'!I$41</f>
        <v>19237</v>
      </c>
      <c r="C66" s="163"/>
      <c r="D66" s="163"/>
      <c r="E66" s="163">
        <f>'将来負担比率（分子）の構造'!J$41</f>
        <v>18736</v>
      </c>
      <c r="F66" s="163"/>
      <c r="G66" s="163"/>
      <c r="H66" s="163">
        <f>'将来負担比率（分子）の構造'!K$41</f>
        <v>17385</v>
      </c>
      <c r="I66" s="163"/>
      <c r="J66" s="163"/>
      <c r="K66" s="163">
        <f>'将来負担比率（分子）の構造'!L$41</f>
        <v>16179</v>
      </c>
      <c r="L66" s="163"/>
      <c r="M66" s="163"/>
      <c r="N66" s="163">
        <f>'将来負担比率（分子）の構造'!M$41</f>
        <v>15920</v>
      </c>
      <c r="O66" s="163"/>
      <c r="P66" s="163"/>
    </row>
    <row r="67" spans="1:16" ht="13.2">
      <c r="A67" s="163" t="s">
        <v>44</v>
      </c>
      <c r="B67" s="163" t="e">
        <f>NA()</f>
        <v>#N/A</v>
      </c>
      <c r="C67" s="163">
        <f>IF(ISNUMBER('将来負担比率（分子）の構造'!I$53),IF('将来負担比率（分子）の構造'!I$53&lt;0,0,'将来負担比率（分子）の構造'!I$53),NA())</f>
        <v>8943</v>
      </c>
      <c r="D67" s="163" t="e">
        <f>NA()</f>
        <v>#N/A</v>
      </c>
      <c r="E67" s="163" t="e">
        <f>NA()</f>
        <v>#N/A</v>
      </c>
      <c r="F67" s="163">
        <f>IF(ISNUMBER('将来負担比率（分子）の構造'!J$53),IF('将来負担比率（分子）の構造'!J$53&lt;0,0,'将来負担比率（分子）の構造'!J$53),NA())</f>
        <v>7246</v>
      </c>
      <c r="G67" s="163" t="e">
        <f>NA()</f>
        <v>#N/A</v>
      </c>
      <c r="H67" s="163" t="e">
        <f>NA()</f>
        <v>#N/A</v>
      </c>
      <c r="I67" s="163">
        <f>IF(ISNUMBER('将来負担比率（分子）の構造'!K$53),IF('将来負担比率（分子）の構造'!K$53&lt;0,0,'将来負担比率（分子）の構造'!K$53),NA())</f>
        <v>5861</v>
      </c>
      <c r="J67" s="163" t="e">
        <f>NA()</f>
        <v>#N/A</v>
      </c>
      <c r="K67" s="163" t="e">
        <f>NA()</f>
        <v>#N/A</v>
      </c>
      <c r="L67" s="163">
        <f>IF(ISNUMBER('将来負担比率（分子）の構造'!L$53),IF('将来負担比率（分子）の構造'!L$53&lt;0,0,'将来負担比率（分子）の構造'!L$53),NA())</f>
        <v>5668</v>
      </c>
      <c r="M67" s="163" t="e">
        <f>NA()</f>
        <v>#N/A</v>
      </c>
      <c r="N67" s="163" t="e">
        <f>NA()</f>
        <v>#N/A</v>
      </c>
      <c r="O67" s="163">
        <f>IF(ISNUMBER('将来負担比率（分子）の構造'!M$53),IF('将来負担比率（分子）の構造'!M$53&lt;0,0,'将来負担比率（分子）の構造'!M$53),NA())</f>
        <v>2713</v>
      </c>
      <c r="P67" s="163" t="e">
        <f>NA()</f>
        <v>#N/A</v>
      </c>
    </row>
    <row r="70" spans="1:6" ht="13.2">
      <c r="A70" s="165" t="s">
        <v>72</v>
      </c>
      <c r="B70" s="165"/>
      <c r="C70" s="165"/>
      <c r="D70" s="165"/>
      <c r="E70" s="165"/>
      <c r="F70" s="165"/>
    </row>
    <row r="71" spans="1:4" ht="13.2">
      <c r="A71" s="166"/>
      <c r="B71" s="166" t="str">
        <f>基金残高に係る経年分析!F54</f>
        <v>R04</v>
      </c>
      <c r="C71" s="166" t="str">
        <f>基金残高に係る経年分析!G54</f>
        <v>R05</v>
      </c>
      <c r="D71" s="166" t="str">
        <f>基金残高に係る経年分析!H54</f>
        <v>R06</v>
      </c>
    </row>
    <row r="72" spans="1:4" ht="13.2">
      <c r="A72" s="166" t="s">
        <v>73</v>
      </c>
      <c r="B72" s="167">
        <f>基金残高に係る経年分析!F55</f>
        <v>1795</v>
      </c>
      <c r="C72" s="167">
        <f>基金残高に係る経年分析!G55</f>
        <v>1605</v>
      </c>
      <c r="D72" s="167">
        <f>基金残高に係る経年分析!H55</f>
        <v>2168</v>
      </c>
    </row>
    <row r="73" spans="1:4" ht="13.2">
      <c r="A73" s="166" t="s">
        <v>74</v>
      </c>
      <c r="B73" s="167">
        <f>基金残高に係る経年分析!F56</f>
        <v>684</v>
      </c>
      <c r="C73" s="167">
        <f>基金残高に係る経年分析!G56</f>
        <v>755</v>
      </c>
      <c r="D73" s="167">
        <f>基金残高に係る経年分析!H56</f>
        <v>848</v>
      </c>
    </row>
    <row r="74" spans="1:4" ht="13.2">
      <c r="A74" s="166" t="s">
        <v>75</v>
      </c>
      <c r="B74" s="167">
        <f>基金残高に係る経年分析!F57</f>
        <v>579</v>
      </c>
      <c r="C74" s="167">
        <f>基金残高に係る経年分析!G57</f>
        <v>679</v>
      </c>
      <c r="D74" s="167">
        <f>基金残高に係る経年分析!H57</f>
        <v>763</v>
      </c>
    </row>
  </sheetData>
  <sheetProtection algorithmName="SHA-512" hashValue="1MQV0fEhEChawp7Y8iOZhuqnN6yzyZBrZd2ZSWm91qlPN3tBYuoVRile4q8jtihw22nE1hPZVmg+QsDGO+wwUg==" saltValue="yZLVYMoRuKa+dZb2hdy3fQ==" spinCount="100000" sheet="1" objects="1" scenarios="1"/>
  <pageMargins left="0.787" right="0.787" top="0.984" bottom="0.984" header="0.512" footer="0.512"/>
  <pageSetup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8a2ebf8-f39c-47f1-ab66-23434e0a5ed7}">
  <sheetPr>
    <pageSetUpPr fitToPage="1"/>
  </sheetPr>
  <dimension ref="B1:EM49"/>
  <sheetViews>
    <sheetView showGridLines="0" workbookViewId="0" topLeftCell="A5"/>
  </sheetViews>
  <sheetFormatPr defaultColWidth="0" defaultRowHeight="11.25" customHeight="1" zeroHeight="1"/>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42 82:133" ht="22.5" customHeight="1">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33" ht="11.25" customHeight="1">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33" ht="11.25" customHeight="1">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33" ht="11.25" customHeight="1">
      <c r="B5" s="609" t="s">
        <v>215</v>
      </c>
      <c r="C5" s="610"/>
      <c r="D5" s="610"/>
      <c r="E5" s="610"/>
      <c r="F5" s="610"/>
      <c r="G5" s="610"/>
      <c r="H5" s="610"/>
      <c r="I5" s="610"/>
      <c r="J5" s="610"/>
      <c r="K5" s="610"/>
      <c r="L5" s="610"/>
      <c r="M5" s="610"/>
      <c r="N5" s="610"/>
      <c r="O5" s="610"/>
      <c r="P5" s="610"/>
      <c r="Q5" s="611"/>
      <c r="R5" s="612">
        <v>8374620</v>
      </c>
      <c r="S5" s="613"/>
      <c r="T5" s="613"/>
      <c r="U5" s="613"/>
      <c r="V5" s="613"/>
      <c r="W5" s="613"/>
      <c r="X5" s="613"/>
      <c r="Y5" s="614"/>
      <c r="Z5" s="615">
        <v>30.699999999999999</v>
      </c>
      <c r="AA5" s="615"/>
      <c r="AB5" s="615"/>
      <c r="AC5" s="615"/>
      <c r="AD5" s="616">
        <v>7643301</v>
      </c>
      <c r="AE5" s="616"/>
      <c r="AF5" s="616"/>
      <c r="AG5" s="616"/>
      <c r="AH5" s="616"/>
      <c r="AI5" s="616"/>
      <c r="AJ5" s="616"/>
      <c r="AK5" s="616"/>
      <c r="AL5" s="617">
        <v>49.100000000000001</v>
      </c>
      <c r="AM5" s="618"/>
      <c r="AN5" s="618"/>
      <c r="AO5" s="619"/>
      <c r="AP5" s="609" t="s">
        <v>216</v>
      </c>
      <c r="AQ5" s="610"/>
      <c r="AR5" s="610"/>
      <c r="AS5" s="610"/>
      <c r="AT5" s="610"/>
      <c r="AU5" s="610"/>
      <c r="AV5" s="610"/>
      <c r="AW5" s="610"/>
      <c r="AX5" s="610"/>
      <c r="AY5" s="610"/>
      <c r="AZ5" s="610"/>
      <c r="BA5" s="610"/>
      <c r="BB5" s="610"/>
      <c r="BC5" s="610"/>
      <c r="BD5" s="610"/>
      <c r="BE5" s="610"/>
      <c r="BF5" s="611"/>
      <c r="BG5" s="623">
        <v>7643301</v>
      </c>
      <c r="BH5" s="624"/>
      <c r="BI5" s="624"/>
      <c r="BJ5" s="624"/>
      <c r="BK5" s="624"/>
      <c r="BL5" s="624"/>
      <c r="BM5" s="624"/>
      <c r="BN5" s="625"/>
      <c r="BO5" s="626">
        <v>91.299999999999997</v>
      </c>
      <c r="BP5" s="626"/>
      <c r="BQ5" s="626"/>
      <c r="BR5" s="626"/>
      <c r="BS5" s="627">
        <v>97217</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33" ht="11.25" customHeight="1">
      <c r="B6" s="620" t="s">
        <v>220</v>
      </c>
      <c r="C6" s="621"/>
      <c r="D6" s="621"/>
      <c r="E6" s="621"/>
      <c r="F6" s="621"/>
      <c r="G6" s="621"/>
      <c r="H6" s="621"/>
      <c r="I6" s="621"/>
      <c r="J6" s="621"/>
      <c r="K6" s="621"/>
      <c r="L6" s="621"/>
      <c r="M6" s="621"/>
      <c r="N6" s="621"/>
      <c r="O6" s="621"/>
      <c r="P6" s="621"/>
      <c r="Q6" s="622"/>
      <c r="R6" s="623">
        <v>107634</v>
      </c>
      <c r="S6" s="624"/>
      <c r="T6" s="624"/>
      <c r="U6" s="624"/>
      <c r="V6" s="624"/>
      <c r="W6" s="624"/>
      <c r="X6" s="624"/>
      <c r="Y6" s="625"/>
      <c r="Z6" s="626">
        <v>0.40000000000000002</v>
      </c>
      <c r="AA6" s="626"/>
      <c r="AB6" s="626"/>
      <c r="AC6" s="626"/>
      <c r="AD6" s="627">
        <v>107634</v>
      </c>
      <c r="AE6" s="627"/>
      <c r="AF6" s="627"/>
      <c r="AG6" s="627"/>
      <c r="AH6" s="627"/>
      <c r="AI6" s="627"/>
      <c r="AJ6" s="627"/>
      <c r="AK6" s="627"/>
      <c r="AL6" s="628">
        <v>0.69999999999999996</v>
      </c>
      <c r="AM6" s="629"/>
      <c r="AN6" s="629"/>
      <c r="AO6" s="630"/>
      <c r="AP6" s="620" t="s">
        <v>221</v>
      </c>
      <c r="AQ6" s="621"/>
      <c r="AR6" s="621"/>
      <c r="AS6" s="621"/>
      <c r="AT6" s="621"/>
      <c r="AU6" s="621"/>
      <c r="AV6" s="621"/>
      <c r="AW6" s="621"/>
      <c r="AX6" s="621"/>
      <c r="AY6" s="621"/>
      <c r="AZ6" s="621"/>
      <c r="BA6" s="621"/>
      <c r="BB6" s="621"/>
      <c r="BC6" s="621"/>
      <c r="BD6" s="621"/>
      <c r="BE6" s="621"/>
      <c r="BF6" s="622"/>
      <c r="BG6" s="623">
        <v>7643301</v>
      </c>
      <c r="BH6" s="624"/>
      <c r="BI6" s="624"/>
      <c r="BJ6" s="624"/>
      <c r="BK6" s="624"/>
      <c r="BL6" s="624"/>
      <c r="BM6" s="624"/>
      <c r="BN6" s="625"/>
      <c r="BO6" s="626">
        <v>91.299999999999997</v>
      </c>
      <c r="BP6" s="626"/>
      <c r="BQ6" s="626"/>
      <c r="BR6" s="626"/>
      <c r="BS6" s="627">
        <v>97217</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205414</v>
      </c>
      <c r="CS6" s="624"/>
      <c r="CT6" s="624"/>
      <c r="CU6" s="624"/>
      <c r="CV6" s="624"/>
      <c r="CW6" s="624"/>
      <c r="CX6" s="624"/>
      <c r="CY6" s="625"/>
      <c r="CZ6" s="617">
        <v>0.80000000000000004</v>
      </c>
      <c r="DA6" s="618"/>
      <c r="DB6" s="618"/>
      <c r="DC6" s="634"/>
      <c r="DD6" s="632" t="s">
        <v>122</v>
      </c>
      <c r="DE6" s="624"/>
      <c r="DF6" s="624"/>
      <c r="DG6" s="624"/>
      <c r="DH6" s="624"/>
      <c r="DI6" s="624"/>
      <c r="DJ6" s="624"/>
      <c r="DK6" s="624"/>
      <c r="DL6" s="624"/>
      <c r="DM6" s="624"/>
      <c r="DN6" s="624"/>
      <c r="DO6" s="624"/>
      <c r="DP6" s="625"/>
      <c r="DQ6" s="632">
        <v>205414</v>
      </c>
      <c r="DR6" s="624"/>
      <c r="DS6" s="624"/>
      <c r="DT6" s="624"/>
      <c r="DU6" s="624"/>
      <c r="DV6" s="624"/>
      <c r="DW6" s="624"/>
      <c r="DX6" s="624"/>
      <c r="DY6" s="624"/>
      <c r="DZ6" s="624"/>
      <c r="EA6" s="624"/>
      <c r="EB6" s="624"/>
      <c r="EC6" s="633"/>
    </row>
    <row r="7" spans="2:133" ht="11.25" customHeight="1">
      <c r="B7" s="620" t="s">
        <v>223</v>
      </c>
      <c r="C7" s="621"/>
      <c r="D7" s="621"/>
      <c r="E7" s="621"/>
      <c r="F7" s="621"/>
      <c r="G7" s="621"/>
      <c r="H7" s="621"/>
      <c r="I7" s="621"/>
      <c r="J7" s="621"/>
      <c r="K7" s="621"/>
      <c r="L7" s="621"/>
      <c r="M7" s="621"/>
      <c r="N7" s="621"/>
      <c r="O7" s="621"/>
      <c r="P7" s="621"/>
      <c r="Q7" s="622"/>
      <c r="R7" s="623">
        <v>10158</v>
      </c>
      <c r="S7" s="624"/>
      <c r="T7" s="624"/>
      <c r="U7" s="624"/>
      <c r="V7" s="624"/>
      <c r="W7" s="624"/>
      <c r="X7" s="624"/>
      <c r="Y7" s="625"/>
      <c r="Z7" s="626">
        <v>0</v>
      </c>
      <c r="AA7" s="626"/>
      <c r="AB7" s="626"/>
      <c r="AC7" s="626"/>
      <c r="AD7" s="627">
        <v>10158</v>
      </c>
      <c r="AE7" s="627"/>
      <c r="AF7" s="627"/>
      <c r="AG7" s="627"/>
      <c r="AH7" s="627"/>
      <c r="AI7" s="627"/>
      <c r="AJ7" s="627"/>
      <c r="AK7" s="627"/>
      <c r="AL7" s="628">
        <v>0.10000000000000001</v>
      </c>
      <c r="AM7" s="629"/>
      <c r="AN7" s="629"/>
      <c r="AO7" s="630"/>
      <c r="AP7" s="620" t="s">
        <v>224</v>
      </c>
      <c r="AQ7" s="621"/>
      <c r="AR7" s="621"/>
      <c r="AS7" s="621"/>
      <c r="AT7" s="621"/>
      <c r="AU7" s="621"/>
      <c r="AV7" s="621"/>
      <c r="AW7" s="621"/>
      <c r="AX7" s="621"/>
      <c r="AY7" s="621"/>
      <c r="AZ7" s="621"/>
      <c r="BA7" s="621"/>
      <c r="BB7" s="621"/>
      <c r="BC7" s="621"/>
      <c r="BD7" s="621"/>
      <c r="BE7" s="621"/>
      <c r="BF7" s="622"/>
      <c r="BG7" s="623">
        <v>3806784</v>
      </c>
      <c r="BH7" s="624"/>
      <c r="BI7" s="624"/>
      <c r="BJ7" s="624"/>
      <c r="BK7" s="624"/>
      <c r="BL7" s="624"/>
      <c r="BM7" s="624"/>
      <c r="BN7" s="625"/>
      <c r="BO7" s="626">
        <v>45.5</v>
      </c>
      <c r="BP7" s="626"/>
      <c r="BQ7" s="626"/>
      <c r="BR7" s="626"/>
      <c r="BS7" s="627">
        <v>97217</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3748358</v>
      </c>
      <c r="CS7" s="624"/>
      <c r="CT7" s="624"/>
      <c r="CU7" s="624"/>
      <c r="CV7" s="624"/>
      <c r="CW7" s="624"/>
      <c r="CX7" s="624"/>
      <c r="CY7" s="625"/>
      <c r="CZ7" s="626">
        <v>13.9</v>
      </c>
      <c r="DA7" s="626"/>
      <c r="DB7" s="626"/>
      <c r="DC7" s="626"/>
      <c r="DD7" s="632">
        <v>81828</v>
      </c>
      <c r="DE7" s="624"/>
      <c r="DF7" s="624"/>
      <c r="DG7" s="624"/>
      <c r="DH7" s="624"/>
      <c r="DI7" s="624"/>
      <c r="DJ7" s="624"/>
      <c r="DK7" s="624"/>
      <c r="DL7" s="624"/>
      <c r="DM7" s="624"/>
      <c r="DN7" s="624"/>
      <c r="DO7" s="624"/>
      <c r="DP7" s="625"/>
      <c r="DQ7" s="632">
        <v>2565658</v>
      </c>
      <c r="DR7" s="624"/>
      <c r="DS7" s="624"/>
      <c r="DT7" s="624"/>
      <c r="DU7" s="624"/>
      <c r="DV7" s="624"/>
      <c r="DW7" s="624"/>
      <c r="DX7" s="624"/>
      <c r="DY7" s="624"/>
      <c r="DZ7" s="624"/>
      <c r="EA7" s="624"/>
      <c r="EB7" s="624"/>
      <c r="EC7" s="633"/>
    </row>
    <row r="8" spans="2:133" ht="11.25" customHeight="1">
      <c r="B8" s="620" t="s">
        <v>226</v>
      </c>
      <c r="C8" s="621"/>
      <c r="D8" s="621"/>
      <c r="E8" s="621"/>
      <c r="F8" s="621"/>
      <c r="G8" s="621"/>
      <c r="H8" s="621"/>
      <c r="I8" s="621"/>
      <c r="J8" s="621"/>
      <c r="K8" s="621"/>
      <c r="L8" s="621"/>
      <c r="M8" s="621"/>
      <c r="N8" s="621"/>
      <c r="O8" s="621"/>
      <c r="P8" s="621"/>
      <c r="Q8" s="622"/>
      <c r="R8" s="623">
        <v>112457</v>
      </c>
      <c r="S8" s="624"/>
      <c r="T8" s="624"/>
      <c r="U8" s="624"/>
      <c r="V8" s="624"/>
      <c r="W8" s="624"/>
      <c r="X8" s="624"/>
      <c r="Y8" s="625"/>
      <c r="Z8" s="626">
        <v>0.40000000000000002</v>
      </c>
      <c r="AA8" s="626"/>
      <c r="AB8" s="626"/>
      <c r="AC8" s="626"/>
      <c r="AD8" s="627">
        <v>112457</v>
      </c>
      <c r="AE8" s="627"/>
      <c r="AF8" s="627"/>
      <c r="AG8" s="627"/>
      <c r="AH8" s="627"/>
      <c r="AI8" s="627"/>
      <c r="AJ8" s="627"/>
      <c r="AK8" s="627"/>
      <c r="AL8" s="628">
        <v>0.69999999999999996</v>
      </c>
      <c r="AM8" s="629"/>
      <c r="AN8" s="629"/>
      <c r="AO8" s="630"/>
      <c r="AP8" s="620" t="s">
        <v>227</v>
      </c>
      <c r="AQ8" s="621"/>
      <c r="AR8" s="621"/>
      <c r="AS8" s="621"/>
      <c r="AT8" s="621"/>
      <c r="AU8" s="621"/>
      <c r="AV8" s="621"/>
      <c r="AW8" s="621"/>
      <c r="AX8" s="621"/>
      <c r="AY8" s="621"/>
      <c r="AZ8" s="621"/>
      <c r="BA8" s="621"/>
      <c r="BB8" s="621"/>
      <c r="BC8" s="621"/>
      <c r="BD8" s="621"/>
      <c r="BE8" s="621"/>
      <c r="BF8" s="622"/>
      <c r="BG8" s="623">
        <v>92098</v>
      </c>
      <c r="BH8" s="624"/>
      <c r="BI8" s="624"/>
      <c r="BJ8" s="624"/>
      <c r="BK8" s="624"/>
      <c r="BL8" s="624"/>
      <c r="BM8" s="624"/>
      <c r="BN8" s="625"/>
      <c r="BO8" s="626">
        <v>1.1000000000000001</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14423692</v>
      </c>
      <c r="CS8" s="624"/>
      <c r="CT8" s="624"/>
      <c r="CU8" s="624"/>
      <c r="CV8" s="624"/>
      <c r="CW8" s="624"/>
      <c r="CX8" s="624"/>
      <c r="CY8" s="625"/>
      <c r="CZ8" s="626">
        <v>53.299999999999997</v>
      </c>
      <c r="DA8" s="626"/>
      <c r="DB8" s="626"/>
      <c r="DC8" s="626"/>
      <c r="DD8" s="632">
        <v>6985</v>
      </c>
      <c r="DE8" s="624"/>
      <c r="DF8" s="624"/>
      <c r="DG8" s="624"/>
      <c r="DH8" s="624"/>
      <c r="DI8" s="624"/>
      <c r="DJ8" s="624"/>
      <c r="DK8" s="624"/>
      <c r="DL8" s="624"/>
      <c r="DM8" s="624"/>
      <c r="DN8" s="624"/>
      <c r="DO8" s="624"/>
      <c r="DP8" s="625"/>
      <c r="DQ8" s="632">
        <v>7658516</v>
      </c>
      <c r="DR8" s="624"/>
      <c r="DS8" s="624"/>
      <c r="DT8" s="624"/>
      <c r="DU8" s="624"/>
      <c r="DV8" s="624"/>
      <c r="DW8" s="624"/>
      <c r="DX8" s="624"/>
      <c r="DY8" s="624"/>
      <c r="DZ8" s="624"/>
      <c r="EA8" s="624"/>
      <c r="EB8" s="624"/>
      <c r="EC8" s="633"/>
    </row>
    <row r="9" spans="2:133" ht="11.25" customHeight="1">
      <c r="B9" s="620" t="s">
        <v>229</v>
      </c>
      <c r="C9" s="621"/>
      <c r="D9" s="621"/>
      <c r="E9" s="621"/>
      <c r="F9" s="621"/>
      <c r="G9" s="621"/>
      <c r="H9" s="621"/>
      <c r="I9" s="621"/>
      <c r="J9" s="621"/>
      <c r="K9" s="621"/>
      <c r="L9" s="621"/>
      <c r="M9" s="621"/>
      <c r="N9" s="621"/>
      <c r="O9" s="621"/>
      <c r="P9" s="621"/>
      <c r="Q9" s="622"/>
      <c r="R9" s="623">
        <v>147716</v>
      </c>
      <c r="S9" s="624"/>
      <c r="T9" s="624"/>
      <c r="U9" s="624"/>
      <c r="V9" s="624"/>
      <c r="W9" s="624"/>
      <c r="X9" s="624"/>
      <c r="Y9" s="625"/>
      <c r="Z9" s="626">
        <v>0.5</v>
      </c>
      <c r="AA9" s="626"/>
      <c r="AB9" s="626"/>
      <c r="AC9" s="626"/>
      <c r="AD9" s="627">
        <v>147716</v>
      </c>
      <c r="AE9" s="627"/>
      <c r="AF9" s="627"/>
      <c r="AG9" s="627"/>
      <c r="AH9" s="627"/>
      <c r="AI9" s="627"/>
      <c r="AJ9" s="627"/>
      <c r="AK9" s="627"/>
      <c r="AL9" s="628">
        <v>0.90000000000000002</v>
      </c>
      <c r="AM9" s="629"/>
      <c r="AN9" s="629"/>
      <c r="AO9" s="630"/>
      <c r="AP9" s="620" t="s">
        <v>230</v>
      </c>
      <c r="AQ9" s="621"/>
      <c r="AR9" s="621"/>
      <c r="AS9" s="621"/>
      <c r="AT9" s="621"/>
      <c r="AU9" s="621"/>
      <c r="AV9" s="621"/>
      <c r="AW9" s="621"/>
      <c r="AX9" s="621"/>
      <c r="AY9" s="621"/>
      <c r="AZ9" s="621"/>
      <c r="BA9" s="621"/>
      <c r="BB9" s="621"/>
      <c r="BC9" s="621"/>
      <c r="BD9" s="621"/>
      <c r="BE9" s="621"/>
      <c r="BF9" s="622"/>
      <c r="BG9" s="623">
        <v>3215262</v>
      </c>
      <c r="BH9" s="624"/>
      <c r="BI9" s="624"/>
      <c r="BJ9" s="624"/>
      <c r="BK9" s="624"/>
      <c r="BL9" s="624"/>
      <c r="BM9" s="624"/>
      <c r="BN9" s="625"/>
      <c r="BO9" s="626">
        <v>38.399999999999999</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2010928</v>
      </c>
      <c r="CS9" s="624"/>
      <c r="CT9" s="624"/>
      <c r="CU9" s="624"/>
      <c r="CV9" s="624"/>
      <c r="CW9" s="624"/>
      <c r="CX9" s="624"/>
      <c r="CY9" s="625"/>
      <c r="CZ9" s="626">
        <v>7.4000000000000004</v>
      </c>
      <c r="DA9" s="626"/>
      <c r="DB9" s="626"/>
      <c r="DC9" s="626"/>
      <c r="DD9" s="632" t="s">
        <v>122</v>
      </c>
      <c r="DE9" s="624"/>
      <c r="DF9" s="624"/>
      <c r="DG9" s="624"/>
      <c r="DH9" s="624"/>
      <c r="DI9" s="624"/>
      <c r="DJ9" s="624"/>
      <c r="DK9" s="624"/>
      <c r="DL9" s="624"/>
      <c r="DM9" s="624"/>
      <c r="DN9" s="624"/>
      <c r="DO9" s="624"/>
      <c r="DP9" s="625"/>
      <c r="DQ9" s="632">
        <v>1804279</v>
      </c>
      <c r="DR9" s="624"/>
      <c r="DS9" s="624"/>
      <c r="DT9" s="624"/>
      <c r="DU9" s="624"/>
      <c r="DV9" s="624"/>
      <c r="DW9" s="624"/>
      <c r="DX9" s="624"/>
      <c r="DY9" s="624"/>
      <c r="DZ9" s="624"/>
      <c r="EA9" s="624"/>
      <c r="EB9" s="624"/>
      <c r="EC9" s="633"/>
    </row>
    <row r="10" spans="2:133" ht="11.25" customHeight="1">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163301</v>
      </c>
      <c r="BH10" s="624"/>
      <c r="BI10" s="624"/>
      <c r="BJ10" s="624"/>
      <c r="BK10" s="624"/>
      <c r="BL10" s="624"/>
      <c r="BM10" s="624"/>
      <c r="BN10" s="625"/>
      <c r="BO10" s="626">
        <v>1.8999999999999999</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22841</v>
      </c>
      <c r="CS10" s="624"/>
      <c r="CT10" s="624"/>
      <c r="CU10" s="624"/>
      <c r="CV10" s="624"/>
      <c r="CW10" s="624"/>
      <c r="CX10" s="624"/>
      <c r="CY10" s="625"/>
      <c r="CZ10" s="626">
        <v>0.10000000000000001</v>
      </c>
      <c r="DA10" s="626"/>
      <c r="DB10" s="626"/>
      <c r="DC10" s="626"/>
      <c r="DD10" s="632" t="s">
        <v>122</v>
      </c>
      <c r="DE10" s="624"/>
      <c r="DF10" s="624"/>
      <c r="DG10" s="624"/>
      <c r="DH10" s="624"/>
      <c r="DI10" s="624"/>
      <c r="DJ10" s="624"/>
      <c r="DK10" s="624"/>
      <c r="DL10" s="624"/>
      <c r="DM10" s="624"/>
      <c r="DN10" s="624"/>
      <c r="DO10" s="624"/>
      <c r="DP10" s="625"/>
      <c r="DQ10" s="632">
        <v>22841</v>
      </c>
      <c r="DR10" s="624"/>
      <c r="DS10" s="624"/>
      <c r="DT10" s="624"/>
      <c r="DU10" s="624"/>
      <c r="DV10" s="624"/>
      <c r="DW10" s="624"/>
      <c r="DX10" s="624"/>
      <c r="DY10" s="624"/>
      <c r="DZ10" s="624"/>
      <c r="EA10" s="624"/>
      <c r="EB10" s="624"/>
      <c r="EC10" s="633"/>
    </row>
    <row r="11" spans="2:133" ht="11.25" customHeight="1">
      <c r="B11" s="620" t="s">
        <v>235</v>
      </c>
      <c r="C11" s="621"/>
      <c r="D11" s="621"/>
      <c r="E11" s="621"/>
      <c r="F11" s="621"/>
      <c r="G11" s="621"/>
      <c r="H11" s="621"/>
      <c r="I11" s="621"/>
      <c r="J11" s="621"/>
      <c r="K11" s="621"/>
      <c r="L11" s="621"/>
      <c r="M11" s="621"/>
      <c r="N11" s="621"/>
      <c r="O11" s="621"/>
      <c r="P11" s="621"/>
      <c r="Q11" s="622"/>
      <c r="R11" s="623">
        <v>1505726</v>
      </c>
      <c r="S11" s="624"/>
      <c r="T11" s="624"/>
      <c r="U11" s="624"/>
      <c r="V11" s="624"/>
      <c r="W11" s="624"/>
      <c r="X11" s="624"/>
      <c r="Y11" s="625"/>
      <c r="Z11" s="628">
        <v>5.5</v>
      </c>
      <c r="AA11" s="629"/>
      <c r="AB11" s="629"/>
      <c r="AC11" s="635"/>
      <c r="AD11" s="632">
        <v>1505726</v>
      </c>
      <c r="AE11" s="624"/>
      <c r="AF11" s="624"/>
      <c r="AG11" s="624"/>
      <c r="AH11" s="624"/>
      <c r="AI11" s="624"/>
      <c r="AJ11" s="624"/>
      <c r="AK11" s="625"/>
      <c r="AL11" s="628">
        <v>9.6999999999999993</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336123</v>
      </c>
      <c r="BH11" s="624"/>
      <c r="BI11" s="624"/>
      <c r="BJ11" s="624"/>
      <c r="BK11" s="624"/>
      <c r="BL11" s="624"/>
      <c r="BM11" s="624"/>
      <c r="BN11" s="625"/>
      <c r="BO11" s="626">
        <v>4</v>
      </c>
      <c r="BP11" s="626"/>
      <c r="BQ11" s="626"/>
      <c r="BR11" s="626"/>
      <c r="BS11" s="627">
        <v>97217</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25941</v>
      </c>
      <c r="CS11" s="624"/>
      <c r="CT11" s="624"/>
      <c r="CU11" s="624"/>
      <c r="CV11" s="624"/>
      <c r="CW11" s="624"/>
      <c r="CX11" s="624"/>
      <c r="CY11" s="625"/>
      <c r="CZ11" s="626">
        <v>0.10000000000000001</v>
      </c>
      <c r="DA11" s="626"/>
      <c r="DB11" s="626"/>
      <c r="DC11" s="626"/>
      <c r="DD11" s="632" t="s">
        <v>122</v>
      </c>
      <c r="DE11" s="624"/>
      <c r="DF11" s="624"/>
      <c r="DG11" s="624"/>
      <c r="DH11" s="624"/>
      <c r="DI11" s="624"/>
      <c r="DJ11" s="624"/>
      <c r="DK11" s="624"/>
      <c r="DL11" s="624"/>
      <c r="DM11" s="624"/>
      <c r="DN11" s="624"/>
      <c r="DO11" s="624"/>
      <c r="DP11" s="625"/>
      <c r="DQ11" s="632">
        <v>24995</v>
      </c>
      <c r="DR11" s="624"/>
      <c r="DS11" s="624"/>
      <c r="DT11" s="624"/>
      <c r="DU11" s="624"/>
      <c r="DV11" s="624"/>
      <c r="DW11" s="624"/>
      <c r="DX11" s="624"/>
      <c r="DY11" s="624"/>
      <c r="DZ11" s="624"/>
      <c r="EA11" s="624"/>
      <c r="EB11" s="624"/>
      <c r="EC11" s="633"/>
    </row>
    <row r="12" spans="2:133" ht="11.25" customHeight="1">
      <c r="B12" s="620" t="s">
        <v>238</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3297925</v>
      </c>
      <c r="BH12" s="624"/>
      <c r="BI12" s="624"/>
      <c r="BJ12" s="624"/>
      <c r="BK12" s="624"/>
      <c r="BL12" s="624"/>
      <c r="BM12" s="624"/>
      <c r="BN12" s="625"/>
      <c r="BO12" s="626">
        <v>39.399999999999999</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326695</v>
      </c>
      <c r="CS12" s="624"/>
      <c r="CT12" s="624"/>
      <c r="CU12" s="624"/>
      <c r="CV12" s="624"/>
      <c r="CW12" s="624"/>
      <c r="CX12" s="624"/>
      <c r="CY12" s="625"/>
      <c r="CZ12" s="626">
        <v>1.2</v>
      </c>
      <c r="DA12" s="626"/>
      <c r="DB12" s="626"/>
      <c r="DC12" s="626"/>
      <c r="DD12" s="632">
        <v>143688</v>
      </c>
      <c r="DE12" s="624"/>
      <c r="DF12" s="624"/>
      <c r="DG12" s="624"/>
      <c r="DH12" s="624"/>
      <c r="DI12" s="624"/>
      <c r="DJ12" s="624"/>
      <c r="DK12" s="624"/>
      <c r="DL12" s="624"/>
      <c r="DM12" s="624"/>
      <c r="DN12" s="624"/>
      <c r="DO12" s="624"/>
      <c r="DP12" s="625"/>
      <c r="DQ12" s="632">
        <v>149405</v>
      </c>
      <c r="DR12" s="624"/>
      <c r="DS12" s="624"/>
      <c r="DT12" s="624"/>
      <c r="DU12" s="624"/>
      <c r="DV12" s="624"/>
      <c r="DW12" s="624"/>
      <c r="DX12" s="624"/>
      <c r="DY12" s="624"/>
      <c r="DZ12" s="624"/>
      <c r="EA12" s="624"/>
      <c r="EB12" s="624"/>
      <c r="EC12" s="633"/>
    </row>
    <row r="13" spans="2:133" ht="11.25" customHeight="1">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3264918</v>
      </c>
      <c r="BH13" s="624"/>
      <c r="BI13" s="624"/>
      <c r="BJ13" s="624"/>
      <c r="BK13" s="624"/>
      <c r="BL13" s="624"/>
      <c r="BM13" s="624"/>
      <c r="BN13" s="625"/>
      <c r="BO13" s="626">
        <v>39</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1395144</v>
      </c>
      <c r="CS13" s="624"/>
      <c r="CT13" s="624"/>
      <c r="CU13" s="624"/>
      <c r="CV13" s="624"/>
      <c r="CW13" s="624"/>
      <c r="CX13" s="624"/>
      <c r="CY13" s="625"/>
      <c r="CZ13" s="626">
        <v>5.2000000000000002</v>
      </c>
      <c r="DA13" s="626"/>
      <c r="DB13" s="626"/>
      <c r="DC13" s="626"/>
      <c r="DD13" s="632">
        <v>102735</v>
      </c>
      <c r="DE13" s="624"/>
      <c r="DF13" s="624"/>
      <c r="DG13" s="624"/>
      <c r="DH13" s="624"/>
      <c r="DI13" s="624"/>
      <c r="DJ13" s="624"/>
      <c r="DK13" s="624"/>
      <c r="DL13" s="624"/>
      <c r="DM13" s="624"/>
      <c r="DN13" s="624"/>
      <c r="DO13" s="624"/>
      <c r="DP13" s="625"/>
      <c r="DQ13" s="632">
        <v>1224497</v>
      </c>
      <c r="DR13" s="624"/>
      <c r="DS13" s="624"/>
      <c r="DT13" s="624"/>
      <c r="DU13" s="624"/>
      <c r="DV13" s="624"/>
      <c r="DW13" s="624"/>
      <c r="DX13" s="624"/>
      <c r="DY13" s="624"/>
      <c r="DZ13" s="624"/>
      <c r="EA13" s="624"/>
      <c r="EB13" s="624"/>
      <c r="EC13" s="633"/>
    </row>
    <row r="14" spans="2:133" ht="11.25" customHeight="1">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121186</v>
      </c>
      <c r="BH14" s="624"/>
      <c r="BI14" s="624"/>
      <c r="BJ14" s="624"/>
      <c r="BK14" s="624"/>
      <c r="BL14" s="624"/>
      <c r="BM14" s="624"/>
      <c r="BN14" s="625"/>
      <c r="BO14" s="626">
        <v>1.3999999999999999</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915888</v>
      </c>
      <c r="CS14" s="624"/>
      <c r="CT14" s="624"/>
      <c r="CU14" s="624"/>
      <c r="CV14" s="624"/>
      <c r="CW14" s="624"/>
      <c r="CX14" s="624"/>
      <c r="CY14" s="625"/>
      <c r="CZ14" s="626">
        <v>3.3999999999999999</v>
      </c>
      <c r="DA14" s="626"/>
      <c r="DB14" s="626"/>
      <c r="DC14" s="626"/>
      <c r="DD14" s="632" t="s">
        <v>122</v>
      </c>
      <c r="DE14" s="624"/>
      <c r="DF14" s="624"/>
      <c r="DG14" s="624"/>
      <c r="DH14" s="624"/>
      <c r="DI14" s="624"/>
      <c r="DJ14" s="624"/>
      <c r="DK14" s="624"/>
      <c r="DL14" s="624"/>
      <c r="DM14" s="624"/>
      <c r="DN14" s="624"/>
      <c r="DO14" s="624"/>
      <c r="DP14" s="625"/>
      <c r="DQ14" s="632">
        <v>903192</v>
      </c>
      <c r="DR14" s="624"/>
      <c r="DS14" s="624"/>
      <c r="DT14" s="624"/>
      <c r="DU14" s="624"/>
      <c r="DV14" s="624"/>
      <c r="DW14" s="624"/>
      <c r="DX14" s="624"/>
      <c r="DY14" s="624"/>
      <c r="DZ14" s="624"/>
      <c r="EA14" s="624"/>
      <c r="EB14" s="624"/>
      <c r="EC14" s="633"/>
    </row>
    <row r="15" spans="2:133" ht="11.25" customHeight="1">
      <c r="B15" s="620" t="s">
        <v>247</v>
      </c>
      <c r="C15" s="621"/>
      <c r="D15" s="621"/>
      <c r="E15" s="621"/>
      <c r="F15" s="621"/>
      <c r="G15" s="621"/>
      <c r="H15" s="621"/>
      <c r="I15" s="621"/>
      <c r="J15" s="621"/>
      <c r="K15" s="621"/>
      <c r="L15" s="621"/>
      <c r="M15" s="621"/>
      <c r="N15" s="621"/>
      <c r="O15" s="621"/>
      <c r="P15" s="621"/>
      <c r="Q15" s="622"/>
      <c r="R15" s="623">
        <v>29274</v>
      </c>
      <c r="S15" s="624"/>
      <c r="T15" s="624"/>
      <c r="U15" s="624"/>
      <c r="V15" s="624"/>
      <c r="W15" s="624"/>
      <c r="X15" s="624"/>
      <c r="Y15" s="625"/>
      <c r="Z15" s="626">
        <v>0.10000000000000001</v>
      </c>
      <c r="AA15" s="626"/>
      <c r="AB15" s="626"/>
      <c r="AC15" s="626"/>
      <c r="AD15" s="627">
        <v>29274</v>
      </c>
      <c r="AE15" s="627"/>
      <c r="AF15" s="627"/>
      <c r="AG15" s="627"/>
      <c r="AH15" s="627"/>
      <c r="AI15" s="627"/>
      <c r="AJ15" s="627"/>
      <c r="AK15" s="627"/>
      <c r="AL15" s="628">
        <v>0.20000000000000001</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417406</v>
      </c>
      <c r="BH15" s="624"/>
      <c r="BI15" s="624"/>
      <c r="BJ15" s="624"/>
      <c r="BK15" s="624"/>
      <c r="BL15" s="624"/>
      <c r="BM15" s="624"/>
      <c r="BN15" s="625"/>
      <c r="BO15" s="626">
        <v>5</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2452943</v>
      </c>
      <c r="CS15" s="624"/>
      <c r="CT15" s="624"/>
      <c r="CU15" s="624"/>
      <c r="CV15" s="624"/>
      <c r="CW15" s="624"/>
      <c r="CX15" s="624"/>
      <c r="CY15" s="625"/>
      <c r="CZ15" s="626">
        <v>9.0999999999999996</v>
      </c>
      <c r="DA15" s="626"/>
      <c r="DB15" s="626"/>
      <c r="DC15" s="626"/>
      <c r="DD15" s="632">
        <v>166145</v>
      </c>
      <c r="DE15" s="624"/>
      <c r="DF15" s="624"/>
      <c r="DG15" s="624"/>
      <c r="DH15" s="624"/>
      <c r="DI15" s="624"/>
      <c r="DJ15" s="624"/>
      <c r="DK15" s="624"/>
      <c r="DL15" s="624"/>
      <c r="DM15" s="624"/>
      <c r="DN15" s="624"/>
      <c r="DO15" s="624"/>
      <c r="DP15" s="625"/>
      <c r="DQ15" s="632">
        <v>1974054</v>
      </c>
      <c r="DR15" s="624"/>
      <c r="DS15" s="624"/>
      <c r="DT15" s="624"/>
      <c r="DU15" s="624"/>
      <c r="DV15" s="624"/>
      <c r="DW15" s="624"/>
      <c r="DX15" s="624"/>
      <c r="DY15" s="624"/>
      <c r="DZ15" s="624"/>
      <c r="EA15" s="624"/>
      <c r="EB15" s="624"/>
      <c r="EC15" s="633"/>
    </row>
    <row r="16" spans="2:133" ht="11.25" customHeight="1">
      <c r="B16" s="620" t="s">
        <v>250</v>
      </c>
      <c r="C16" s="621"/>
      <c r="D16" s="621"/>
      <c r="E16" s="621"/>
      <c r="F16" s="621"/>
      <c r="G16" s="621"/>
      <c r="H16" s="621"/>
      <c r="I16" s="621"/>
      <c r="J16" s="621"/>
      <c r="K16" s="621"/>
      <c r="L16" s="621"/>
      <c r="M16" s="621"/>
      <c r="N16" s="621"/>
      <c r="O16" s="621"/>
      <c r="P16" s="621"/>
      <c r="Q16" s="622"/>
      <c r="R16" s="623">
        <v>164079</v>
      </c>
      <c r="S16" s="624"/>
      <c r="T16" s="624"/>
      <c r="U16" s="624"/>
      <c r="V16" s="624"/>
      <c r="W16" s="624"/>
      <c r="X16" s="624"/>
      <c r="Y16" s="625"/>
      <c r="Z16" s="626">
        <v>0.59999999999999998</v>
      </c>
      <c r="AA16" s="626"/>
      <c r="AB16" s="626"/>
      <c r="AC16" s="626"/>
      <c r="AD16" s="627">
        <v>164079</v>
      </c>
      <c r="AE16" s="627"/>
      <c r="AF16" s="627"/>
      <c r="AG16" s="627"/>
      <c r="AH16" s="627"/>
      <c r="AI16" s="627"/>
      <c r="AJ16" s="627"/>
      <c r="AK16" s="627"/>
      <c r="AL16" s="628">
        <v>1.1000000000000001</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c r="B17" s="620" t="s">
        <v>253</v>
      </c>
      <c r="C17" s="621"/>
      <c r="D17" s="621"/>
      <c r="E17" s="621"/>
      <c r="F17" s="621"/>
      <c r="G17" s="621"/>
      <c r="H17" s="621"/>
      <c r="I17" s="621"/>
      <c r="J17" s="621"/>
      <c r="K17" s="621"/>
      <c r="L17" s="621"/>
      <c r="M17" s="621"/>
      <c r="N17" s="621"/>
      <c r="O17" s="621"/>
      <c r="P17" s="621"/>
      <c r="Q17" s="622"/>
      <c r="R17" s="623">
        <v>317734</v>
      </c>
      <c r="S17" s="624"/>
      <c r="T17" s="624"/>
      <c r="U17" s="624"/>
      <c r="V17" s="624"/>
      <c r="W17" s="624"/>
      <c r="X17" s="624"/>
      <c r="Y17" s="625"/>
      <c r="Z17" s="626">
        <v>1.2</v>
      </c>
      <c r="AA17" s="626"/>
      <c r="AB17" s="626"/>
      <c r="AC17" s="626"/>
      <c r="AD17" s="627">
        <v>317734</v>
      </c>
      <c r="AE17" s="627"/>
      <c r="AF17" s="627"/>
      <c r="AG17" s="627"/>
      <c r="AH17" s="627"/>
      <c r="AI17" s="627"/>
      <c r="AJ17" s="627"/>
      <c r="AK17" s="627"/>
      <c r="AL17" s="628">
        <v>2</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1511399</v>
      </c>
      <c r="CS17" s="624"/>
      <c r="CT17" s="624"/>
      <c r="CU17" s="624"/>
      <c r="CV17" s="624"/>
      <c r="CW17" s="624"/>
      <c r="CX17" s="624"/>
      <c r="CY17" s="625"/>
      <c r="CZ17" s="626">
        <v>5.5999999999999996</v>
      </c>
      <c r="DA17" s="626"/>
      <c r="DB17" s="626"/>
      <c r="DC17" s="626"/>
      <c r="DD17" s="632" t="s">
        <v>122</v>
      </c>
      <c r="DE17" s="624"/>
      <c r="DF17" s="624"/>
      <c r="DG17" s="624"/>
      <c r="DH17" s="624"/>
      <c r="DI17" s="624"/>
      <c r="DJ17" s="624"/>
      <c r="DK17" s="624"/>
      <c r="DL17" s="624"/>
      <c r="DM17" s="624"/>
      <c r="DN17" s="624"/>
      <c r="DO17" s="624"/>
      <c r="DP17" s="625"/>
      <c r="DQ17" s="632">
        <v>1435007</v>
      </c>
      <c r="DR17" s="624"/>
      <c r="DS17" s="624"/>
      <c r="DT17" s="624"/>
      <c r="DU17" s="624"/>
      <c r="DV17" s="624"/>
      <c r="DW17" s="624"/>
      <c r="DX17" s="624"/>
      <c r="DY17" s="624"/>
      <c r="DZ17" s="624"/>
      <c r="EA17" s="624"/>
      <c r="EB17" s="624"/>
      <c r="EC17" s="633"/>
    </row>
    <row r="18" spans="2:133" ht="11.25" customHeight="1">
      <c r="B18" s="620" t="s">
        <v>256</v>
      </c>
      <c r="C18" s="621"/>
      <c r="D18" s="621"/>
      <c r="E18" s="621"/>
      <c r="F18" s="621"/>
      <c r="G18" s="621"/>
      <c r="H18" s="621"/>
      <c r="I18" s="621"/>
      <c r="J18" s="621"/>
      <c r="K18" s="621"/>
      <c r="L18" s="621"/>
      <c r="M18" s="621"/>
      <c r="N18" s="621"/>
      <c r="O18" s="621"/>
      <c r="P18" s="621"/>
      <c r="Q18" s="622"/>
      <c r="R18" s="623">
        <v>51029</v>
      </c>
      <c r="S18" s="624"/>
      <c r="T18" s="624"/>
      <c r="U18" s="624"/>
      <c r="V18" s="624"/>
      <c r="W18" s="624"/>
      <c r="X18" s="624"/>
      <c r="Y18" s="625"/>
      <c r="Z18" s="626">
        <v>0.20000000000000001</v>
      </c>
      <c r="AA18" s="626"/>
      <c r="AB18" s="626"/>
      <c r="AC18" s="626"/>
      <c r="AD18" s="627">
        <v>51029</v>
      </c>
      <c r="AE18" s="627"/>
      <c r="AF18" s="627"/>
      <c r="AG18" s="627"/>
      <c r="AH18" s="627"/>
      <c r="AI18" s="627"/>
      <c r="AJ18" s="627"/>
      <c r="AK18" s="627"/>
      <c r="AL18" s="628">
        <v>0.29999999999999999</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c r="B19" s="620" t="s">
        <v>259</v>
      </c>
      <c r="C19" s="621"/>
      <c r="D19" s="621"/>
      <c r="E19" s="621"/>
      <c r="F19" s="621"/>
      <c r="G19" s="621"/>
      <c r="H19" s="621"/>
      <c r="I19" s="621"/>
      <c r="J19" s="621"/>
      <c r="K19" s="621"/>
      <c r="L19" s="621"/>
      <c r="M19" s="621"/>
      <c r="N19" s="621"/>
      <c r="O19" s="621"/>
      <c r="P19" s="621"/>
      <c r="Q19" s="622"/>
      <c r="R19" s="623">
        <v>266149</v>
      </c>
      <c r="S19" s="624"/>
      <c r="T19" s="624"/>
      <c r="U19" s="624"/>
      <c r="V19" s="624"/>
      <c r="W19" s="624"/>
      <c r="X19" s="624"/>
      <c r="Y19" s="625"/>
      <c r="Z19" s="626">
        <v>1</v>
      </c>
      <c r="AA19" s="626"/>
      <c r="AB19" s="626"/>
      <c r="AC19" s="626"/>
      <c r="AD19" s="627">
        <v>266149</v>
      </c>
      <c r="AE19" s="627"/>
      <c r="AF19" s="627"/>
      <c r="AG19" s="627"/>
      <c r="AH19" s="627"/>
      <c r="AI19" s="627"/>
      <c r="AJ19" s="627"/>
      <c r="AK19" s="627"/>
      <c r="AL19" s="628">
        <v>1.7</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731319</v>
      </c>
      <c r="BH19" s="624"/>
      <c r="BI19" s="624"/>
      <c r="BJ19" s="624"/>
      <c r="BK19" s="624"/>
      <c r="BL19" s="624"/>
      <c r="BM19" s="624"/>
      <c r="BN19" s="625"/>
      <c r="BO19" s="626">
        <v>8.6999999999999993</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c r="B20" s="636" t="s">
        <v>262</v>
      </c>
      <c r="C20" s="637"/>
      <c r="D20" s="637"/>
      <c r="E20" s="637"/>
      <c r="F20" s="637"/>
      <c r="G20" s="637"/>
      <c r="H20" s="637"/>
      <c r="I20" s="637"/>
      <c r="J20" s="637"/>
      <c r="K20" s="637"/>
      <c r="L20" s="637"/>
      <c r="M20" s="637"/>
      <c r="N20" s="637"/>
      <c r="O20" s="637"/>
      <c r="P20" s="637"/>
      <c r="Q20" s="638"/>
      <c r="R20" s="623">
        <v>556</v>
      </c>
      <c r="S20" s="624"/>
      <c r="T20" s="624"/>
      <c r="U20" s="624"/>
      <c r="V20" s="624"/>
      <c r="W20" s="624"/>
      <c r="X20" s="624"/>
      <c r="Y20" s="625"/>
      <c r="Z20" s="626">
        <v>0</v>
      </c>
      <c r="AA20" s="626"/>
      <c r="AB20" s="626"/>
      <c r="AC20" s="626"/>
      <c r="AD20" s="627">
        <v>556</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731319</v>
      </c>
      <c r="BH20" s="624"/>
      <c r="BI20" s="624"/>
      <c r="BJ20" s="624"/>
      <c r="BK20" s="624"/>
      <c r="BL20" s="624"/>
      <c r="BM20" s="624"/>
      <c r="BN20" s="625"/>
      <c r="BO20" s="626">
        <v>8.6999999999999993</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27039243</v>
      </c>
      <c r="CS20" s="624"/>
      <c r="CT20" s="624"/>
      <c r="CU20" s="624"/>
      <c r="CV20" s="624"/>
      <c r="CW20" s="624"/>
      <c r="CX20" s="624"/>
      <c r="CY20" s="625"/>
      <c r="CZ20" s="626">
        <v>100</v>
      </c>
      <c r="DA20" s="626"/>
      <c r="DB20" s="626"/>
      <c r="DC20" s="626"/>
      <c r="DD20" s="632">
        <v>501381</v>
      </c>
      <c r="DE20" s="624"/>
      <c r="DF20" s="624"/>
      <c r="DG20" s="624"/>
      <c r="DH20" s="624"/>
      <c r="DI20" s="624"/>
      <c r="DJ20" s="624"/>
      <c r="DK20" s="624"/>
      <c r="DL20" s="624"/>
      <c r="DM20" s="624"/>
      <c r="DN20" s="624"/>
      <c r="DO20" s="624"/>
      <c r="DP20" s="625"/>
      <c r="DQ20" s="632">
        <v>17967858</v>
      </c>
      <c r="DR20" s="624"/>
      <c r="DS20" s="624"/>
      <c r="DT20" s="624"/>
      <c r="DU20" s="624"/>
      <c r="DV20" s="624"/>
      <c r="DW20" s="624"/>
      <c r="DX20" s="624"/>
      <c r="DY20" s="624"/>
      <c r="DZ20" s="624"/>
      <c r="EA20" s="624"/>
      <c r="EB20" s="624"/>
      <c r="EC20" s="633"/>
    </row>
    <row r="21" spans="2:133" ht="11.25" customHeight="1">
      <c r="B21" s="620" t="s">
        <v>265</v>
      </c>
      <c r="C21" s="621"/>
      <c r="D21" s="621"/>
      <c r="E21" s="621"/>
      <c r="F21" s="621"/>
      <c r="G21" s="621"/>
      <c r="H21" s="621"/>
      <c r="I21" s="621"/>
      <c r="J21" s="621"/>
      <c r="K21" s="621"/>
      <c r="L21" s="621"/>
      <c r="M21" s="621"/>
      <c r="N21" s="621"/>
      <c r="O21" s="621"/>
      <c r="P21" s="621"/>
      <c r="Q21" s="622"/>
      <c r="R21" s="623">
        <v>5587014</v>
      </c>
      <c r="S21" s="624"/>
      <c r="T21" s="624"/>
      <c r="U21" s="624"/>
      <c r="V21" s="624"/>
      <c r="W21" s="624"/>
      <c r="X21" s="624"/>
      <c r="Y21" s="625"/>
      <c r="Z21" s="626">
        <v>20.5</v>
      </c>
      <c r="AA21" s="626"/>
      <c r="AB21" s="626"/>
      <c r="AC21" s="626"/>
      <c r="AD21" s="627">
        <v>5414269</v>
      </c>
      <c r="AE21" s="627"/>
      <c r="AF21" s="627"/>
      <c r="AG21" s="627"/>
      <c r="AH21" s="627"/>
      <c r="AI21" s="627"/>
      <c r="AJ21" s="627"/>
      <c r="AK21" s="627"/>
      <c r="AL21" s="628">
        <v>34.799999999999997</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c r="B22" s="620" t="s">
        <v>267</v>
      </c>
      <c r="C22" s="621"/>
      <c r="D22" s="621"/>
      <c r="E22" s="621"/>
      <c r="F22" s="621"/>
      <c r="G22" s="621"/>
      <c r="H22" s="621"/>
      <c r="I22" s="621"/>
      <c r="J22" s="621"/>
      <c r="K22" s="621"/>
      <c r="L22" s="621"/>
      <c r="M22" s="621"/>
      <c r="N22" s="621"/>
      <c r="O22" s="621"/>
      <c r="P22" s="621"/>
      <c r="Q22" s="622"/>
      <c r="R22" s="623">
        <v>5414269</v>
      </c>
      <c r="S22" s="624"/>
      <c r="T22" s="624"/>
      <c r="U22" s="624"/>
      <c r="V22" s="624"/>
      <c r="W22" s="624"/>
      <c r="X22" s="624"/>
      <c r="Y22" s="625"/>
      <c r="Z22" s="626">
        <v>19.899999999999999</v>
      </c>
      <c r="AA22" s="626"/>
      <c r="AB22" s="626"/>
      <c r="AC22" s="626"/>
      <c r="AD22" s="627">
        <v>5414269</v>
      </c>
      <c r="AE22" s="627"/>
      <c r="AF22" s="627"/>
      <c r="AG22" s="627"/>
      <c r="AH22" s="627"/>
      <c r="AI22" s="627"/>
      <c r="AJ22" s="627"/>
      <c r="AK22" s="627"/>
      <c r="AL22" s="628">
        <v>34.799999999999997</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270</v>
      </c>
      <c r="C23" s="621"/>
      <c r="D23" s="621"/>
      <c r="E23" s="621"/>
      <c r="F23" s="621"/>
      <c r="G23" s="621"/>
      <c r="H23" s="621"/>
      <c r="I23" s="621"/>
      <c r="J23" s="621"/>
      <c r="K23" s="621"/>
      <c r="L23" s="621"/>
      <c r="M23" s="621"/>
      <c r="N23" s="621"/>
      <c r="O23" s="621"/>
      <c r="P23" s="621"/>
      <c r="Q23" s="622"/>
      <c r="R23" s="623">
        <v>172745</v>
      </c>
      <c r="S23" s="624"/>
      <c r="T23" s="624"/>
      <c r="U23" s="624"/>
      <c r="V23" s="624"/>
      <c r="W23" s="624"/>
      <c r="X23" s="624"/>
      <c r="Y23" s="625"/>
      <c r="Z23" s="626">
        <v>0.59999999999999998</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731319</v>
      </c>
      <c r="BH23" s="624"/>
      <c r="BI23" s="624"/>
      <c r="BJ23" s="624"/>
      <c r="BK23" s="624"/>
      <c r="BL23" s="624"/>
      <c r="BM23" s="624"/>
      <c r="BN23" s="625"/>
      <c r="BO23" s="626">
        <v>8.6999999999999993</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15910869</v>
      </c>
      <c r="CS24" s="613"/>
      <c r="CT24" s="613"/>
      <c r="CU24" s="613"/>
      <c r="CV24" s="613"/>
      <c r="CW24" s="613"/>
      <c r="CX24" s="613"/>
      <c r="CY24" s="614"/>
      <c r="CZ24" s="617">
        <v>58.799999999999997</v>
      </c>
      <c r="DA24" s="618"/>
      <c r="DB24" s="618"/>
      <c r="DC24" s="634"/>
      <c r="DD24" s="658">
        <v>9190166</v>
      </c>
      <c r="DE24" s="613"/>
      <c r="DF24" s="613"/>
      <c r="DG24" s="613"/>
      <c r="DH24" s="613"/>
      <c r="DI24" s="613"/>
      <c r="DJ24" s="613"/>
      <c r="DK24" s="614"/>
      <c r="DL24" s="658">
        <v>8118088</v>
      </c>
      <c r="DM24" s="613"/>
      <c r="DN24" s="613"/>
      <c r="DO24" s="613"/>
      <c r="DP24" s="613"/>
      <c r="DQ24" s="613"/>
      <c r="DR24" s="613"/>
      <c r="DS24" s="613"/>
      <c r="DT24" s="613"/>
      <c r="DU24" s="613"/>
      <c r="DV24" s="614"/>
      <c r="DW24" s="617">
        <v>52</v>
      </c>
      <c r="DX24" s="618"/>
      <c r="DY24" s="618"/>
      <c r="DZ24" s="618"/>
      <c r="EA24" s="618"/>
      <c r="EB24" s="618"/>
      <c r="EC24" s="619"/>
    </row>
    <row r="25" spans="2:133" ht="11.25" customHeight="1">
      <c r="B25" s="620" t="s">
        <v>280</v>
      </c>
      <c r="C25" s="621"/>
      <c r="D25" s="621"/>
      <c r="E25" s="621"/>
      <c r="F25" s="621"/>
      <c r="G25" s="621"/>
      <c r="H25" s="621"/>
      <c r="I25" s="621"/>
      <c r="J25" s="621"/>
      <c r="K25" s="621"/>
      <c r="L25" s="621"/>
      <c r="M25" s="621"/>
      <c r="N25" s="621"/>
      <c r="O25" s="621"/>
      <c r="P25" s="621"/>
      <c r="Q25" s="622"/>
      <c r="R25" s="623">
        <v>16356412</v>
      </c>
      <c r="S25" s="624"/>
      <c r="T25" s="624"/>
      <c r="U25" s="624"/>
      <c r="V25" s="624"/>
      <c r="W25" s="624"/>
      <c r="X25" s="624"/>
      <c r="Y25" s="625"/>
      <c r="Z25" s="626">
        <v>60</v>
      </c>
      <c r="AA25" s="626"/>
      <c r="AB25" s="626"/>
      <c r="AC25" s="626"/>
      <c r="AD25" s="627">
        <v>15452348</v>
      </c>
      <c r="AE25" s="627"/>
      <c r="AF25" s="627"/>
      <c r="AG25" s="627"/>
      <c r="AH25" s="627"/>
      <c r="AI25" s="627"/>
      <c r="AJ25" s="627"/>
      <c r="AK25" s="627"/>
      <c r="AL25" s="628">
        <v>99.299999999999997</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5232429</v>
      </c>
      <c r="CS25" s="655"/>
      <c r="CT25" s="655"/>
      <c r="CU25" s="655"/>
      <c r="CV25" s="655"/>
      <c r="CW25" s="655"/>
      <c r="CX25" s="655"/>
      <c r="CY25" s="656"/>
      <c r="CZ25" s="628">
        <v>19.399999999999999</v>
      </c>
      <c r="DA25" s="653"/>
      <c r="DB25" s="653"/>
      <c r="DC25" s="657"/>
      <c r="DD25" s="632">
        <v>4392367</v>
      </c>
      <c r="DE25" s="655"/>
      <c r="DF25" s="655"/>
      <c r="DG25" s="655"/>
      <c r="DH25" s="655"/>
      <c r="DI25" s="655"/>
      <c r="DJ25" s="655"/>
      <c r="DK25" s="656"/>
      <c r="DL25" s="632">
        <v>4242247</v>
      </c>
      <c r="DM25" s="655"/>
      <c r="DN25" s="655"/>
      <c r="DO25" s="655"/>
      <c r="DP25" s="655"/>
      <c r="DQ25" s="655"/>
      <c r="DR25" s="655"/>
      <c r="DS25" s="655"/>
      <c r="DT25" s="655"/>
      <c r="DU25" s="655"/>
      <c r="DV25" s="656"/>
      <c r="DW25" s="628">
        <v>27.199999999999999</v>
      </c>
      <c r="DX25" s="653"/>
      <c r="DY25" s="653"/>
      <c r="DZ25" s="653"/>
      <c r="EA25" s="653"/>
      <c r="EB25" s="653"/>
      <c r="EC25" s="654"/>
    </row>
    <row r="26" spans="2:133" ht="11.25" customHeight="1">
      <c r="B26" s="620" t="s">
        <v>283</v>
      </c>
      <c r="C26" s="621"/>
      <c r="D26" s="621"/>
      <c r="E26" s="621"/>
      <c r="F26" s="621"/>
      <c r="G26" s="621"/>
      <c r="H26" s="621"/>
      <c r="I26" s="621"/>
      <c r="J26" s="621"/>
      <c r="K26" s="621"/>
      <c r="L26" s="621"/>
      <c r="M26" s="621"/>
      <c r="N26" s="621"/>
      <c r="O26" s="621"/>
      <c r="P26" s="621"/>
      <c r="Q26" s="622"/>
      <c r="R26" s="623">
        <v>6941</v>
      </c>
      <c r="S26" s="624"/>
      <c r="T26" s="624"/>
      <c r="U26" s="624"/>
      <c r="V26" s="624"/>
      <c r="W26" s="624"/>
      <c r="X26" s="624"/>
      <c r="Y26" s="625"/>
      <c r="Z26" s="626">
        <v>0</v>
      </c>
      <c r="AA26" s="626"/>
      <c r="AB26" s="626"/>
      <c r="AC26" s="626"/>
      <c r="AD26" s="627">
        <v>6941</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2941114</v>
      </c>
      <c r="CS26" s="624"/>
      <c r="CT26" s="624"/>
      <c r="CU26" s="624"/>
      <c r="CV26" s="624"/>
      <c r="CW26" s="624"/>
      <c r="CX26" s="624"/>
      <c r="CY26" s="625"/>
      <c r="CZ26" s="628">
        <v>10.9</v>
      </c>
      <c r="DA26" s="653"/>
      <c r="DB26" s="653"/>
      <c r="DC26" s="657"/>
      <c r="DD26" s="632">
        <v>2652357</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c r="B27" s="620" t="s">
        <v>286</v>
      </c>
      <c r="C27" s="621"/>
      <c r="D27" s="621"/>
      <c r="E27" s="621"/>
      <c r="F27" s="621"/>
      <c r="G27" s="621"/>
      <c r="H27" s="621"/>
      <c r="I27" s="621"/>
      <c r="J27" s="621"/>
      <c r="K27" s="621"/>
      <c r="L27" s="621"/>
      <c r="M27" s="621"/>
      <c r="N27" s="621"/>
      <c r="O27" s="621"/>
      <c r="P27" s="621"/>
      <c r="Q27" s="622"/>
      <c r="R27" s="623">
        <v>87194</v>
      </c>
      <c r="S27" s="624"/>
      <c r="T27" s="624"/>
      <c r="U27" s="624"/>
      <c r="V27" s="624"/>
      <c r="W27" s="624"/>
      <c r="X27" s="624"/>
      <c r="Y27" s="625"/>
      <c r="Z27" s="626">
        <v>0.29999999999999999</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8374620</v>
      </c>
      <c r="BH27" s="624"/>
      <c r="BI27" s="624"/>
      <c r="BJ27" s="624"/>
      <c r="BK27" s="624"/>
      <c r="BL27" s="624"/>
      <c r="BM27" s="624"/>
      <c r="BN27" s="625"/>
      <c r="BO27" s="626">
        <v>100</v>
      </c>
      <c r="BP27" s="626"/>
      <c r="BQ27" s="626"/>
      <c r="BR27" s="626"/>
      <c r="BS27" s="627">
        <v>97217</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9167041</v>
      </c>
      <c r="CS27" s="655"/>
      <c r="CT27" s="655"/>
      <c r="CU27" s="655"/>
      <c r="CV27" s="655"/>
      <c r="CW27" s="655"/>
      <c r="CX27" s="655"/>
      <c r="CY27" s="656"/>
      <c r="CZ27" s="628">
        <v>33.899999999999999</v>
      </c>
      <c r="DA27" s="653"/>
      <c r="DB27" s="653"/>
      <c r="DC27" s="657"/>
      <c r="DD27" s="632">
        <v>3362792</v>
      </c>
      <c r="DE27" s="655"/>
      <c r="DF27" s="655"/>
      <c r="DG27" s="655"/>
      <c r="DH27" s="655"/>
      <c r="DI27" s="655"/>
      <c r="DJ27" s="655"/>
      <c r="DK27" s="656"/>
      <c r="DL27" s="632">
        <v>2440834</v>
      </c>
      <c r="DM27" s="655"/>
      <c r="DN27" s="655"/>
      <c r="DO27" s="655"/>
      <c r="DP27" s="655"/>
      <c r="DQ27" s="655"/>
      <c r="DR27" s="655"/>
      <c r="DS27" s="655"/>
      <c r="DT27" s="655"/>
      <c r="DU27" s="655"/>
      <c r="DV27" s="656"/>
      <c r="DW27" s="628">
        <v>15.6</v>
      </c>
      <c r="DX27" s="653"/>
      <c r="DY27" s="653"/>
      <c r="DZ27" s="653"/>
      <c r="EA27" s="653"/>
      <c r="EB27" s="653"/>
      <c r="EC27" s="654"/>
    </row>
    <row r="28" spans="2:133" ht="11.25" customHeight="1">
      <c r="B28" s="620" t="s">
        <v>289</v>
      </c>
      <c r="C28" s="621"/>
      <c r="D28" s="621"/>
      <c r="E28" s="621"/>
      <c r="F28" s="621"/>
      <c r="G28" s="621"/>
      <c r="H28" s="621"/>
      <c r="I28" s="621"/>
      <c r="J28" s="621"/>
      <c r="K28" s="621"/>
      <c r="L28" s="621"/>
      <c r="M28" s="621"/>
      <c r="N28" s="621"/>
      <c r="O28" s="621"/>
      <c r="P28" s="621"/>
      <c r="Q28" s="622"/>
      <c r="R28" s="623">
        <v>301052</v>
      </c>
      <c r="S28" s="624"/>
      <c r="T28" s="624"/>
      <c r="U28" s="624"/>
      <c r="V28" s="624"/>
      <c r="W28" s="624"/>
      <c r="X28" s="624"/>
      <c r="Y28" s="625"/>
      <c r="Z28" s="626">
        <v>1.1000000000000001</v>
      </c>
      <c r="AA28" s="626"/>
      <c r="AB28" s="626"/>
      <c r="AC28" s="626"/>
      <c r="AD28" s="627">
        <v>81010</v>
      </c>
      <c r="AE28" s="627"/>
      <c r="AF28" s="627"/>
      <c r="AG28" s="627"/>
      <c r="AH28" s="627"/>
      <c r="AI28" s="627"/>
      <c r="AJ28" s="627"/>
      <c r="AK28" s="627"/>
      <c r="AL28" s="628">
        <v>0.5</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1511399</v>
      </c>
      <c r="CS28" s="624"/>
      <c r="CT28" s="624"/>
      <c r="CU28" s="624"/>
      <c r="CV28" s="624"/>
      <c r="CW28" s="624"/>
      <c r="CX28" s="624"/>
      <c r="CY28" s="625"/>
      <c r="CZ28" s="628">
        <v>5.5999999999999996</v>
      </c>
      <c r="DA28" s="653"/>
      <c r="DB28" s="653"/>
      <c r="DC28" s="657"/>
      <c r="DD28" s="632">
        <v>1435007</v>
      </c>
      <c r="DE28" s="624"/>
      <c r="DF28" s="624"/>
      <c r="DG28" s="624"/>
      <c r="DH28" s="624"/>
      <c r="DI28" s="624"/>
      <c r="DJ28" s="624"/>
      <c r="DK28" s="625"/>
      <c r="DL28" s="632">
        <v>1435007</v>
      </c>
      <c r="DM28" s="624"/>
      <c r="DN28" s="624"/>
      <c r="DO28" s="624"/>
      <c r="DP28" s="624"/>
      <c r="DQ28" s="624"/>
      <c r="DR28" s="624"/>
      <c r="DS28" s="624"/>
      <c r="DT28" s="624"/>
      <c r="DU28" s="624"/>
      <c r="DV28" s="625"/>
      <c r="DW28" s="628">
        <v>9.1999999999999993</v>
      </c>
      <c r="DX28" s="653"/>
      <c r="DY28" s="653"/>
      <c r="DZ28" s="653"/>
      <c r="EA28" s="653"/>
      <c r="EB28" s="653"/>
      <c r="EC28" s="654"/>
    </row>
    <row r="29" spans="2:133" ht="11.25" customHeight="1">
      <c r="B29" s="620" t="s">
        <v>291</v>
      </c>
      <c r="C29" s="621"/>
      <c r="D29" s="621"/>
      <c r="E29" s="621"/>
      <c r="F29" s="621"/>
      <c r="G29" s="621"/>
      <c r="H29" s="621"/>
      <c r="I29" s="621"/>
      <c r="J29" s="621"/>
      <c r="K29" s="621"/>
      <c r="L29" s="621"/>
      <c r="M29" s="621"/>
      <c r="N29" s="621"/>
      <c r="O29" s="621"/>
      <c r="P29" s="621"/>
      <c r="Q29" s="622"/>
      <c r="R29" s="623">
        <v>38722</v>
      </c>
      <c r="S29" s="624"/>
      <c r="T29" s="624"/>
      <c r="U29" s="624"/>
      <c r="V29" s="624"/>
      <c r="W29" s="624"/>
      <c r="X29" s="624"/>
      <c r="Y29" s="625"/>
      <c r="Z29" s="626">
        <v>0.10000000000000001</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292</v>
      </c>
      <c r="CE29" s="660"/>
      <c r="CF29" s="620" t="s">
        <v>10</v>
      </c>
      <c r="CG29" s="621"/>
      <c r="CH29" s="621"/>
      <c r="CI29" s="621"/>
      <c r="CJ29" s="621"/>
      <c r="CK29" s="621"/>
      <c r="CL29" s="621"/>
      <c r="CM29" s="621"/>
      <c r="CN29" s="621"/>
      <c r="CO29" s="621"/>
      <c r="CP29" s="621"/>
      <c r="CQ29" s="622"/>
      <c r="CR29" s="623">
        <v>1510000</v>
      </c>
      <c r="CS29" s="655"/>
      <c r="CT29" s="655"/>
      <c r="CU29" s="655"/>
      <c r="CV29" s="655"/>
      <c r="CW29" s="655"/>
      <c r="CX29" s="655"/>
      <c r="CY29" s="656"/>
      <c r="CZ29" s="628">
        <v>5.5999999999999996</v>
      </c>
      <c r="DA29" s="653"/>
      <c r="DB29" s="653"/>
      <c r="DC29" s="657"/>
      <c r="DD29" s="632">
        <v>1433608</v>
      </c>
      <c r="DE29" s="655"/>
      <c r="DF29" s="655"/>
      <c r="DG29" s="655"/>
      <c r="DH29" s="655"/>
      <c r="DI29" s="655"/>
      <c r="DJ29" s="655"/>
      <c r="DK29" s="656"/>
      <c r="DL29" s="632">
        <v>1433608</v>
      </c>
      <c r="DM29" s="655"/>
      <c r="DN29" s="655"/>
      <c r="DO29" s="655"/>
      <c r="DP29" s="655"/>
      <c r="DQ29" s="655"/>
      <c r="DR29" s="655"/>
      <c r="DS29" s="655"/>
      <c r="DT29" s="655"/>
      <c r="DU29" s="655"/>
      <c r="DV29" s="656"/>
      <c r="DW29" s="628">
        <v>9.1999999999999993</v>
      </c>
      <c r="DX29" s="653"/>
      <c r="DY29" s="653"/>
      <c r="DZ29" s="653"/>
      <c r="EA29" s="653"/>
      <c r="EB29" s="653"/>
      <c r="EC29" s="654"/>
    </row>
    <row r="30" spans="2:133" ht="11.25" customHeight="1">
      <c r="B30" s="620" t="s">
        <v>293</v>
      </c>
      <c r="C30" s="621"/>
      <c r="D30" s="621"/>
      <c r="E30" s="621"/>
      <c r="F30" s="621"/>
      <c r="G30" s="621"/>
      <c r="H30" s="621"/>
      <c r="I30" s="621"/>
      <c r="J30" s="621"/>
      <c r="K30" s="621"/>
      <c r="L30" s="621"/>
      <c r="M30" s="621"/>
      <c r="N30" s="621"/>
      <c r="O30" s="621"/>
      <c r="P30" s="621"/>
      <c r="Q30" s="622"/>
      <c r="R30" s="623">
        <v>6309238</v>
      </c>
      <c r="S30" s="624"/>
      <c r="T30" s="624"/>
      <c r="U30" s="624"/>
      <c r="V30" s="624"/>
      <c r="W30" s="624"/>
      <c r="X30" s="624"/>
      <c r="Y30" s="625"/>
      <c r="Z30" s="626">
        <v>23.100000000000001</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65"/>
      <c r="BI30" s="665"/>
      <c r="BJ30" s="665"/>
      <c r="BK30" s="665"/>
      <c r="BL30" s="665"/>
      <c r="BM30" s="665"/>
      <c r="BN30" s="665"/>
      <c r="BO30" s="665"/>
      <c r="BP30" s="665"/>
      <c r="BQ30" s="666"/>
      <c r="BR30" s="605" t="s">
        <v>295</v>
      </c>
      <c r="BS30" s="665"/>
      <c r="BT30" s="665"/>
      <c r="BU30" s="665"/>
      <c r="BV30" s="665"/>
      <c r="BW30" s="665"/>
      <c r="BX30" s="665"/>
      <c r="BY30" s="665"/>
      <c r="BZ30" s="665"/>
      <c r="CA30" s="665"/>
      <c r="CB30" s="666"/>
      <c r="CD30" s="661"/>
      <c r="CE30" s="662"/>
      <c r="CF30" s="620" t="s">
        <v>296</v>
      </c>
      <c r="CG30" s="621"/>
      <c r="CH30" s="621"/>
      <c r="CI30" s="621"/>
      <c r="CJ30" s="621"/>
      <c r="CK30" s="621"/>
      <c r="CL30" s="621"/>
      <c r="CM30" s="621"/>
      <c r="CN30" s="621"/>
      <c r="CO30" s="621"/>
      <c r="CP30" s="621"/>
      <c r="CQ30" s="622"/>
      <c r="CR30" s="623">
        <v>1452967</v>
      </c>
      <c r="CS30" s="624"/>
      <c r="CT30" s="624"/>
      <c r="CU30" s="624"/>
      <c r="CV30" s="624"/>
      <c r="CW30" s="624"/>
      <c r="CX30" s="624"/>
      <c r="CY30" s="625"/>
      <c r="CZ30" s="628">
        <v>5.4000000000000004</v>
      </c>
      <c r="DA30" s="653"/>
      <c r="DB30" s="653"/>
      <c r="DC30" s="657"/>
      <c r="DD30" s="632">
        <v>1377949</v>
      </c>
      <c r="DE30" s="624"/>
      <c r="DF30" s="624"/>
      <c r="DG30" s="624"/>
      <c r="DH30" s="624"/>
      <c r="DI30" s="624"/>
      <c r="DJ30" s="624"/>
      <c r="DK30" s="625"/>
      <c r="DL30" s="632">
        <v>1377949</v>
      </c>
      <c r="DM30" s="624"/>
      <c r="DN30" s="624"/>
      <c r="DO30" s="624"/>
      <c r="DP30" s="624"/>
      <c r="DQ30" s="624"/>
      <c r="DR30" s="624"/>
      <c r="DS30" s="624"/>
      <c r="DT30" s="624"/>
      <c r="DU30" s="624"/>
      <c r="DV30" s="625"/>
      <c r="DW30" s="628">
        <v>8.8000000000000007</v>
      </c>
      <c r="DX30" s="653"/>
      <c r="DY30" s="653"/>
      <c r="DZ30" s="653"/>
      <c r="EA30" s="653"/>
      <c r="EB30" s="653"/>
      <c r="EC30" s="654"/>
    </row>
    <row r="31" spans="2:133" ht="11.25" customHeight="1">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69" t="s">
        <v>298</v>
      </c>
      <c r="AQ31" s="670"/>
      <c r="AR31" s="670"/>
      <c r="AS31" s="670"/>
      <c r="AT31" s="675" t="s">
        <v>299</v>
      </c>
      <c r="AU31" s="206"/>
      <c r="AV31" s="206"/>
      <c r="AW31" s="206"/>
      <c r="AX31" s="609" t="s">
        <v>177</v>
      </c>
      <c r="AY31" s="610"/>
      <c r="AZ31" s="610"/>
      <c r="BA31" s="610"/>
      <c r="BB31" s="610"/>
      <c r="BC31" s="610"/>
      <c r="BD31" s="610"/>
      <c r="BE31" s="610"/>
      <c r="BF31" s="611"/>
      <c r="BG31" s="679">
        <v>99.400000000000006</v>
      </c>
      <c r="BH31" s="667"/>
      <c r="BI31" s="667"/>
      <c r="BJ31" s="667"/>
      <c r="BK31" s="667"/>
      <c r="BL31" s="667"/>
      <c r="BM31" s="618">
        <v>98.799999999999997</v>
      </c>
      <c r="BN31" s="667"/>
      <c r="BO31" s="667"/>
      <c r="BP31" s="667"/>
      <c r="BQ31" s="668"/>
      <c r="BR31" s="679">
        <v>99.400000000000006</v>
      </c>
      <c r="BS31" s="667"/>
      <c r="BT31" s="667"/>
      <c r="BU31" s="667"/>
      <c r="BV31" s="667"/>
      <c r="BW31" s="667"/>
      <c r="BX31" s="618">
        <v>99.099999999999994</v>
      </c>
      <c r="BY31" s="667"/>
      <c r="BZ31" s="667"/>
      <c r="CA31" s="667"/>
      <c r="CB31" s="668"/>
      <c r="CD31" s="661"/>
      <c r="CE31" s="662"/>
      <c r="CF31" s="620" t="s">
        <v>300</v>
      </c>
      <c r="CG31" s="621"/>
      <c r="CH31" s="621"/>
      <c r="CI31" s="621"/>
      <c r="CJ31" s="621"/>
      <c r="CK31" s="621"/>
      <c r="CL31" s="621"/>
      <c r="CM31" s="621"/>
      <c r="CN31" s="621"/>
      <c r="CO31" s="621"/>
      <c r="CP31" s="621"/>
      <c r="CQ31" s="622"/>
      <c r="CR31" s="623">
        <v>57033</v>
      </c>
      <c r="CS31" s="655"/>
      <c r="CT31" s="655"/>
      <c r="CU31" s="655"/>
      <c r="CV31" s="655"/>
      <c r="CW31" s="655"/>
      <c r="CX31" s="655"/>
      <c r="CY31" s="656"/>
      <c r="CZ31" s="628">
        <v>0.20000000000000001</v>
      </c>
      <c r="DA31" s="653"/>
      <c r="DB31" s="653"/>
      <c r="DC31" s="657"/>
      <c r="DD31" s="632">
        <v>55659</v>
      </c>
      <c r="DE31" s="655"/>
      <c r="DF31" s="655"/>
      <c r="DG31" s="655"/>
      <c r="DH31" s="655"/>
      <c r="DI31" s="655"/>
      <c r="DJ31" s="655"/>
      <c r="DK31" s="656"/>
      <c r="DL31" s="632">
        <v>55659</v>
      </c>
      <c r="DM31" s="655"/>
      <c r="DN31" s="655"/>
      <c r="DO31" s="655"/>
      <c r="DP31" s="655"/>
      <c r="DQ31" s="655"/>
      <c r="DR31" s="655"/>
      <c r="DS31" s="655"/>
      <c r="DT31" s="655"/>
      <c r="DU31" s="655"/>
      <c r="DV31" s="656"/>
      <c r="DW31" s="628">
        <v>0.40000000000000002</v>
      </c>
      <c r="DX31" s="653"/>
      <c r="DY31" s="653"/>
      <c r="DZ31" s="653"/>
      <c r="EA31" s="653"/>
      <c r="EB31" s="653"/>
      <c r="EC31" s="654"/>
    </row>
    <row r="32" spans="2:133" ht="11.25" customHeight="1">
      <c r="B32" s="620" t="s">
        <v>301</v>
      </c>
      <c r="C32" s="621"/>
      <c r="D32" s="621"/>
      <c r="E32" s="621"/>
      <c r="F32" s="621"/>
      <c r="G32" s="621"/>
      <c r="H32" s="621"/>
      <c r="I32" s="621"/>
      <c r="J32" s="621"/>
      <c r="K32" s="621"/>
      <c r="L32" s="621"/>
      <c r="M32" s="621"/>
      <c r="N32" s="621"/>
      <c r="O32" s="621"/>
      <c r="P32" s="621"/>
      <c r="Q32" s="622"/>
      <c r="R32" s="623">
        <v>2473633</v>
      </c>
      <c r="S32" s="624"/>
      <c r="T32" s="624"/>
      <c r="U32" s="624"/>
      <c r="V32" s="624"/>
      <c r="W32" s="624"/>
      <c r="X32" s="624"/>
      <c r="Y32" s="625"/>
      <c r="Z32" s="626">
        <v>9.0999999999999996</v>
      </c>
      <c r="AA32" s="626"/>
      <c r="AB32" s="626"/>
      <c r="AC32" s="626"/>
      <c r="AD32" s="627" t="s">
        <v>122</v>
      </c>
      <c r="AE32" s="627"/>
      <c r="AF32" s="627"/>
      <c r="AG32" s="627"/>
      <c r="AH32" s="627"/>
      <c r="AI32" s="627"/>
      <c r="AJ32" s="627"/>
      <c r="AK32" s="627"/>
      <c r="AL32" s="628" t="s">
        <v>122</v>
      </c>
      <c r="AM32" s="629"/>
      <c r="AN32" s="629"/>
      <c r="AO32" s="630"/>
      <c r="AP32" s="671"/>
      <c r="AQ32" s="672"/>
      <c r="AR32" s="672"/>
      <c r="AS32" s="672"/>
      <c r="AT32" s="676"/>
      <c r="AU32" s="202" t="s">
        <v>302</v>
      </c>
      <c r="AX32" s="620" t="s">
        <v>303</v>
      </c>
      <c r="AY32" s="621"/>
      <c r="AZ32" s="621"/>
      <c r="BA32" s="621"/>
      <c r="BB32" s="621"/>
      <c r="BC32" s="621"/>
      <c r="BD32" s="621"/>
      <c r="BE32" s="621"/>
      <c r="BF32" s="622"/>
      <c r="BG32" s="680">
        <v>99.099999999999994</v>
      </c>
      <c r="BH32" s="655"/>
      <c r="BI32" s="655"/>
      <c r="BJ32" s="655"/>
      <c r="BK32" s="655"/>
      <c r="BL32" s="655"/>
      <c r="BM32" s="629">
        <v>98.5</v>
      </c>
      <c r="BN32" s="655"/>
      <c r="BO32" s="655"/>
      <c r="BP32" s="655"/>
      <c r="BQ32" s="678"/>
      <c r="BR32" s="680">
        <v>99.099999999999994</v>
      </c>
      <c r="BS32" s="655"/>
      <c r="BT32" s="655"/>
      <c r="BU32" s="655"/>
      <c r="BV32" s="655"/>
      <c r="BW32" s="655"/>
      <c r="BX32" s="629">
        <v>98.900000000000006</v>
      </c>
      <c r="BY32" s="655"/>
      <c r="BZ32" s="655"/>
      <c r="CA32" s="655"/>
      <c r="CB32" s="678"/>
      <c r="CD32" s="663"/>
      <c r="CE32" s="664"/>
      <c r="CF32" s="620" t="s">
        <v>304</v>
      </c>
      <c r="CG32" s="621"/>
      <c r="CH32" s="621"/>
      <c r="CI32" s="621"/>
      <c r="CJ32" s="621"/>
      <c r="CK32" s="621"/>
      <c r="CL32" s="621"/>
      <c r="CM32" s="621"/>
      <c r="CN32" s="621"/>
      <c r="CO32" s="621"/>
      <c r="CP32" s="621"/>
      <c r="CQ32" s="622"/>
      <c r="CR32" s="623">
        <v>1399</v>
      </c>
      <c r="CS32" s="624"/>
      <c r="CT32" s="624"/>
      <c r="CU32" s="624"/>
      <c r="CV32" s="624"/>
      <c r="CW32" s="624"/>
      <c r="CX32" s="624"/>
      <c r="CY32" s="625"/>
      <c r="CZ32" s="628">
        <v>0</v>
      </c>
      <c r="DA32" s="653"/>
      <c r="DB32" s="653"/>
      <c r="DC32" s="657"/>
      <c r="DD32" s="632">
        <v>1399</v>
      </c>
      <c r="DE32" s="624"/>
      <c r="DF32" s="624"/>
      <c r="DG32" s="624"/>
      <c r="DH32" s="624"/>
      <c r="DI32" s="624"/>
      <c r="DJ32" s="624"/>
      <c r="DK32" s="625"/>
      <c r="DL32" s="632">
        <v>1399</v>
      </c>
      <c r="DM32" s="624"/>
      <c r="DN32" s="624"/>
      <c r="DO32" s="624"/>
      <c r="DP32" s="624"/>
      <c r="DQ32" s="624"/>
      <c r="DR32" s="624"/>
      <c r="DS32" s="624"/>
      <c r="DT32" s="624"/>
      <c r="DU32" s="624"/>
      <c r="DV32" s="625"/>
      <c r="DW32" s="628">
        <v>0</v>
      </c>
      <c r="DX32" s="653"/>
      <c r="DY32" s="653"/>
      <c r="DZ32" s="653"/>
      <c r="EA32" s="653"/>
      <c r="EB32" s="653"/>
      <c r="EC32" s="654"/>
    </row>
    <row r="33" spans="2:133" ht="11.25" customHeight="1">
      <c r="B33" s="620" t="s">
        <v>305</v>
      </c>
      <c r="C33" s="621"/>
      <c r="D33" s="621"/>
      <c r="E33" s="621"/>
      <c r="F33" s="621"/>
      <c r="G33" s="621"/>
      <c r="H33" s="621"/>
      <c r="I33" s="621"/>
      <c r="J33" s="621"/>
      <c r="K33" s="621"/>
      <c r="L33" s="621"/>
      <c r="M33" s="621"/>
      <c r="N33" s="621"/>
      <c r="O33" s="621"/>
      <c r="P33" s="621"/>
      <c r="Q33" s="622"/>
      <c r="R33" s="623">
        <v>84944</v>
      </c>
      <c r="S33" s="624"/>
      <c r="T33" s="624"/>
      <c r="U33" s="624"/>
      <c r="V33" s="624"/>
      <c r="W33" s="624"/>
      <c r="X33" s="624"/>
      <c r="Y33" s="625"/>
      <c r="Z33" s="626">
        <v>0.29999999999999999</v>
      </c>
      <c r="AA33" s="626"/>
      <c r="AB33" s="626"/>
      <c r="AC33" s="626"/>
      <c r="AD33" s="627">
        <v>18890</v>
      </c>
      <c r="AE33" s="627"/>
      <c r="AF33" s="627"/>
      <c r="AG33" s="627"/>
      <c r="AH33" s="627"/>
      <c r="AI33" s="627"/>
      <c r="AJ33" s="627"/>
      <c r="AK33" s="627"/>
      <c r="AL33" s="628">
        <v>0.10000000000000001</v>
      </c>
      <c r="AM33" s="629"/>
      <c r="AN33" s="629"/>
      <c r="AO33" s="630"/>
      <c r="AP33" s="673"/>
      <c r="AQ33" s="674"/>
      <c r="AR33" s="674"/>
      <c r="AS33" s="674"/>
      <c r="AT33" s="677"/>
      <c r="AU33" s="207"/>
      <c r="AV33" s="207"/>
      <c r="AW33" s="207"/>
      <c r="AX33" s="644" t="s">
        <v>306</v>
      </c>
      <c r="AY33" s="645"/>
      <c r="AZ33" s="645"/>
      <c r="BA33" s="645"/>
      <c r="BB33" s="645"/>
      <c r="BC33" s="645"/>
      <c r="BD33" s="645"/>
      <c r="BE33" s="645"/>
      <c r="BF33" s="646"/>
      <c r="BG33" s="681">
        <v>99.599999999999994</v>
      </c>
      <c r="BH33" s="682"/>
      <c r="BI33" s="682"/>
      <c r="BJ33" s="682"/>
      <c r="BK33" s="682"/>
      <c r="BL33" s="682"/>
      <c r="BM33" s="683">
        <v>99.099999999999994</v>
      </c>
      <c r="BN33" s="682"/>
      <c r="BO33" s="682"/>
      <c r="BP33" s="682"/>
      <c r="BQ33" s="684"/>
      <c r="BR33" s="681">
        <v>99.700000000000003</v>
      </c>
      <c r="BS33" s="682"/>
      <c r="BT33" s="682"/>
      <c r="BU33" s="682"/>
      <c r="BV33" s="682"/>
      <c r="BW33" s="682"/>
      <c r="BX33" s="683">
        <v>99.200000000000003</v>
      </c>
      <c r="BY33" s="682"/>
      <c r="BZ33" s="682"/>
      <c r="CA33" s="682"/>
      <c r="CB33" s="684"/>
      <c r="CD33" s="620" t="s">
        <v>307</v>
      </c>
      <c r="CE33" s="621"/>
      <c r="CF33" s="621"/>
      <c r="CG33" s="621"/>
      <c r="CH33" s="621"/>
      <c r="CI33" s="621"/>
      <c r="CJ33" s="621"/>
      <c r="CK33" s="621"/>
      <c r="CL33" s="621"/>
      <c r="CM33" s="621"/>
      <c r="CN33" s="621"/>
      <c r="CO33" s="621"/>
      <c r="CP33" s="621"/>
      <c r="CQ33" s="622"/>
      <c r="CR33" s="623">
        <v>10626993</v>
      </c>
      <c r="CS33" s="655"/>
      <c r="CT33" s="655"/>
      <c r="CU33" s="655"/>
      <c r="CV33" s="655"/>
      <c r="CW33" s="655"/>
      <c r="CX33" s="655"/>
      <c r="CY33" s="656"/>
      <c r="CZ33" s="628">
        <v>39.299999999999997</v>
      </c>
      <c r="DA33" s="653"/>
      <c r="DB33" s="653"/>
      <c r="DC33" s="657"/>
      <c r="DD33" s="632">
        <v>8739321</v>
      </c>
      <c r="DE33" s="655"/>
      <c r="DF33" s="655"/>
      <c r="DG33" s="655"/>
      <c r="DH33" s="655"/>
      <c r="DI33" s="655"/>
      <c r="DJ33" s="655"/>
      <c r="DK33" s="656"/>
      <c r="DL33" s="632">
        <v>7005626</v>
      </c>
      <c r="DM33" s="655"/>
      <c r="DN33" s="655"/>
      <c r="DO33" s="655"/>
      <c r="DP33" s="655"/>
      <c r="DQ33" s="655"/>
      <c r="DR33" s="655"/>
      <c r="DS33" s="655"/>
      <c r="DT33" s="655"/>
      <c r="DU33" s="655"/>
      <c r="DV33" s="656"/>
      <c r="DW33" s="628">
        <v>44.799999999999997</v>
      </c>
      <c r="DX33" s="653"/>
      <c r="DY33" s="653"/>
      <c r="DZ33" s="653"/>
      <c r="EA33" s="653"/>
      <c r="EB33" s="653"/>
      <c r="EC33" s="654"/>
    </row>
    <row r="34" spans="2:133" ht="11.25" customHeight="1">
      <c r="B34" s="620" t="s">
        <v>308</v>
      </c>
      <c r="C34" s="621"/>
      <c r="D34" s="621"/>
      <c r="E34" s="621"/>
      <c r="F34" s="621"/>
      <c r="G34" s="621"/>
      <c r="H34" s="621"/>
      <c r="I34" s="621"/>
      <c r="J34" s="621"/>
      <c r="K34" s="621"/>
      <c r="L34" s="621"/>
      <c r="M34" s="621"/>
      <c r="N34" s="621"/>
      <c r="O34" s="621"/>
      <c r="P34" s="621"/>
      <c r="Q34" s="622"/>
      <c r="R34" s="623">
        <v>272058</v>
      </c>
      <c r="S34" s="624"/>
      <c r="T34" s="624"/>
      <c r="U34" s="624"/>
      <c r="V34" s="624"/>
      <c r="W34" s="624"/>
      <c r="X34" s="624"/>
      <c r="Y34" s="625"/>
      <c r="Z34" s="626">
        <v>1</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3256632</v>
      </c>
      <c r="CS34" s="624"/>
      <c r="CT34" s="624"/>
      <c r="CU34" s="624"/>
      <c r="CV34" s="624"/>
      <c r="CW34" s="624"/>
      <c r="CX34" s="624"/>
      <c r="CY34" s="625"/>
      <c r="CZ34" s="628">
        <v>12</v>
      </c>
      <c r="DA34" s="653"/>
      <c r="DB34" s="653"/>
      <c r="DC34" s="657"/>
      <c r="DD34" s="632">
        <v>2468280</v>
      </c>
      <c r="DE34" s="624"/>
      <c r="DF34" s="624"/>
      <c r="DG34" s="624"/>
      <c r="DH34" s="624"/>
      <c r="DI34" s="624"/>
      <c r="DJ34" s="624"/>
      <c r="DK34" s="625"/>
      <c r="DL34" s="632">
        <v>1941600</v>
      </c>
      <c r="DM34" s="624"/>
      <c r="DN34" s="624"/>
      <c r="DO34" s="624"/>
      <c r="DP34" s="624"/>
      <c r="DQ34" s="624"/>
      <c r="DR34" s="624"/>
      <c r="DS34" s="624"/>
      <c r="DT34" s="624"/>
      <c r="DU34" s="624"/>
      <c r="DV34" s="625"/>
      <c r="DW34" s="628">
        <v>12.4</v>
      </c>
      <c r="DX34" s="653"/>
      <c r="DY34" s="653"/>
      <c r="DZ34" s="653"/>
      <c r="EA34" s="653"/>
      <c r="EB34" s="653"/>
      <c r="EC34" s="654"/>
    </row>
    <row r="35" spans="2:133" ht="11.25" customHeight="1">
      <c r="B35" s="620" t="s">
        <v>310</v>
      </c>
      <c r="C35" s="621"/>
      <c r="D35" s="621"/>
      <c r="E35" s="621"/>
      <c r="F35" s="621"/>
      <c r="G35" s="621"/>
      <c r="H35" s="621"/>
      <c r="I35" s="621"/>
      <c r="J35" s="621"/>
      <c r="K35" s="621"/>
      <c r="L35" s="621"/>
      <c r="M35" s="621"/>
      <c r="N35" s="621"/>
      <c r="O35" s="621"/>
      <c r="P35" s="621"/>
      <c r="Q35" s="622"/>
      <c r="R35" s="623">
        <v>231149</v>
      </c>
      <c r="S35" s="624"/>
      <c r="T35" s="624"/>
      <c r="U35" s="624"/>
      <c r="V35" s="624"/>
      <c r="W35" s="624"/>
      <c r="X35" s="624"/>
      <c r="Y35" s="625"/>
      <c r="Z35" s="626">
        <v>0.80000000000000004</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89100</v>
      </c>
      <c r="CS35" s="655"/>
      <c r="CT35" s="655"/>
      <c r="CU35" s="655"/>
      <c r="CV35" s="655"/>
      <c r="CW35" s="655"/>
      <c r="CX35" s="655"/>
      <c r="CY35" s="656"/>
      <c r="CZ35" s="628">
        <v>0.29999999999999999</v>
      </c>
      <c r="DA35" s="653"/>
      <c r="DB35" s="653"/>
      <c r="DC35" s="657"/>
      <c r="DD35" s="632">
        <v>38158</v>
      </c>
      <c r="DE35" s="655"/>
      <c r="DF35" s="655"/>
      <c r="DG35" s="655"/>
      <c r="DH35" s="655"/>
      <c r="DI35" s="655"/>
      <c r="DJ35" s="655"/>
      <c r="DK35" s="656"/>
      <c r="DL35" s="632">
        <v>38158</v>
      </c>
      <c r="DM35" s="655"/>
      <c r="DN35" s="655"/>
      <c r="DO35" s="655"/>
      <c r="DP35" s="655"/>
      <c r="DQ35" s="655"/>
      <c r="DR35" s="655"/>
      <c r="DS35" s="655"/>
      <c r="DT35" s="655"/>
      <c r="DU35" s="655"/>
      <c r="DV35" s="656"/>
      <c r="DW35" s="628">
        <v>0.20000000000000001</v>
      </c>
      <c r="DX35" s="653"/>
      <c r="DY35" s="653"/>
      <c r="DZ35" s="653"/>
      <c r="EA35" s="653"/>
      <c r="EB35" s="653"/>
      <c r="EC35" s="654"/>
    </row>
    <row r="36" spans="2:133" ht="11.25" customHeight="1">
      <c r="B36" s="620" t="s">
        <v>314</v>
      </c>
      <c r="C36" s="621"/>
      <c r="D36" s="621"/>
      <c r="E36" s="621"/>
      <c r="F36" s="621"/>
      <c r="G36" s="621"/>
      <c r="H36" s="621"/>
      <c r="I36" s="621"/>
      <c r="J36" s="621"/>
      <c r="K36" s="621"/>
      <c r="L36" s="621"/>
      <c r="M36" s="621"/>
      <c r="N36" s="621"/>
      <c r="O36" s="621"/>
      <c r="P36" s="621"/>
      <c r="Q36" s="622"/>
      <c r="R36" s="623">
        <v>26079</v>
      </c>
      <c r="S36" s="624"/>
      <c r="T36" s="624"/>
      <c r="U36" s="624"/>
      <c r="V36" s="624"/>
      <c r="W36" s="624"/>
      <c r="X36" s="624"/>
      <c r="Y36" s="625"/>
      <c r="Z36" s="626">
        <v>0.10000000000000001</v>
      </c>
      <c r="AA36" s="626"/>
      <c r="AB36" s="626"/>
      <c r="AC36" s="626"/>
      <c r="AD36" s="627" t="s">
        <v>122</v>
      </c>
      <c r="AE36" s="627"/>
      <c r="AF36" s="627"/>
      <c r="AG36" s="627"/>
      <c r="AH36" s="627"/>
      <c r="AI36" s="627"/>
      <c r="AJ36" s="627"/>
      <c r="AK36" s="627"/>
      <c r="AL36" s="628" t="s">
        <v>122</v>
      </c>
      <c r="AM36" s="629"/>
      <c r="AN36" s="629"/>
      <c r="AO36" s="630"/>
      <c r="AP36" s="210"/>
      <c r="AQ36" s="689" t="s">
        <v>287</v>
      </c>
      <c r="AR36" s="690"/>
      <c r="AS36" s="690"/>
      <c r="AT36" s="690"/>
      <c r="AU36" s="690"/>
      <c r="AV36" s="690"/>
      <c r="AW36" s="690"/>
      <c r="AX36" s="690"/>
      <c r="AY36" s="691"/>
      <c r="AZ36" s="612">
        <v>3700770</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572919</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3396411</v>
      </c>
      <c r="CS36" s="624"/>
      <c r="CT36" s="624"/>
      <c r="CU36" s="624"/>
      <c r="CV36" s="624"/>
      <c r="CW36" s="624"/>
      <c r="CX36" s="624"/>
      <c r="CY36" s="625"/>
      <c r="CZ36" s="628">
        <v>12.6</v>
      </c>
      <c r="DA36" s="653"/>
      <c r="DB36" s="653"/>
      <c r="DC36" s="657"/>
      <c r="DD36" s="632">
        <v>3205851</v>
      </c>
      <c r="DE36" s="624"/>
      <c r="DF36" s="624"/>
      <c r="DG36" s="624"/>
      <c r="DH36" s="624"/>
      <c r="DI36" s="624"/>
      <c r="DJ36" s="624"/>
      <c r="DK36" s="625"/>
      <c r="DL36" s="632">
        <v>2813897</v>
      </c>
      <c r="DM36" s="624"/>
      <c r="DN36" s="624"/>
      <c r="DO36" s="624"/>
      <c r="DP36" s="624"/>
      <c r="DQ36" s="624"/>
      <c r="DR36" s="624"/>
      <c r="DS36" s="624"/>
      <c r="DT36" s="624"/>
      <c r="DU36" s="624"/>
      <c r="DV36" s="625"/>
      <c r="DW36" s="628">
        <v>18</v>
      </c>
      <c r="DX36" s="653"/>
      <c r="DY36" s="653"/>
      <c r="DZ36" s="653"/>
      <c r="EA36" s="653"/>
      <c r="EB36" s="653"/>
      <c r="EC36" s="654"/>
    </row>
    <row r="37" spans="2:133" ht="11.25" customHeight="1">
      <c r="B37" s="620" t="s">
        <v>318</v>
      </c>
      <c r="C37" s="621"/>
      <c r="D37" s="621"/>
      <c r="E37" s="621"/>
      <c r="F37" s="621"/>
      <c r="G37" s="621"/>
      <c r="H37" s="621"/>
      <c r="I37" s="621"/>
      <c r="J37" s="621"/>
      <c r="K37" s="621"/>
      <c r="L37" s="621"/>
      <c r="M37" s="621"/>
      <c r="N37" s="621"/>
      <c r="O37" s="621"/>
      <c r="P37" s="621"/>
      <c r="Q37" s="622"/>
      <c r="R37" s="623">
        <v>518363</v>
      </c>
      <c r="S37" s="624"/>
      <c r="T37" s="624"/>
      <c r="U37" s="624"/>
      <c r="V37" s="624"/>
      <c r="W37" s="624"/>
      <c r="X37" s="624"/>
      <c r="Y37" s="625"/>
      <c r="Z37" s="626">
        <v>1.8999999999999999</v>
      </c>
      <c r="AA37" s="626"/>
      <c r="AB37" s="626"/>
      <c r="AC37" s="626"/>
      <c r="AD37" s="627" t="s">
        <v>122</v>
      </c>
      <c r="AE37" s="627"/>
      <c r="AF37" s="627"/>
      <c r="AG37" s="627"/>
      <c r="AH37" s="627"/>
      <c r="AI37" s="627"/>
      <c r="AJ37" s="627"/>
      <c r="AK37" s="627"/>
      <c r="AL37" s="628" t="s">
        <v>122</v>
      </c>
      <c r="AM37" s="629"/>
      <c r="AN37" s="629"/>
      <c r="AO37" s="630"/>
      <c r="AQ37" s="686" t="s">
        <v>319</v>
      </c>
      <c r="AR37" s="687"/>
      <c r="AS37" s="687"/>
      <c r="AT37" s="687"/>
      <c r="AU37" s="687"/>
      <c r="AV37" s="687"/>
      <c r="AW37" s="687"/>
      <c r="AX37" s="687"/>
      <c r="AY37" s="688"/>
      <c r="AZ37" s="623">
        <v>738211</v>
      </c>
      <c r="BA37" s="624"/>
      <c r="BB37" s="624"/>
      <c r="BC37" s="624"/>
      <c r="BD37" s="655"/>
      <c r="BE37" s="655"/>
      <c r="BF37" s="678"/>
      <c r="BG37" s="620" t="s">
        <v>320</v>
      </c>
      <c r="BH37" s="621"/>
      <c r="BI37" s="621"/>
      <c r="BJ37" s="621"/>
      <c r="BK37" s="621"/>
      <c r="BL37" s="621"/>
      <c r="BM37" s="621"/>
      <c r="BN37" s="621"/>
      <c r="BO37" s="621"/>
      <c r="BP37" s="621"/>
      <c r="BQ37" s="621"/>
      <c r="BR37" s="621"/>
      <c r="BS37" s="621"/>
      <c r="BT37" s="621"/>
      <c r="BU37" s="622"/>
      <c r="BV37" s="623">
        <v>438258</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1788145</v>
      </c>
      <c r="CS37" s="655"/>
      <c r="CT37" s="655"/>
      <c r="CU37" s="655"/>
      <c r="CV37" s="655"/>
      <c r="CW37" s="655"/>
      <c r="CX37" s="655"/>
      <c r="CY37" s="656"/>
      <c r="CZ37" s="628">
        <v>6.5999999999999996</v>
      </c>
      <c r="DA37" s="653"/>
      <c r="DB37" s="653"/>
      <c r="DC37" s="657"/>
      <c r="DD37" s="632">
        <v>1787840</v>
      </c>
      <c r="DE37" s="655"/>
      <c r="DF37" s="655"/>
      <c r="DG37" s="655"/>
      <c r="DH37" s="655"/>
      <c r="DI37" s="655"/>
      <c r="DJ37" s="655"/>
      <c r="DK37" s="656"/>
      <c r="DL37" s="632">
        <v>1717189</v>
      </c>
      <c r="DM37" s="655"/>
      <c r="DN37" s="655"/>
      <c r="DO37" s="655"/>
      <c r="DP37" s="655"/>
      <c r="DQ37" s="655"/>
      <c r="DR37" s="655"/>
      <c r="DS37" s="655"/>
      <c r="DT37" s="655"/>
      <c r="DU37" s="655"/>
      <c r="DV37" s="656"/>
      <c r="DW37" s="628">
        <v>11</v>
      </c>
      <c r="DX37" s="653"/>
      <c r="DY37" s="653"/>
      <c r="DZ37" s="653"/>
      <c r="EA37" s="653"/>
      <c r="EB37" s="653"/>
      <c r="EC37" s="654"/>
    </row>
    <row r="38" spans="2:133" ht="11.25" customHeight="1">
      <c r="B38" s="620" t="s">
        <v>322</v>
      </c>
      <c r="C38" s="621"/>
      <c r="D38" s="621"/>
      <c r="E38" s="621"/>
      <c r="F38" s="621"/>
      <c r="G38" s="621"/>
      <c r="H38" s="621"/>
      <c r="I38" s="621"/>
      <c r="J38" s="621"/>
      <c r="K38" s="621"/>
      <c r="L38" s="621"/>
      <c r="M38" s="621"/>
      <c r="N38" s="621"/>
      <c r="O38" s="621"/>
      <c r="P38" s="621"/>
      <c r="Q38" s="622"/>
      <c r="R38" s="623">
        <v>569400</v>
      </c>
      <c r="S38" s="624"/>
      <c r="T38" s="624"/>
      <c r="U38" s="624"/>
      <c r="V38" s="624"/>
      <c r="W38" s="624"/>
      <c r="X38" s="624"/>
      <c r="Y38" s="625"/>
      <c r="Z38" s="626">
        <v>2.1000000000000001</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t="s">
        <v>122</v>
      </c>
      <c r="BA38" s="624"/>
      <c r="BB38" s="624"/>
      <c r="BC38" s="624"/>
      <c r="BD38" s="655"/>
      <c r="BE38" s="655"/>
      <c r="BF38" s="678"/>
      <c r="BG38" s="620" t="s">
        <v>324</v>
      </c>
      <c r="BH38" s="621"/>
      <c r="BI38" s="621"/>
      <c r="BJ38" s="621"/>
      <c r="BK38" s="621"/>
      <c r="BL38" s="621"/>
      <c r="BM38" s="621"/>
      <c r="BN38" s="621"/>
      <c r="BO38" s="621"/>
      <c r="BP38" s="621"/>
      <c r="BQ38" s="621"/>
      <c r="BR38" s="621"/>
      <c r="BS38" s="621"/>
      <c r="BT38" s="621"/>
      <c r="BU38" s="622"/>
      <c r="BV38" s="623">
        <v>7579</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2962559</v>
      </c>
      <c r="CS38" s="624"/>
      <c r="CT38" s="624"/>
      <c r="CU38" s="624"/>
      <c r="CV38" s="624"/>
      <c r="CW38" s="624"/>
      <c r="CX38" s="624"/>
      <c r="CY38" s="625"/>
      <c r="CZ38" s="628">
        <v>11</v>
      </c>
      <c r="DA38" s="653"/>
      <c r="DB38" s="653"/>
      <c r="DC38" s="657"/>
      <c r="DD38" s="632">
        <v>2353327</v>
      </c>
      <c r="DE38" s="624"/>
      <c r="DF38" s="624"/>
      <c r="DG38" s="624"/>
      <c r="DH38" s="624"/>
      <c r="DI38" s="624"/>
      <c r="DJ38" s="624"/>
      <c r="DK38" s="625"/>
      <c r="DL38" s="632">
        <v>2211971</v>
      </c>
      <c r="DM38" s="624"/>
      <c r="DN38" s="624"/>
      <c r="DO38" s="624"/>
      <c r="DP38" s="624"/>
      <c r="DQ38" s="624"/>
      <c r="DR38" s="624"/>
      <c r="DS38" s="624"/>
      <c r="DT38" s="624"/>
      <c r="DU38" s="624"/>
      <c r="DV38" s="625"/>
      <c r="DW38" s="628">
        <v>14.199999999999999</v>
      </c>
      <c r="DX38" s="653"/>
      <c r="DY38" s="653"/>
      <c r="DZ38" s="653"/>
      <c r="EA38" s="653"/>
      <c r="EB38" s="653"/>
      <c r="EC38" s="654"/>
    </row>
    <row r="39" spans="2:133" ht="11.25" customHeight="1">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t="s">
        <v>122</v>
      </c>
      <c r="BA39" s="624"/>
      <c r="BB39" s="624"/>
      <c r="BC39" s="624"/>
      <c r="BD39" s="655"/>
      <c r="BE39" s="655"/>
      <c r="BF39" s="678"/>
      <c r="BG39" s="620" t="s">
        <v>328</v>
      </c>
      <c r="BH39" s="621"/>
      <c r="BI39" s="621"/>
      <c r="BJ39" s="621"/>
      <c r="BK39" s="621"/>
      <c r="BL39" s="621"/>
      <c r="BM39" s="621"/>
      <c r="BN39" s="621"/>
      <c r="BO39" s="621"/>
      <c r="BP39" s="621"/>
      <c r="BQ39" s="621"/>
      <c r="BR39" s="621"/>
      <c r="BS39" s="621"/>
      <c r="BT39" s="621"/>
      <c r="BU39" s="622"/>
      <c r="BV39" s="623">
        <v>11136</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922291</v>
      </c>
      <c r="CS39" s="655"/>
      <c r="CT39" s="655"/>
      <c r="CU39" s="655"/>
      <c r="CV39" s="655"/>
      <c r="CW39" s="655"/>
      <c r="CX39" s="655"/>
      <c r="CY39" s="656"/>
      <c r="CZ39" s="628">
        <v>3.3999999999999999</v>
      </c>
      <c r="DA39" s="653"/>
      <c r="DB39" s="653"/>
      <c r="DC39" s="657"/>
      <c r="DD39" s="632">
        <v>673705</v>
      </c>
      <c r="DE39" s="655"/>
      <c r="DF39" s="655"/>
      <c r="DG39" s="655"/>
      <c r="DH39" s="655"/>
      <c r="DI39" s="655"/>
      <c r="DJ39" s="655"/>
      <c r="DK39" s="656"/>
      <c r="DL39" s="632" t="s">
        <v>122</v>
      </c>
      <c r="DM39" s="655"/>
      <c r="DN39" s="655"/>
      <c r="DO39" s="655"/>
      <c r="DP39" s="655"/>
      <c r="DQ39" s="655"/>
      <c r="DR39" s="655"/>
      <c r="DS39" s="655"/>
      <c r="DT39" s="655"/>
      <c r="DU39" s="655"/>
      <c r="DV39" s="656"/>
      <c r="DW39" s="628" t="s">
        <v>122</v>
      </c>
      <c r="DX39" s="653"/>
      <c r="DY39" s="653"/>
      <c r="DZ39" s="653"/>
      <c r="EA39" s="653"/>
      <c r="EB39" s="653"/>
      <c r="EC39" s="654"/>
    </row>
    <row r="40" spans="2:133" ht="11.25" customHeight="1">
      <c r="B40" s="620" t="s">
        <v>330</v>
      </c>
      <c r="C40" s="621"/>
      <c r="D40" s="621"/>
      <c r="E40" s="621"/>
      <c r="F40" s="621"/>
      <c r="G40" s="621"/>
      <c r="H40" s="621"/>
      <c r="I40" s="621"/>
      <c r="J40" s="621"/>
      <c r="K40" s="621"/>
      <c r="L40" s="621"/>
      <c r="M40" s="621"/>
      <c r="N40" s="621"/>
      <c r="O40" s="621"/>
      <c r="P40" s="621"/>
      <c r="Q40" s="622"/>
      <c r="R40" s="623">
        <v>61000</v>
      </c>
      <c r="S40" s="624"/>
      <c r="T40" s="624"/>
      <c r="U40" s="624"/>
      <c r="V40" s="624"/>
      <c r="W40" s="624"/>
      <c r="X40" s="624"/>
      <c r="Y40" s="625"/>
      <c r="Z40" s="626">
        <v>0.20000000000000001</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5"/>
      <c r="BE40" s="655"/>
      <c r="BF40" s="678"/>
      <c r="BG40" s="671" t="s">
        <v>332</v>
      </c>
      <c r="BH40" s="672"/>
      <c r="BI40" s="672"/>
      <c r="BJ40" s="672"/>
      <c r="BK40" s="672"/>
      <c r="BL40" s="211"/>
      <c r="BM40" s="621" t="s">
        <v>333</v>
      </c>
      <c r="BN40" s="621"/>
      <c r="BO40" s="621"/>
      <c r="BP40" s="621"/>
      <c r="BQ40" s="621"/>
      <c r="BR40" s="621"/>
      <c r="BS40" s="621"/>
      <c r="BT40" s="621"/>
      <c r="BU40" s="622"/>
      <c r="BV40" s="623">
        <v>115</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t="s">
        <v>122</v>
      </c>
      <c r="CS40" s="624"/>
      <c r="CT40" s="624"/>
      <c r="CU40" s="624"/>
      <c r="CV40" s="624"/>
      <c r="CW40" s="624"/>
      <c r="CX40" s="624"/>
      <c r="CY40" s="625"/>
      <c r="CZ40" s="628" t="s">
        <v>122</v>
      </c>
      <c r="DA40" s="653"/>
      <c r="DB40" s="653"/>
      <c r="DC40" s="657"/>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c r="B41" s="644" t="s">
        <v>335</v>
      </c>
      <c r="C41" s="645"/>
      <c r="D41" s="645"/>
      <c r="E41" s="645"/>
      <c r="F41" s="645"/>
      <c r="G41" s="645"/>
      <c r="H41" s="645"/>
      <c r="I41" s="645"/>
      <c r="J41" s="645"/>
      <c r="K41" s="645"/>
      <c r="L41" s="645"/>
      <c r="M41" s="645"/>
      <c r="N41" s="645"/>
      <c r="O41" s="645"/>
      <c r="P41" s="645"/>
      <c r="Q41" s="646"/>
      <c r="R41" s="695">
        <v>27275185</v>
      </c>
      <c r="S41" s="696"/>
      <c r="T41" s="696"/>
      <c r="U41" s="696"/>
      <c r="V41" s="696"/>
      <c r="W41" s="696"/>
      <c r="X41" s="696"/>
      <c r="Y41" s="700"/>
      <c r="Z41" s="701">
        <v>100</v>
      </c>
      <c r="AA41" s="701"/>
      <c r="AB41" s="701"/>
      <c r="AC41" s="701"/>
      <c r="AD41" s="702">
        <v>15559189</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789814</v>
      </c>
      <c r="BA41" s="624"/>
      <c r="BB41" s="624"/>
      <c r="BC41" s="624"/>
      <c r="BD41" s="655"/>
      <c r="BE41" s="655"/>
      <c r="BF41" s="678"/>
      <c r="BG41" s="671"/>
      <c r="BH41" s="672"/>
      <c r="BI41" s="672"/>
      <c r="BJ41" s="672"/>
      <c r="BK41" s="672"/>
      <c r="BL41" s="211"/>
      <c r="BM41" s="621" t="s">
        <v>293</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5"/>
      <c r="CT41" s="655"/>
      <c r="CU41" s="655"/>
      <c r="CV41" s="655"/>
      <c r="CW41" s="655"/>
      <c r="CX41" s="655"/>
      <c r="CY41" s="656"/>
      <c r="CZ41" s="628" t="s">
        <v>122</v>
      </c>
      <c r="DA41" s="653"/>
      <c r="DB41" s="653"/>
      <c r="DC41" s="657"/>
      <c r="DD41" s="632" t="s">
        <v>122</v>
      </c>
      <c r="DE41" s="655"/>
      <c r="DF41" s="655"/>
      <c r="DG41" s="655"/>
      <c r="DH41" s="655"/>
      <c r="DI41" s="655"/>
      <c r="DJ41" s="655"/>
      <c r="DK41" s="656"/>
      <c r="DL41" s="706"/>
      <c r="DM41" s="707"/>
      <c r="DN41" s="707"/>
      <c r="DO41" s="707"/>
      <c r="DP41" s="707"/>
      <c r="DQ41" s="707"/>
      <c r="DR41" s="707"/>
      <c r="DS41" s="707"/>
      <c r="DT41" s="707"/>
      <c r="DU41" s="707"/>
      <c r="DV41" s="708"/>
      <c r="DW41" s="697"/>
      <c r="DX41" s="698"/>
      <c r="DY41" s="698"/>
      <c r="DZ41" s="698"/>
      <c r="EA41" s="698"/>
      <c r="EB41" s="698"/>
      <c r="EC41" s="699"/>
    </row>
    <row r="42" spans="43:133" ht="11.25" customHeight="1">
      <c r="AQ42" s="692" t="s">
        <v>339</v>
      </c>
      <c r="AR42" s="693"/>
      <c r="AS42" s="693"/>
      <c r="AT42" s="693"/>
      <c r="AU42" s="693"/>
      <c r="AV42" s="693"/>
      <c r="AW42" s="693"/>
      <c r="AX42" s="693"/>
      <c r="AY42" s="694"/>
      <c r="AZ42" s="695">
        <v>2172745</v>
      </c>
      <c r="BA42" s="696"/>
      <c r="BB42" s="696"/>
      <c r="BC42" s="696"/>
      <c r="BD42" s="682"/>
      <c r="BE42" s="682"/>
      <c r="BF42" s="684"/>
      <c r="BG42" s="673"/>
      <c r="BH42" s="674"/>
      <c r="BI42" s="674"/>
      <c r="BJ42" s="674"/>
      <c r="BK42" s="674"/>
      <c r="BL42" s="212"/>
      <c r="BM42" s="645" t="s">
        <v>340</v>
      </c>
      <c r="BN42" s="645"/>
      <c r="BO42" s="645"/>
      <c r="BP42" s="645"/>
      <c r="BQ42" s="645"/>
      <c r="BR42" s="645"/>
      <c r="BS42" s="645"/>
      <c r="BT42" s="645"/>
      <c r="BU42" s="646"/>
      <c r="BV42" s="695">
        <v>399</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501381</v>
      </c>
      <c r="CS42" s="655"/>
      <c r="CT42" s="655"/>
      <c r="CU42" s="655"/>
      <c r="CV42" s="655"/>
      <c r="CW42" s="655"/>
      <c r="CX42" s="655"/>
      <c r="CY42" s="656"/>
      <c r="CZ42" s="628">
        <v>1.8999999999999999</v>
      </c>
      <c r="DA42" s="653"/>
      <c r="DB42" s="653"/>
      <c r="DC42" s="657"/>
      <c r="DD42" s="632">
        <v>38371</v>
      </c>
      <c r="DE42" s="655"/>
      <c r="DF42" s="655"/>
      <c r="DG42" s="655"/>
      <c r="DH42" s="655"/>
      <c r="DI42" s="655"/>
      <c r="DJ42" s="655"/>
      <c r="DK42" s="656"/>
      <c r="DL42" s="706"/>
      <c r="DM42" s="707"/>
      <c r="DN42" s="707"/>
      <c r="DO42" s="707"/>
      <c r="DP42" s="707"/>
      <c r="DQ42" s="707"/>
      <c r="DR42" s="707"/>
      <c r="DS42" s="707"/>
      <c r="DT42" s="707"/>
      <c r="DU42" s="707"/>
      <c r="DV42" s="708"/>
      <c r="DW42" s="697"/>
      <c r="DX42" s="698"/>
      <c r="DY42" s="698"/>
      <c r="DZ42" s="698"/>
      <c r="EA42" s="698"/>
      <c r="EB42" s="698"/>
      <c r="EC42" s="699"/>
    </row>
    <row r="43" spans="2:2 82:133" ht="11.25" customHeight="1">
      <c r="B43" s="202" t="s">
        <v>342</v>
      </c>
      <c r="CD43" s="620" t="s">
        <v>343</v>
      </c>
      <c r="CE43" s="621"/>
      <c r="CF43" s="621"/>
      <c r="CG43" s="621"/>
      <c r="CH43" s="621"/>
      <c r="CI43" s="621"/>
      <c r="CJ43" s="621"/>
      <c r="CK43" s="621"/>
      <c r="CL43" s="621"/>
      <c r="CM43" s="621"/>
      <c r="CN43" s="621"/>
      <c r="CO43" s="621"/>
      <c r="CP43" s="621"/>
      <c r="CQ43" s="622"/>
      <c r="CR43" s="623">
        <v>28004</v>
      </c>
      <c r="CS43" s="655"/>
      <c r="CT43" s="655"/>
      <c r="CU43" s="655"/>
      <c r="CV43" s="655"/>
      <c r="CW43" s="655"/>
      <c r="CX43" s="655"/>
      <c r="CY43" s="656"/>
      <c r="CZ43" s="628">
        <v>0.10000000000000001</v>
      </c>
      <c r="DA43" s="653"/>
      <c r="DB43" s="653"/>
      <c r="DC43" s="657"/>
      <c r="DD43" s="632">
        <v>28004</v>
      </c>
      <c r="DE43" s="655"/>
      <c r="DF43" s="655"/>
      <c r="DG43" s="655"/>
      <c r="DH43" s="655"/>
      <c r="DI43" s="655"/>
      <c r="DJ43" s="655"/>
      <c r="DK43" s="656"/>
      <c r="DL43" s="706"/>
      <c r="DM43" s="707"/>
      <c r="DN43" s="707"/>
      <c r="DO43" s="707"/>
      <c r="DP43" s="707"/>
      <c r="DQ43" s="707"/>
      <c r="DR43" s="707"/>
      <c r="DS43" s="707"/>
      <c r="DT43" s="707"/>
      <c r="DU43" s="707"/>
      <c r="DV43" s="708"/>
      <c r="DW43" s="697"/>
      <c r="DX43" s="698"/>
      <c r="DY43" s="698"/>
      <c r="DZ43" s="698"/>
      <c r="EA43" s="698"/>
      <c r="EB43" s="698"/>
      <c r="EC43" s="699"/>
    </row>
    <row r="44" spans="2:133" ht="11.25" customHeight="1">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292</v>
      </c>
      <c r="CE44" s="660"/>
      <c r="CF44" s="620" t="s">
        <v>345</v>
      </c>
      <c r="CG44" s="621"/>
      <c r="CH44" s="621"/>
      <c r="CI44" s="621"/>
      <c r="CJ44" s="621"/>
      <c r="CK44" s="621"/>
      <c r="CL44" s="621"/>
      <c r="CM44" s="621"/>
      <c r="CN44" s="621"/>
      <c r="CO44" s="621"/>
      <c r="CP44" s="621"/>
      <c r="CQ44" s="622"/>
      <c r="CR44" s="623">
        <v>501381</v>
      </c>
      <c r="CS44" s="624"/>
      <c r="CT44" s="624"/>
      <c r="CU44" s="624"/>
      <c r="CV44" s="624"/>
      <c r="CW44" s="624"/>
      <c r="CX44" s="624"/>
      <c r="CY44" s="625"/>
      <c r="CZ44" s="628">
        <v>1.8999999999999999</v>
      </c>
      <c r="DA44" s="629"/>
      <c r="DB44" s="629"/>
      <c r="DC44" s="635"/>
      <c r="DD44" s="632">
        <v>38371</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347</v>
      </c>
      <c r="CG45" s="621"/>
      <c r="CH45" s="621"/>
      <c r="CI45" s="621"/>
      <c r="CJ45" s="621"/>
      <c r="CK45" s="621"/>
      <c r="CL45" s="621"/>
      <c r="CM45" s="621"/>
      <c r="CN45" s="621"/>
      <c r="CO45" s="621"/>
      <c r="CP45" s="621"/>
      <c r="CQ45" s="622"/>
      <c r="CR45" s="623">
        <v>176346</v>
      </c>
      <c r="CS45" s="655"/>
      <c r="CT45" s="655"/>
      <c r="CU45" s="655"/>
      <c r="CV45" s="655"/>
      <c r="CW45" s="655"/>
      <c r="CX45" s="655"/>
      <c r="CY45" s="656"/>
      <c r="CZ45" s="628">
        <v>0.69999999999999996</v>
      </c>
      <c r="DA45" s="653"/>
      <c r="DB45" s="653"/>
      <c r="DC45" s="657"/>
      <c r="DD45" s="632">
        <v>4690</v>
      </c>
      <c r="DE45" s="655"/>
      <c r="DF45" s="655"/>
      <c r="DG45" s="655"/>
      <c r="DH45" s="655"/>
      <c r="DI45" s="655"/>
      <c r="DJ45" s="655"/>
      <c r="DK45" s="656"/>
      <c r="DL45" s="706"/>
      <c r="DM45" s="707"/>
      <c r="DN45" s="707"/>
      <c r="DO45" s="707"/>
      <c r="DP45" s="707"/>
      <c r="DQ45" s="707"/>
      <c r="DR45" s="707"/>
      <c r="DS45" s="707"/>
      <c r="DT45" s="707"/>
      <c r="DU45" s="707"/>
      <c r="DV45" s="708"/>
      <c r="DW45" s="697"/>
      <c r="DX45" s="698"/>
      <c r="DY45" s="698"/>
      <c r="DZ45" s="698"/>
      <c r="EA45" s="698"/>
      <c r="EB45" s="698"/>
      <c r="EC45" s="699"/>
    </row>
    <row r="46" spans="2:2 82:133" ht="11.25" customHeight="1">
      <c r="B46" s="213"/>
      <c r="CD46" s="661"/>
      <c r="CE46" s="662"/>
      <c r="CF46" s="620" t="s">
        <v>348</v>
      </c>
      <c r="CG46" s="621"/>
      <c r="CH46" s="621"/>
      <c r="CI46" s="621"/>
      <c r="CJ46" s="621"/>
      <c r="CK46" s="621"/>
      <c r="CL46" s="621"/>
      <c r="CM46" s="621"/>
      <c r="CN46" s="621"/>
      <c r="CO46" s="621"/>
      <c r="CP46" s="621"/>
      <c r="CQ46" s="622"/>
      <c r="CR46" s="623">
        <v>325035</v>
      </c>
      <c r="CS46" s="624"/>
      <c r="CT46" s="624"/>
      <c r="CU46" s="624"/>
      <c r="CV46" s="624"/>
      <c r="CW46" s="624"/>
      <c r="CX46" s="624"/>
      <c r="CY46" s="625"/>
      <c r="CZ46" s="628">
        <v>1.2</v>
      </c>
      <c r="DA46" s="629"/>
      <c r="DB46" s="629"/>
      <c r="DC46" s="635"/>
      <c r="DD46" s="632">
        <v>33681</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2 82:133" ht="11.25" customHeight="1">
      <c r="B47" s="213"/>
      <c r="CD47" s="661"/>
      <c r="CE47" s="662"/>
      <c r="CF47" s="620" t="s">
        <v>349</v>
      </c>
      <c r="CG47" s="621"/>
      <c r="CH47" s="621"/>
      <c r="CI47" s="621"/>
      <c r="CJ47" s="621"/>
      <c r="CK47" s="621"/>
      <c r="CL47" s="621"/>
      <c r="CM47" s="621"/>
      <c r="CN47" s="621"/>
      <c r="CO47" s="621"/>
      <c r="CP47" s="621"/>
      <c r="CQ47" s="622"/>
      <c r="CR47" s="623" t="s">
        <v>122</v>
      </c>
      <c r="CS47" s="655"/>
      <c r="CT47" s="655"/>
      <c r="CU47" s="655"/>
      <c r="CV47" s="655"/>
      <c r="CW47" s="655"/>
      <c r="CX47" s="655"/>
      <c r="CY47" s="656"/>
      <c r="CZ47" s="628" t="s">
        <v>122</v>
      </c>
      <c r="DA47" s="653"/>
      <c r="DB47" s="653"/>
      <c r="DC47" s="657"/>
      <c r="DD47" s="632" t="s">
        <v>122</v>
      </c>
      <c r="DE47" s="655"/>
      <c r="DF47" s="655"/>
      <c r="DG47" s="655"/>
      <c r="DH47" s="655"/>
      <c r="DI47" s="655"/>
      <c r="DJ47" s="655"/>
      <c r="DK47" s="656"/>
      <c r="DL47" s="706"/>
      <c r="DM47" s="707"/>
      <c r="DN47" s="707"/>
      <c r="DO47" s="707"/>
      <c r="DP47" s="707"/>
      <c r="DQ47" s="707"/>
      <c r="DR47" s="707"/>
      <c r="DS47" s="707"/>
      <c r="DT47" s="707"/>
      <c r="DU47" s="707"/>
      <c r="DV47" s="708"/>
      <c r="DW47" s="697"/>
      <c r="DX47" s="698"/>
      <c r="DY47" s="698"/>
      <c r="DZ47" s="698"/>
      <c r="EA47" s="698"/>
      <c r="EB47" s="698"/>
      <c r="EC47" s="699"/>
    </row>
    <row r="48" spans="2:2 82:133" ht="10.8">
      <c r="B48" s="213"/>
      <c r="CD48" s="663"/>
      <c r="CE48" s="664"/>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2 82:133" ht="11.25" customHeight="1">
      <c r="B49" s="213"/>
      <c r="CD49" s="644" t="s">
        <v>264</v>
      </c>
      <c r="CE49" s="645"/>
      <c r="CF49" s="645"/>
      <c r="CG49" s="645"/>
      <c r="CH49" s="645"/>
      <c r="CI49" s="645"/>
      <c r="CJ49" s="645"/>
      <c r="CK49" s="645"/>
      <c r="CL49" s="645"/>
      <c r="CM49" s="645"/>
      <c r="CN49" s="645"/>
      <c r="CO49" s="645"/>
      <c r="CP49" s="645"/>
      <c r="CQ49" s="646"/>
      <c r="CR49" s="695">
        <v>27039243</v>
      </c>
      <c r="CS49" s="682"/>
      <c r="CT49" s="682"/>
      <c r="CU49" s="682"/>
      <c r="CV49" s="682"/>
      <c r="CW49" s="682"/>
      <c r="CX49" s="682"/>
      <c r="CY49" s="711"/>
      <c r="CZ49" s="703">
        <v>100</v>
      </c>
      <c r="DA49" s="712"/>
      <c r="DB49" s="712"/>
      <c r="DC49" s="713"/>
      <c r="DD49" s="714">
        <v>17967858</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0K7JbHGH2vhlODICl+wumgxy9e2KoWYEtjskeL1Jl5+54TJkjuI6ZN8wM1fjdKOJHEIr30SEsfXsSNFa0AsiPA==" saltValue="hGrs3sQXx9YRLYWSC3cH/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rintOptions horizontalCentered="1"/>
  <pageMargins left="0" right="0" top="0.393700787401575" bottom="0.393700787401575" header="0.196850393700787" footer="0.196850393700787"/>
  <pageSetup orientation="landscape" paperSize="9" scale="70" r:id="rId2"/>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93e135e-2338-4d8d-bba1-722fb4842994}">
  <sheetPr>
    <pageSetUpPr fitToPage="1"/>
  </sheetPr>
  <dimension ref="A1:EA135"/>
  <sheetViews>
    <sheetView zoomScaleSheetLayoutView="70" workbookViewId="0" topLeftCell="A1"/>
  </sheetViews>
  <sheetFormatPr defaultColWidth="0" defaultRowHeight="13.2" zeroHeight="1"/>
  <cols>
    <col min="1" max="130" width="2.75" style="219" customWidth="1"/>
    <col min="131" max="131" width="1.625" style="219" customWidth="1"/>
    <col min="132" max="16384" width="9" style="219" hidden="1"/>
  </cols>
  <sheetData>
    <row r="1" spans="1:131" ht="11.25" customHeight="1" thickBot="1">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202</v>
      </c>
      <c r="DK2" s="723"/>
      <c r="DL2" s="723"/>
      <c r="DM2" s="723"/>
      <c r="DN2" s="723"/>
      <c r="DO2" s="724"/>
      <c r="DP2" s="216"/>
      <c r="DQ2" s="722" t="s">
        <v>203</v>
      </c>
      <c r="DR2" s="723"/>
      <c r="DS2" s="723"/>
      <c r="DT2" s="723"/>
      <c r="DU2" s="723"/>
      <c r="DV2" s="723"/>
      <c r="DW2" s="723"/>
      <c r="DX2" s="723"/>
      <c r="DY2" s="723"/>
      <c r="DZ2" s="724"/>
      <c r="EA2" s="218"/>
    </row>
    <row r="3" spans="1:131" ht="11.25" customHeight="1">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105</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c r="A7" s="224">
        <v>1</v>
      </c>
      <c r="B7" s="749" t="s">
        <v>374</v>
      </c>
      <c r="C7" s="750"/>
      <c r="D7" s="750"/>
      <c r="E7" s="750"/>
      <c r="F7" s="750"/>
      <c r="G7" s="750"/>
      <c r="H7" s="750"/>
      <c r="I7" s="750"/>
      <c r="J7" s="750"/>
      <c r="K7" s="750"/>
      <c r="L7" s="750"/>
      <c r="M7" s="750"/>
      <c r="N7" s="750"/>
      <c r="O7" s="750"/>
      <c r="P7" s="751"/>
      <c r="Q7" s="752">
        <v>27820</v>
      </c>
      <c r="R7" s="753"/>
      <c r="S7" s="753"/>
      <c r="T7" s="753"/>
      <c r="U7" s="753"/>
      <c r="V7" s="753">
        <v>27584</v>
      </c>
      <c r="W7" s="753"/>
      <c r="X7" s="753"/>
      <c r="Y7" s="753"/>
      <c r="Z7" s="753"/>
      <c r="AA7" s="753">
        <v>236</v>
      </c>
      <c r="AB7" s="753"/>
      <c r="AC7" s="753"/>
      <c r="AD7" s="753"/>
      <c r="AE7" s="754"/>
      <c r="AF7" s="755">
        <v>228</v>
      </c>
      <c r="AG7" s="756"/>
      <c r="AH7" s="756"/>
      <c r="AI7" s="756"/>
      <c r="AJ7" s="757"/>
      <c r="AK7" s="758" t="s">
        <v>122</v>
      </c>
      <c r="AL7" s="759"/>
      <c r="AM7" s="759"/>
      <c r="AN7" s="759"/>
      <c r="AO7" s="759"/>
      <c r="AP7" s="759">
        <v>15920</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549</v>
      </c>
      <c r="BT7" s="747"/>
      <c r="BU7" s="747"/>
      <c r="BV7" s="747"/>
      <c r="BW7" s="747"/>
      <c r="BX7" s="747"/>
      <c r="BY7" s="747"/>
      <c r="BZ7" s="747"/>
      <c r="CA7" s="747"/>
      <c r="CB7" s="747"/>
      <c r="CC7" s="747"/>
      <c r="CD7" s="747"/>
      <c r="CE7" s="747"/>
      <c r="CF7" s="747"/>
      <c r="CG7" s="762"/>
      <c r="CH7" s="743">
        <v>2</v>
      </c>
      <c r="CI7" s="744"/>
      <c r="CJ7" s="744"/>
      <c r="CK7" s="744"/>
      <c r="CL7" s="745"/>
      <c r="CM7" s="743">
        <v>113</v>
      </c>
      <c r="CN7" s="744"/>
      <c r="CO7" s="744"/>
      <c r="CP7" s="744"/>
      <c r="CQ7" s="745"/>
      <c r="CR7" s="743">
        <v>100</v>
      </c>
      <c r="CS7" s="744"/>
      <c r="CT7" s="744"/>
      <c r="CU7" s="744"/>
      <c r="CV7" s="745"/>
      <c r="CW7" s="743" t="s">
        <v>122</v>
      </c>
      <c r="CX7" s="744"/>
      <c r="CY7" s="744"/>
      <c r="CZ7" s="744"/>
      <c r="DA7" s="745"/>
      <c r="DB7" s="743" t="s">
        <v>122</v>
      </c>
      <c r="DC7" s="744"/>
      <c r="DD7" s="744"/>
      <c r="DE7" s="744"/>
      <c r="DF7" s="745"/>
      <c r="DG7" s="743" t="s">
        <v>122</v>
      </c>
      <c r="DH7" s="744"/>
      <c r="DI7" s="744"/>
      <c r="DJ7" s="744"/>
      <c r="DK7" s="745"/>
      <c r="DL7" s="743" t="s">
        <v>122</v>
      </c>
      <c r="DM7" s="744"/>
      <c r="DN7" s="744"/>
      <c r="DO7" s="744"/>
      <c r="DP7" s="745"/>
      <c r="DQ7" s="743" t="s">
        <v>122</v>
      </c>
      <c r="DR7" s="744"/>
      <c r="DS7" s="744"/>
      <c r="DT7" s="744"/>
      <c r="DU7" s="745"/>
      <c r="DV7" s="746"/>
      <c r="DW7" s="747"/>
      <c r="DX7" s="747"/>
      <c r="DY7" s="747"/>
      <c r="DZ7" s="748"/>
      <c r="EA7" s="222"/>
    </row>
    <row r="8" spans="1:131" s="223" customFormat="1" ht="26.25" customHeight="1">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550</v>
      </c>
      <c r="BT8" s="774"/>
      <c r="BU8" s="774"/>
      <c r="BV8" s="774"/>
      <c r="BW8" s="774"/>
      <c r="BX8" s="774"/>
      <c r="BY8" s="774"/>
      <c r="BZ8" s="774"/>
      <c r="CA8" s="774"/>
      <c r="CB8" s="774"/>
      <c r="CC8" s="774"/>
      <c r="CD8" s="774"/>
      <c r="CE8" s="774"/>
      <c r="CF8" s="774"/>
      <c r="CG8" s="775"/>
      <c r="CH8" s="776">
        <v>-1</v>
      </c>
      <c r="CI8" s="777"/>
      <c r="CJ8" s="777"/>
      <c r="CK8" s="777"/>
      <c r="CL8" s="778"/>
      <c r="CM8" s="776">
        <v>31</v>
      </c>
      <c r="CN8" s="777"/>
      <c r="CO8" s="777"/>
      <c r="CP8" s="777"/>
      <c r="CQ8" s="778"/>
      <c r="CR8" s="776">
        <v>5</v>
      </c>
      <c r="CS8" s="777"/>
      <c r="CT8" s="777"/>
      <c r="CU8" s="777"/>
      <c r="CV8" s="778"/>
      <c r="CW8" s="776">
        <v>5</v>
      </c>
      <c r="CX8" s="777"/>
      <c r="CY8" s="777"/>
      <c r="CZ8" s="777"/>
      <c r="DA8" s="778"/>
      <c r="DB8" s="776" t="s">
        <v>122</v>
      </c>
      <c r="DC8" s="777"/>
      <c r="DD8" s="777"/>
      <c r="DE8" s="777"/>
      <c r="DF8" s="778"/>
      <c r="DG8" s="776" t="s">
        <v>122</v>
      </c>
      <c r="DH8" s="777"/>
      <c r="DI8" s="777"/>
      <c r="DJ8" s="777"/>
      <c r="DK8" s="778"/>
      <c r="DL8" s="776" t="s">
        <v>122</v>
      </c>
      <c r="DM8" s="777"/>
      <c r="DN8" s="777"/>
      <c r="DO8" s="777"/>
      <c r="DP8" s="778"/>
      <c r="DQ8" s="776" t="s">
        <v>122</v>
      </c>
      <c r="DR8" s="777"/>
      <c r="DS8" s="777"/>
      <c r="DT8" s="777"/>
      <c r="DU8" s="778"/>
      <c r="DV8" s="773"/>
      <c r="DW8" s="774"/>
      <c r="DX8" s="774"/>
      <c r="DY8" s="774"/>
      <c r="DZ8" s="779"/>
      <c r="EA8" s="222"/>
    </row>
    <row r="9" spans="1:131" s="223" customFormat="1" ht="26.25" customHeight="1">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375</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c r="A23" s="228" t="s">
        <v>376</v>
      </c>
      <c r="B23" s="789" t="s">
        <v>377</v>
      </c>
      <c r="C23" s="790"/>
      <c r="D23" s="790"/>
      <c r="E23" s="790"/>
      <c r="F23" s="790"/>
      <c r="G23" s="790"/>
      <c r="H23" s="790"/>
      <c r="I23" s="790"/>
      <c r="J23" s="790"/>
      <c r="K23" s="790"/>
      <c r="L23" s="790"/>
      <c r="M23" s="790"/>
      <c r="N23" s="790"/>
      <c r="O23" s="790"/>
      <c r="P23" s="791"/>
      <c r="Q23" s="792">
        <v>27275</v>
      </c>
      <c r="R23" s="793"/>
      <c r="S23" s="793"/>
      <c r="T23" s="793"/>
      <c r="U23" s="793"/>
      <c r="V23" s="793">
        <v>27039</v>
      </c>
      <c r="W23" s="793"/>
      <c r="X23" s="793"/>
      <c r="Y23" s="793"/>
      <c r="Z23" s="793"/>
      <c r="AA23" s="793">
        <v>236</v>
      </c>
      <c r="AB23" s="793"/>
      <c r="AC23" s="793"/>
      <c r="AD23" s="793"/>
      <c r="AE23" s="794"/>
      <c r="AF23" s="795">
        <v>228</v>
      </c>
      <c r="AG23" s="793"/>
      <c r="AH23" s="793"/>
      <c r="AI23" s="793"/>
      <c r="AJ23" s="796"/>
      <c r="AK23" s="797"/>
      <c r="AL23" s="798"/>
      <c r="AM23" s="798"/>
      <c r="AN23" s="798"/>
      <c r="AO23" s="798"/>
      <c r="AP23" s="793">
        <v>15920</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c r="A24" s="808" t="s">
        <v>378</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c r="A25" s="725" t="s">
        <v>379</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c r="A26" s="727" t="s">
        <v>357</v>
      </c>
      <c r="B26" s="728"/>
      <c r="C26" s="728"/>
      <c r="D26" s="728"/>
      <c r="E26" s="728"/>
      <c r="F26" s="728"/>
      <c r="G26" s="728"/>
      <c r="H26" s="728"/>
      <c r="I26" s="728"/>
      <c r="J26" s="728"/>
      <c r="K26" s="728"/>
      <c r="L26" s="728"/>
      <c r="M26" s="728"/>
      <c r="N26" s="728"/>
      <c r="O26" s="728"/>
      <c r="P26" s="729"/>
      <c r="Q26" s="733" t="s">
        <v>380</v>
      </c>
      <c r="R26" s="734"/>
      <c r="S26" s="734"/>
      <c r="T26" s="734"/>
      <c r="U26" s="735"/>
      <c r="V26" s="733" t="s">
        <v>381</v>
      </c>
      <c r="W26" s="734"/>
      <c r="X26" s="734"/>
      <c r="Y26" s="734"/>
      <c r="Z26" s="735"/>
      <c r="AA26" s="733" t="s">
        <v>382</v>
      </c>
      <c r="AB26" s="734"/>
      <c r="AC26" s="734"/>
      <c r="AD26" s="734"/>
      <c r="AE26" s="734"/>
      <c r="AF26" s="814" t="s">
        <v>383</v>
      </c>
      <c r="AG26" s="815"/>
      <c r="AH26" s="815"/>
      <c r="AI26" s="815"/>
      <c r="AJ26" s="816"/>
      <c r="AK26" s="734" t="s">
        <v>384</v>
      </c>
      <c r="AL26" s="734"/>
      <c r="AM26" s="734"/>
      <c r="AN26" s="734"/>
      <c r="AO26" s="735"/>
      <c r="AP26" s="733" t="s">
        <v>385</v>
      </c>
      <c r="AQ26" s="734"/>
      <c r="AR26" s="734"/>
      <c r="AS26" s="734"/>
      <c r="AT26" s="735"/>
      <c r="AU26" s="733" t="s">
        <v>386</v>
      </c>
      <c r="AV26" s="734"/>
      <c r="AW26" s="734"/>
      <c r="AX26" s="734"/>
      <c r="AY26" s="735"/>
      <c r="AZ26" s="733" t="s">
        <v>387</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c r="A28" s="230">
        <v>1</v>
      </c>
      <c r="B28" s="749" t="s">
        <v>388</v>
      </c>
      <c r="C28" s="750"/>
      <c r="D28" s="750"/>
      <c r="E28" s="750"/>
      <c r="F28" s="750"/>
      <c r="G28" s="750"/>
      <c r="H28" s="750"/>
      <c r="I28" s="750"/>
      <c r="J28" s="750"/>
      <c r="K28" s="750"/>
      <c r="L28" s="750"/>
      <c r="M28" s="750"/>
      <c r="N28" s="750"/>
      <c r="O28" s="750"/>
      <c r="P28" s="751"/>
      <c r="Q28" s="822">
        <v>7274</v>
      </c>
      <c r="R28" s="823"/>
      <c r="S28" s="823"/>
      <c r="T28" s="823"/>
      <c r="U28" s="823"/>
      <c r="V28" s="823">
        <v>6701</v>
      </c>
      <c r="W28" s="823"/>
      <c r="X28" s="823"/>
      <c r="Y28" s="823"/>
      <c r="Z28" s="823"/>
      <c r="AA28" s="823">
        <v>573</v>
      </c>
      <c r="AB28" s="823"/>
      <c r="AC28" s="823"/>
      <c r="AD28" s="823"/>
      <c r="AE28" s="824"/>
      <c r="AF28" s="825">
        <v>573</v>
      </c>
      <c r="AG28" s="823"/>
      <c r="AH28" s="823"/>
      <c r="AI28" s="823"/>
      <c r="AJ28" s="826"/>
      <c r="AK28" s="827">
        <v>790</v>
      </c>
      <c r="AL28" s="828"/>
      <c r="AM28" s="828"/>
      <c r="AN28" s="828"/>
      <c r="AO28" s="828"/>
      <c r="AP28" s="828" t="s">
        <v>122</v>
      </c>
      <c r="AQ28" s="828"/>
      <c r="AR28" s="828"/>
      <c r="AS28" s="828"/>
      <c r="AT28" s="828"/>
      <c r="AU28" s="828" t="s">
        <v>122</v>
      </c>
      <c r="AV28" s="828"/>
      <c r="AW28" s="828"/>
      <c r="AX28" s="828"/>
      <c r="AY28" s="828"/>
      <c r="AZ28" s="829" t="s">
        <v>122</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c r="A29" s="230">
        <v>2</v>
      </c>
      <c r="B29" s="780" t="s">
        <v>389</v>
      </c>
      <c r="C29" s="781"/>
      <c r="D29" s="781"/>
      <c r="E29" s="781"/>
      <c r="F29" s="781"/>
      <c r="G29" s="781"/>
      <c r="H29" s="781"/>
      <c r="I29" s="781"/>
      <c r="J29" s="781"/>
      <c r="K29" s="781"/>
      <c r="L29" s="781"/>
      <c r="M29" s="781"/>
      <c r="N29" s="781"/>
      <c r="O29" s="781"/>
      <c r="P29" s="782"/>
      <c r="Q29" s="783">
        <v>6903</v>
      </c>
      <c r="R29" s="784"/>
      <c r="S29" s="784"/>
      <c r="T29" s="784"/>
      <c r="U29" s="784"/>
      <c r="V29" s="784">
        <v>6828</v>
      </c>
      <c r="W29" s="784"/>
      <c r="X29" s="784"/>
      <c r="Y29" s="784"/>
      <c r="Z29" s="784"/>
      <c r="AA29" s="784">
        <v>75</v>
      </c>
      <c r="AB29" s="784"/>
      <c r="AC29" s="784"/>
      <c r="AD29" s="784"/>
      <c r="AE29" s="785"/>
      <c r="AF29" s="786">
        <v>75</v>
      </c>
      <c r="AG29" s="787"/>
      <c r="AH29" s="787"/>
      <c r="AI29" s="787"/>
      <c r="AJ29" s="788"/>
      <c r="AK29" s="834">
        <v>1083</v>
      </c>
      <c r="AL29" s="830"/>
      <c r="AM29" s="830"/>
      <c r="AN29" s="830"/>
      <c r="AO29" s="830"/>
      <c r="AP29" s="830" t="s">
        <v>122</v>
      </c>
      <c r="AQ29" s="830"/>
      <c r="AR29" s="830"/>
      <c r="AS29" s="830"/>
      <c r="AT29" s="830"/>
      <c r="AU29" s="830" t="s">
        <v>122</v>
      </c>
      <c r="AV29" s="830"/>
      <c r="AW29" s="830"/>
      <c r="AX29" s="830"/>
      <c r="AY29" s="830"/>
      <c r="AZ29" s="831" t="s">
        <v>122</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c r="A30" s="230">
        <v>3</v>
      </c>
      <c r="B30" s="780" t="s">
        <v>390</v>
      </c>
      <c r="C30" s="781"/>
      <c r="D30" s="781"/>
      <c r="E30" s="781"/>
      <c r="F30" s="781"/>
      <c r="G30" s="781"/>
      <c r="H30" s="781"/>
      <c r="I30" s="781"/>
      <c r="J30" s="781"/>
      <c r="K30" s="781"/>
      <c r="L30" s="781"/>
      <c r="M30" s="781"/>
      <c r="N30" s="781"/>
      <c r="O30" s="781"/>
      <c r="P30" s="782"/>
      <c r="Q30" s="783">
        <v>1323</v>
      </c>
      <c r="R30" s="784"/>
      <c r="S30" s="784"/>
      <c r="T30" s="784"/>
      <c r="U30" s="784"/>
      <c r="V30" s="784">
        <v>1270</v>
      </c>
      <c r="W30" s="784"/>
      <c r="X30" s="784"/>
      <c r="Y30" s="784"/>
      <c r="Z30" s="784"/>
      <c r="AA30" s="784">
        <v>54</v>
      </c>
      <c r="AB30" s="784"/>
      <c r="AC30" s="784"/>
      <c r="AD30" s="784"/>
      <c r="AE30" s="785"/>
      <c r="AF30" s="786">
        <v>54</v>
      </c>
      <c r="AG30" s="787"/>
      <c r="AH30" s="787"/>
      <c r="AI30" s="787"/>
      <c r="AJ30" s="788"/>
      <c r="AK30" s="834">
        <v>235</v>
      </c>
      <c r="AL30" s="830"/>
      <c r="AM30" s="830"/>
      <c r="AN30" s="830"/>
      <c r="AO30" s="830"/>
      <c r="AP30" s="830" t="s">
        <v>122</v>
      </c>
      <c r="AQ30" s="830"/>
      <c r="AR30" s="830"/>
      <c r="AS30" s="830"/>
      <c r="AT30" s="830"/>
      <c r="AU30" s="830" t="s">
        <v>122</v>
      </c>
      <c r="AV30" s="830"/>
      <c r="AW30" s="830"/>
      <c r="AX30" s="830"/>
      <c r="AY30" s="830"/>
      <c r="AZ30" s="831" t="s">
        <v>122</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c r="A31" s="230">
        <v>4</v>
      </c>
      <c r="B31" s="780" t="s">
        <v>391</v>
      </c>
      <c r="C31" s="781"/>
      <c r="D31" s="781"/>
      <c r="E31" s="781"/>
      <c r="F31" s="781"/>
      <c r="G31" s="781"/>
      <c r="H31" s="781"/>
      <c r="I31" s="781"/>
      <c r="J31" s="781"/>
      <c r="K31" s="781"/>
      <c r="L31" s="781"/>
      <c r="M31" s="781"/>
      <c r="N31" s="781"/>
      <c r="O31" s="781"/>
      <c r="P31" s="782"/>
      <c r="Q31" s="783">
        <v>1984</v>
      </c>
      <c r="R31" s="784"/>
      <c r="S31" s="784"/>
      <c r="T31" s="784"/>
      <c r="U31" s="784"/>
      <c r="V31" s="784">
        <v>1915</v>
      </c>
      <c r="W31" s="784"/>
      <c r="X31" s="784"/>
      <c r="Y31" s="784"/>
      <c r="Z31" s="784"/>
      <c r="AA31" s="784">
        <v>70</v>
      </c>
      <c r="AB31" s="784"/>
      <c r="AC31" s="784"/>
      <c r="AD31" s="784"/>
      <c r="AE31" s="785"/>
      <c r="AF31" s="786">
        <v>565</v>
      </c>
      <c r="AG31" s="787"/>
      <c r="AH31" s="787"/>
      <c r="AI31" s="787"/>
      <c r="AJ31" s="788"/>
      <c r="AK31" s="834">
        <v>738</v>
      </c>
      <c r="AL31" s="830"/>
      <c r="AM31" s="830"/>
      <c r="AN31" s="830"/>
      <c r="AO31" s="830"/>
      <c r="AP31" s="830">
        <v>16160</v>
      </c>
      <c r="AQ31" s="830"/>
      <c r="AR31" s="830"/>
      <c r="AS31" s="830"/>
      <c r="AT31" s="830"/>
      <c r="AU31" s="830">
        <v>11749</v>
      </c>
      <c r="AV31" s="830"/>
      <c r="AW31" s="830"/>
      <c r="AX31" s="830"/>
      <c r="AY31" s="830"/>
      <c r="AZ31" s="831" t="s">
        <v>122</v>
      </c>
      <c r="BA31" s="831"/>
      <c r="BB31" s="831"/>
      <c r="BC31" s="831"/>
      <c r="BD31" s="831"/>
      <c r="BE31" s="832" t="s">
        <v>392</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c r="A32" s="230">
        <v>5</v>
      </c>
      <c r="B32" s="780"/>
      <c r="C32" s="781"/>
      <c r="D32" s="781"/>
      <c r="E32" s="781"/>
      <c r="F32" s="781"/>
      <c r="G32" s="781"/>
      <c r="H32" s="781"/>
      <c r="I32" s="781"/>
      <c r="J32" s="781"/>
      <c r="K32" s="781"/>
      <c r="L32" s="781"/>
      <c r="M32" s="781"/>
      <c r="N32" s="781"/>
      <c r="O32" s="781"/>
      <c r="P32" s="782"/>
      <c r="Q32" s="783"/>
      <c r="R32" s="784"/>
      <c r="S32" s="784"/>
      <c r="T32" s="784"/>
      <c r="U32" s="784"/>
      <c r="V32" s="784"/>
      <c r="W32" s="784"/>
      <c r="X32" s="784"/>
      <c r="Y32" s="784"/>
      <c r="Z32" s="784"/>
      <c r="AA32" s="784"/>
      <c r="AB32" s="784"/>
      <c r="AC32" s="784"/>
      <c r="AD32" s="784"/>
      <c r="AE32" s="785"/>
      <c r="AF32" s="786"/>
      <c r="AG32" s="787"/>
      <c r="AH32" s="787"/>
      <c r="AI32" s="787"/>
      <c r="AJ32" s="788"/>
      <c r="AK32" s="834"/>
      <c r="AL32" s="830"/>
      <c r="AM32" s="830"/>
      <c r="AN32" s="830"/>
      <c r="AO32" s="830"/>
      <c r="AP32" s="830"/>
      <c r="AQ32" s="830"/>
      <c r="AR32" s="830"/>
      <c r="AS32" s="830"/>
      <c r="AT32" s="830"/>
      <c r="AU32" s="830"/>
      <c r="AV32" s="830"/>
      <c r="AW32" s="830"/>
      <c r="AX32" s="830"/>
      <c r="AY32" s="830"/>
      <c r="AZ32" s="831"/>
      <c r="BA32" s="831"/>
      <c r="BB32" s="831"/>
      <c r="BC32" s="831"/>
      <c r="BD32" s="831"/>
      <c r="BE32" s="832"/>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c r="A33" s="230">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393</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c r="A63" s="228" t="s">
        <v>376</v>
      </c>
      <c r="B63" s="789" t="s">
        <v>394</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1267</v>
      </c>
      <c r="AG63" s="844"/>
      <c r="AH63" s="844"/>
      <c r="AI63" s="844"/>
      <c r="AJ63" s="845"/>
      <c r="AK63" s="846"/>
      <c r="AL63" s="841"/>
      <c r="AM63" s="841"/>
      <c r="AN63" s="841"/>
      <c r="AO63" s="841"/>
      <c r="AP63" s="844">
        <v>16160</v>
      </c>
      <c r="AQ63" s="844"/>
      <c r="AR63" s="844"/>
      <c r="AS63" s="844"/>
      <c r="AT63" s="844"/>
      <c r="AU63" s="844">
        <v>11749</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c r="A65" s="220" t="s">
        <v>395</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c r="A66" s="727" t="s">
        <v>396</v>
      </c>
      <c r="B66" s="728"/>
      <c r="C66" s="728"/>
      <c r="D66" s="728"/>
      <c r="E66" s="728"/>
      <c r="F66" s="728"/>
      <c r="G66" s="728"/>
      <c r="H66" s="728"/>
      <c r="I66" s="728"/>
      <c r="J66" s="728"/>
      <c r="K66" s="728"/>
      <c r="L66" s="728"/>
      <c r="M66" s="728"/>
      <c r="N66" s="728"/>
      <c r="O66" s="728"/>
      <c r="P66" s="729"/>
      <c r="Q66" s="733" t="s">
        <v>380</v>
      </c>
      <c r="R66" s="734"/>
      <c r="S66" s="734"/>
      <c r="T66" s="734"/>
      <c r="U66" s="735"/>
      <c r="V66" s="733" t="s">
        <v>381</v>
      </c>
      <c r="W66" s="734"/>
      <c r="X66" s="734"/>
      <c r="Y66" s="734"/>
      <c r="Z66" s="735"/>
      <c r="AA66" s="733" t="s">
        <v>382</v>
      </c>
      <c r="AB66" s="734"/>
      <c r="AC66" s="734"/>
      <c r="AD66" s="734"/>
      <c r="AE66" s="735"/>
      <c r="AF66" s="854" t="s">
        <v>383</v>
      </c>
      <c r="AG66" s="815"/>
      <c r="AH66" s="815"/>
      <c r="AI66" s="815"/>
      <c r="AJ66" s="855"/>
      <c r="AK66" s="733" t="s">
        <v>384</v>
      </c>
      <c r="AL66" s="728"/>
      <c r="AM66" s="728"/>
      <c r="AN66" s="728"/>
      <c r="AO66" s="729"/>
      <c r="AP66" s="733" t="s">
        <v>385</v>
      </c>
      <c r="AQ66" s="734"/>
      <c r="AR66" s="734"/>
      <c r="AS66" s="734"/>
      <c r="AT66" s="735"/>
      <c r="AU66" s="733" t="s">
        <v>397</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c r="A68" s="224">
        <v>1</v>
      </c>
      <c r="B68" s="869" t="s">
        <v>551</v>
      </c>
      <c r="C68" s="870"/>
      <c r="D68" s="870"/>
      <c r="E68" s="870"/>
      <c r="F68" s="870"/>
      <c r="G68" s="870"/>
      <c r="H68" s="870"/>
      <c r="I68" s="870"/>
      <c r="J68" s="870"/>
      <c r="K68" s="870"/>
      <c r="L68" s="870"/>
      <c r="M68" s="870"/>
      <c r="N68" s="870"/>
      <c r="O68" s="870"/>
      <c r="P68" s="871"/>
      <c r="Q68" s="872">
        <v>600</v>
      </c>
      <c r="R68" s="866"/>
      <c r="S68" s="866"/>
      <c r="T68" s="866"/>
      <c r="U68" s="866"/>
      <c r="V68" s="866">
        <v>590</v>
      </c>
      <c r="W68" s="866"/>
      <c r="X68" s="866"/>
      <c r="Y68" s="866"/>
      <c r="Z68" s="866"/>
      <c r="AA68" s="866">
        <v>10</v>
      </c>
      <c r="AB68" s="866"/>
      <c r="AC68" s="866"/>
      <c r="AD68" s="866"/>
      <c r="AE68" s="866"/>
      <c r="AF68" s="866">
        <v>10</v>
      </c>
      <c r="AG68" s="866"/>
      <c r="AH68" s="866"/>
      <c r="AI68" s="866"/>
      <c r="AJ68" s="866"/>
      <c r="AK68" s="866" t="s">
        <v>122</v>
      </c>
      <c r="AL68" s="866"/>
      <c r="AM68" s="866"/>
      <c r="AN68" s="866"/>
      <c r="AO68" s="866"/>
      <c r="AP68" s="866">
        <v>135</v>
      </c>
      <c r="AQ68" s="866"/>
      <c r="AR68" s="866"/>
      <c r="AS68" s="866"/>
      <c r="AT68" s="866"/>
      <c r="AU68" s="866">
        <v>68</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c r="A69" s="226">
        <v>2</v>
      </c>
      <c r="B69" s="873" t="s">
        <v>560</v>
      </c>
      <c r="C69" s="874"/>
      <c r="D69" s="874"/>
      <c r="E69" s="874"/>
      <c r="F69" s="874"/>
      <c r="G69" s="874"/>
      <c r="H69" s="874"/>
      <c r="I69" s="874"/>
      <c r="J69" s="874"/>
      <c r="K69" s="874"/>
      <c r="L69" s="874"/>
      <c r="M69" s="874"/>
      <c r="N69" s="874"/>
      <c r="O69" s="874"/>
      <c r="P69" s="875"/>
      <c r="Q69" s="876">
        <v>6428</v>
      </c>
      <c r="R69" s="830"/>
      <c r="S69" s="830"/>
      <c r="T69" s="830"/>
      <c r="U69" s="830"/>
      <c r="V69" s="830">
        <v>6327</v>
      </c>
      <c r="W69" s="830"/>
      <c r="X69" s="830"/>
      <c r="Y69" s="830"/>
      <c r="Z69" s="830"/>
      <c r="AA69" s="830">
        <v>101</v>
      </c>
      <c r="AB69" s="830"/>
      <c r="AC69" s="830"/>
      <c r="AD69" s="830"/>
      <c r="AE69" s="830"/>
      <c r="AF69" s="830">
        <v>73</v>
      </c>
      <c r="AG69" s="830"/>
      <c r="AH69" s="830"/>
      <c r="AI69" s="830"/>
      <c r="AJ69" s="830"/>
      <c r="AK69" s="830" t="s">
        <v>122</v>
      </c>
      <c r="AL69" s="830"/>
      <c r="AM69" s="830"/>
      <c r="AN69" s="830"/>
      <c r="AO69" s="830"/>
      <c r="AP69" s="830">
        <v>3094</v>
      </c>
      <c r="AQ69" s="830"/>
      <c r="AR69" s="830"/>
      <c r="AS69" s="830"/>
      <c r="AT69" s="830"/>
      <c r="AU69" s="830">
        <v>427</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c r="A70" s="226">
        <v>3</v>
      </c>
      <c r="B70" s="873" t="s">
        <v>552</v>
      </c>
      <c r="C70" s="874"/>
      <c r="D70" s="874"/>
      <c r="E70" s="874"/>
      <c r="F70" s="874"/>
      <c r="G70" s="874"/>
      <c r="H70" s="874"/>
      <c r="I70" s="874"/>
      <c r="J70" s="874"/>
      <c r="K70" s="874"/>
      <c r="L70" s="874"/>
      <c r="M70" s="874"/>
      <c r="N70" s="874"/>
      <c r="O70" s="874"/>
      <c r="P70" s="875"/>
      <c r="Q70" s="876">
        <v>3299</v>
      </c>
      <c r="R70" s="830"/>
      <c r="S70" s="830"/>
      <c r="T70" s="830"/>
      <c r="U70" s="830"/>
      <c r="V70" s="830">
        <v>3229</v>
      </c>
      <c r="W70" s="830"/>
      <c r="X70" s="830"/>
      <c r="Y70" s="830"/>
      <c r="Z70" s="830"/>
      <c r="AA70" s="830">
        <v>69</v>
      </c>
      <c r="AB70" s="830"/>
      <c r="AC70" s="830"/>
      <c r="AD70" s="830"/>
      <c r="AE70" s="830"/>
      <c r="AF70" s="830">
        <v>69</v>
      </c>
      <c r="AG70" s="830"/>
      <c r="AH70" s="830"/>
      <c r="AI70" s="830"/>
      <c r="AJ70" s="830"/>
      <c r="AK70" s="830" t="s">
        <v>122</v>
      </c>
      <c r="AL70" s="830"/>
      <c r="AM70" s="830"/>
      <c r="AN70" s="830"/>
      <c r="AO70" s="830"/>
      <c r="AP70" s="830">
        <v>1939</v>
      </c>
      <c r="AQ70" s="830"/>
      <c r="AR70" s="830"/>
      <c r="AS70" s="830"/>
      <c r="AT70" s="830"/>
      <c r="AU70" s="830">
        <v>570</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c r="A71" s="226">
        <v>4</v>
      </c>
      <c r="B71" s="873" t="s">
        <v>553</v>
      </c>
      <c r="C71" s="874"/>
      <c r="D71" s="874"/>
      <c r="E71" s="874"/>
      <c r="F71" s="874"/>
      <c r="G71" s="874"/>
      <c r="H71" s="874"/>
      <c r="I71" s="874"/>
      <c r="J71" s="874"/>
      <c r="K71" s="874"/>
      <c r="L71" s="874"/>
      <c r="M71" s="874"/>
      <c r="N71" s="874"/>
      <c r="O71" s="874"/>
      <c r="P71" s="875"/>
      <c r="Q71" s="876">
        <v>105</v>
      </c>
      <c r="R71" s="830"/>
      <c r="S71" s="830"/>
      <c r="T71" s="830"/>
      <c r="U71" s="830"/>
      <c r="V71" s="830">
        <v>101</v>
      </c>
      <c r="W71" s="830"/>
      <c r="X71" s="830"/>
      <c r="Y71" s="830"/>
      <c r="Z71" s="830"/>
      <c r="AA71" s="830">
        <v>5</v>
      </c>
      <c r="AB71" s="830"/>
      <c r="AC71" s="830"/>
      <c r="AD71" s="830"/>
      <c r="AE71" s="830"/>
      <c r="AF71" s="830">
        <v>5</v>
      </c>
      <c r="AG71" s="830"/>
      <c r="AH71" s="830"/>
      <c r="AI71" s="830"/>
      <c r="AJ71" s="830"/>
      <c r="AK71" s="830" t="s">
        <v>122</v>
      </c>
      <c r="AL71" s="830"/>
      <c r="AM71" s="830"/>
      <c r="AN71" s="830"/>
      <c r="AO71" s="830"/>
      <c r="AP71" s="830" t="s">
        <v>122</v>
      </c>
      <c r="AQ71" s="830"/>
      <c r="AR71" s="830"/>
      <c r="AS71" s="830"/>
      <c r="AT71" s="830"/>
      <c r="AU71" s="830" t="s">
        <v>122</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c r="A72" s="226">
        <v>5</v>
      </c>
      <c r="B72" s="873" t="s">
        <v>554</v>
      </c>
      <c r="C72" s="874"/>
      <c r="D72" s="874"/>
      <c r="E72" s="874"/>
      <c r="F72" s="874"/>
      <c r="G72" s="874"/>
      <c r="H72" s="874"/>
      <c r="I72" s="874"/>
      <c r="J72" s="874"/>
      <c r="K72" s="874"/>
      <c r="L72" s="874"/>
      <c r="M72" s="874"/>
      <c r="N72" s="874"/>
      <c r="O72" s="874"/>
      <c r="P72" s="875"/>
      <c r="Q72" s="876">
        <v>290</v>
      </c>
      <c r="R72" s="830"/>
      <c r="S72" s="830"/>
      <c r="T72" s="830"/>
      <c r="U72" s="830"/>
      <c r="V72" s="830">
        <v>250</v>
      </c>
      <c r="W72" s="830"/>
      <c r="X72" s="830"/>
      <c r="Y72" s="830"/>
      <c r="Z72" s="830"/>
      <c r="AA72" s="830">
        <v>40</v>
      </c>
      <c r="AB72" s="830"/>
      <c r="AC72" s="830"/>
      <c r="AD72" s="830"/>
      <c r="AE72" s="830"/>
      <c r="AF72" s="830">
        <v>40</v>
      </c>
      <c r="AG72" s="830"/>
      <c r="AH72" s="830"/>
      <c r="AI72" s="830"/>
      <c r="AJ72" s="830"/>
      <c r="AK72" s="830" t="s">
        <v>122</v>
      </c>
      <c r="AL72" s="830"/>
      <c r="AM72" s="830"/>
      <c r="AN72" s="830"/>
      <c r="AO72" s="830"/>
      <c r="AP72" s="830" t="s">
        <v>122</v>
      </c>
      <c r="AQ72" s="830"/>
      <c r="AR72" s="830"/>
      <c r="AS72" s="830"/>
      <c r="AT72" s="830"/>
      <c r="AU72" s="830" t="s">
        <v>122</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c r="A73" s="226">
        <v>6</v>
      </c>
      <c r="B73" s="873" t="s">
        <v>555</v>
      </c>
      <c r="C73" s="874"/>
      <c r="D73" s="874"/>
      <c r="E73" s="874"/>
      <c r="F73" s="874"/>
      <c r="G73" s="874"/>
      <c r="H73" s="874"/>
      <c r="I73" s="874"/>
      <c r="J73" s="874"/>
      <c r="K73" s="874"/>
      <c r="L73" s="874"/>
      <c r="M73" s="874"/>
      <c r="N73" s="874"/>
      <c r="O73" s="874"/>
      <c r="P73" s="875"/>
      <c r="Q73" s="876">
        <v>1428744</v>
      </c>
      <c r="R73" s="830"/>
      <c r="S73" s="830"/>
      <c r="T73" s="830"/>
      <c r="U73" s="830"/>
      <c r="V73" s="830">
        <v>1401874</v>
      </c>
      <c r="W73" s="830"/>
      <c r="X73" s="830"/>
      <c r="Y73" s="830"/>
      <c r="Z73" s="830"/>
      <c r="AA73" s="830">
        <v>26871</v>
      </c>
      <c r="AB73" s="830"/>
      <c r="AC73" s="830"/>
      <c r="AD73" s="830"/>
      <c r="AE73" s="830"/>
      <c r="AF73" s="830">
        <v>26871</v>
      </c>
      <c r="AG73" s="830"/>
      <c r="AH73" s="830"/>
      <c r="AI73" s="830"/>
      <c r="AJ73" s="830"/>
      <c r="AK73" s="830">
        <v>12578</v>
      </c>
      <c r="AL73" s="830"/>
      <c r="AM73" s="830"/>
      <c r="AN73" s="830"/>
      <c r="AO73" s="830"/>
      <c r="AP73" s="830" t="s">
        <v>122</v>
      </c>
      <c r="AQ73" s="830"/>
      <c r="AR73" s="830"/>
      <c r="AS73" s="830"/>
      <c r="AT73" s="830"/>
      <c r="AU73" s="830" t="s">
        <v>122</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c r="A74" s="226">
        <v>7</v>
      </c>
      <c r="B74" s="873" t="s">
        <v>556</v>
      </c>
      <c r="C74" s="874"/>
      <c r="D74" s="874"/>
      <c r="E74" s="874"/>
      <c r="F74" s="874"/>
      <c r="G74" s="874"/>
      <c r="H74" s="874"/>
      <c r="I74" s="874"/>
      <c r="J74" s="874"/>
      <c r="K74" s="874"/>
      <c r="L74" s="874"/>
      <c r="M74" s="874"/>
      <c r="N74" s="874"/>
      <c r="O74" s="874"/>
      <c r="P74" s="875"/>
      <c r="Q74" s="876">
        <v>38877</v>
      </c>
      <c r="R74" s="830"/>
      <c r="S74" s="830"/>
      <c r="T74" s="830"/>
      <c r="U74" s="830"/>
      <c r="V74" s="830">
        <v>35991</v>
      </c>
      <c r="W74" s="830"/>
      <c r="X74" s="830"/>
      <c r="Y74" s="830"/>
      <c r="Z74" s="830"/>
      <c r="AA74" s="830">
        <v>2886</v>
      </c>
      <c r="AB74" s="830"/>
      <c r="AC74" s="830"/>
      <c r="AD74" s="830"/>
      <c r="AE74" s="830"/>
      <c r="AF74" s="830">
        <v>27482</v>
      </c>
      <c r="AG74" s="830"/>
      <c r="AH74" s="830"/>
      <c r="AI74" s="830"/>
      <c r="AJ74" s="830"/>
      <c r="AK74" s="830" t="s">
        <v>122</v>
      </c>
      <c r="AL74" s="830"/>
      <c r="AM74" s="830"/>
      <c r="AN74" s="830"/>
      <c r="AO74" s="830"/>
      <c r="AP74" s="830">
        <v>96454</v>
      </c>
      <c r="AQ74" s="830"/>
      <c r="AR74" s="830"/>
      <c r="AS74" s="830"/>
      <c r="AT74" s="830"/>
      <c r="AU74" s="830" t="s">
        <v>122</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c r="A75" s="226">
        <v>8</v>
      </c>
      <c r="B75" s="873" t="s">
        <v>557</v>
      </c>
      <c r="C75" s="874"/>
      <c r="D75" s="874"/>
      <c r="E75" s="874"/>
      <c r="F75" s="874"/>
      <c r="G75" s="874"/>
      <c r="H75" s="874"/>
      <c r="I75" s="874"/>
      <c r="J75" s="874"/>
      <c r="K75" s="874"/>
      <c r="L75" s="874"/>
      <c r="M75" s="874"/>
      <c r="N75" s="874"/>
      <c r="O75" s="874"/>
      <c r="P75" s="875"/>
      <c r="Q75" s="877">
        <v>6104</v>
      </c>
      <c r="R75" s="878"/>
      <c r="S75" s="878"/>
      <c r="T75" s="878"/>
      <c r="U75" s="834"/>
      <c r="V75" s="879">
        <v>5983</v>
      </c>
      <c r="W75" s="878"/>
      <c r="X75" s="878"/>
      <c r="Y75" s="878"/>
      <c r="Z75" s="834"/>
      <c r="AA75" s="879">
        <v>121</v>
      </c>
      <c r="AB75" s="878"/>
      <c r="AC75" s="878"/>
      <c r="AD75" s="878"/>
      <c r="AE75" s="834"/>
      <c r="AF75" s="879">
        <v>17694</v>
      </c>
      <c r="AG75" s="878"/>
      <c r="AH75" s="878"/>
      <c r="AI75" s="878"/>
      <c r="AJ75" s="834"/>
      <c r="AK75" s="879" t="s">
        <v>122</v>
      </c>
      <c r="AL75" s="878"/>
      <c r="AM75" s="878"/>
      <c r="AN75" s="878"/>
      <c r="AO75" s="834"/>
      <c r="AP75" s="879">
        <v>24010</v>
      </c>
      <c r="AQ75" s="878"/>
      <c r="AR75" s="878"/>
      <c r="AS75" s="878"/>
      <c r="AT75" s="834"/>
      <c r="AU75" s="879" t="s">
        <v>122</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c r="A76" s="226">
        <v>9</v>
      </c>
      <c r="B76" s="873" t="s">
        <v>558</v>
      </c>
      <c r="C76" s="874"/>
      <c r="D76" s="874"/>
      <c r="E76" s="874"/>
      <c r="F76" s="874"/>
      <c r="G76" s="874"/>
      <c r="H76" s="874"/>
      <c r="I76" s="874"/>
      <c r="J76" s="874"/>
      <c r="K76" s="874"/>
      <c r="L76" s="874"/>
      <c r="M76" s="874"/>
      <c r="N76" s="874"/>
      <c r="O76" s="874"/>
      <c r="P76" s="875"/>
      <c r="Q76" s="877">
        <v>1318</v>
      </c>
      <c r="R76" s="878"/>
      <c r="S76" s="878"/>
      <c r="T76" s="878"/>
      <c r="U76" s="834"/>
      <c r="V76" s="879">
        <v>1183</v>
      </c>
      <c r="W76" s="878"/>
      <c r="X76" s="878"/>
      <c r="Y76" s="878"/>
      <c r="Z76" s="834"/>
      <c r="AA76" s="879">
        <v>135</v>
      </c>
      <c r="AB76" s="878"/>
      <c r="AC76" s="878"/>
      <c r="AD76" s="878"/>
      <c r="AE76" s="834"/>
      <c r="AF76" s="879">
        <v>1719</v>
      </c>
      <c r="AG76" s="878"/>
      <c r="AH76" s="878"/>
      <c r="AI76" s="878"/>
      <c r="AJ76" s="834"/>
      <c r="AK76" s="879">
        <v>6</v>
      </c>
      <c r="AL76" s="878"/>
      <c r="AM76" s="878"/>
      <c r="AN76" s="878"/>
      <c r="AO76" s="834"/>
      <c r="AP76" s="879">
        <v>2596</v>
      </c>
      <c r="AQ76" s="878"/>
      <c r="AR76" s="878"/>
      <c r="AS76" s="878"/>
      <c r="AT76" s="834"/>
      <c r="AU76" s="879" t="s">
        <v>122</v>
      </c>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c r="A88" s="228" t="s">
        <v>376</v>
      </c>
      <c r="B88" s="789" t="s">
        <v>398</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73963</v>
      </c>
      <c r="AG88" s="844"/>
      <c r="AH88" s="844"/>
      <c r="AI88" s="844"/>
      <c r="AJ88" s="844"/>
      <c r="AK88" s="841"/>
      <c r="AL88" s="841"/>
      <c r="AM88" s="841"/>
      <c r="AN88" s="841"/>
      <c r="AO88" s="841"/>
      <c r="AP88" s="844">
        <v>128228</v>
      </c>
      <c r="AQ88" s="844"/>
      <c r="AR88" s="844"/>
      <c r="AS88" s="844"/>
      <c r="AT88" s="844"/>
      <c r="AU88" s="844">
        <v>1065</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customHeight="1" hidden="1">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customHeight="1" hidden="1">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customHeight="1" hidden="1">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customHeight="1" hidden="1">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customHeight="1" hidden="1">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customHeight="1" hidden="1">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customHeight="1" hidden="1">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customHeight="1" hidden="1">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customHeight="1" hidden="1">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customHeight="1" hidden="1">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customHeight="1" hidden="1">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customHeight="1" hidden="1">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customHeight="1" hidden="1">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789" t="s">
        <v>399</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105</v>
      </c>
      <c r="CS102" s="852"/>
      <c r="CT102" s="852"/>
      <c r="CU102" s="852"/>
      <c r="CV102" s="891"/>
      <c r="CW102" s="890">
        <v>5</v>
      </c>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400</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401</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0" s="218" customFormat="1" ht="26.25" customHeight="1" thickBot="1">
      <c r="A107" s="237" t="s">
        <v>402</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403</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0" s="218" customFormat="1" ht="26.25" customHeight="1">
      <c r="A108" s="917" t="s">
        <v>404</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405</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0" s="218" customFormat="1" ht="26.25" customHeight="1">
      <c r="A109" s="912" t="s">
        <v>406</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407</v>
      </c>
      <c r="AB109" s="893"/>
      <c r="AC109" s="893"/>
      <c r="AD109" s="893"/>
      <c r="AE109" s="894"/>
      <c r="AF109" s="892" t="s">
        <v>408</v>
      </c>
      <c r="AG109" s="893"/>
      <c r="AH109" s="893"/>
      <c r="AI109" s="893"/>
      <c r="AJ109" s="894"/>
      <c r="AK109" s="892" t="s">
        <v>294</v>
      </c>
      <c r="AL109" s="893"/>
      <c r="AM109" s="893"/>
      <c r="AN109" s="893"/>
      <c r="AO109" s="894"/>
      <c r="AP109" s="892" t="s">
        <v>409</v>
      </c>
      <c r="AQ109" s="893"/>
      <c r="AR109" s="893"/>
      <c r="AS109" s="893"/>
      <c r="AT109" s="895"/>
      <c r="AU109" s="912" t="s">
        <v>406</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407</v>
      </c>
      <c r="BR109" s="893"/>
      <c r="BS109" s="893"/>
      <c r="BT109" s="893"/>
      <c r="BU109" s="894"/>
      <c r="BV109" s="892" t="s">
        <v>408</v>
      </c>
      <c r="BW109" s="893"/>
      <c r="BX109" s="893"/>
      <c r="BY109" s="893"/>
      <c r="BZ109" s="894"/>
      <c r="CA109" s="892" t="s">
        <v>294</v>
      </c>
      <c r="CB109" s="893"/>
      <c r="CC109" s="893"/>
      <c r="CD109" s="893"/>
      <c r="CE109" s="894"/>
      <c r="CF109" s="913" t="s">
        <v>409</v>
      </c>
      <c r="CG109" s="913"/>
      <c r="CH109" s="913"/>
      <c r="CI109" s="913"/>
      <c r="CJ109" s="913"/>
      <c r="CK109" s="892" t="s">
        <v>410</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407</v>
      </c>
      <c r="DH109" s="893"/>
      <c r="DI109" s="893"/>
      <c r="DJ109" s="893"/>
      <c r="DK109" s="894"/>
      <c r="DL109" s="892" t="s">
        <v>408</v>
      </c>
      <c r="DM109" s="893"/>
      <c r="DN109" s="893"/>
      <c r="DO109" s="893"/>
      <c r="DP109" s="894"/>
      <c r="DQ109" s="892" t="s">
        <v>294</v>
      </c>
      <c r="DR109" s="893"/>
      <c r="DS109" s="893"/>
      <c r="DT109" s="893"/>
      <c r="DU109" s="894"/>
      <c r="DV109" s="892" t="s">
        <v>409</v>
      </c>
      <c r="DW109" s="893"/>
      <c r="DX109" s="893"/>
      <c r="DY109" s="893"/>
      <c r="DZ109" s="895"/>
    </row>
    <row r="110" spans="1:130" s="218" customFormat="1" ht="26.25" customHeight="1">
      <c r="A110" s="896" t="s">
        <v>411</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1771686</v>
      </c>
      <c r="AB110" s="900"/>
      <c r="AC110" s="900"/>
      <c r="AD110" s="900"/>
      <c r="AE110" s="901"/>
      <c r="AF110" s="902">
        <v>1690263</v>
      </c>
      <c r="AG110" s="900"/>
      <c r="AH110" s="900"/>
      <c r="AI110" s="900"/>
      <c r="AJ110" s="901"/>
      <c r="AK110" s="902">
        <v>1510000</v>
      </c>
      <c r="AL110" s="900"/>
      <c r="AM110" s="900"/>
      <c r="AN110" s="900"/>
      <c r="AO110" s="901"/>
      <c r="AP110" s="903">
        <v>11.1</v>
      </c>
      <c r="AQ110" s="904"/>
      <c r="AR110" s="904"/>
      <c r="AS110" s="904"/>
      <c r="AT110" s="905"/>
      <c r="AU110" s="906" t="s">
        <v>69</v>
      </c>
      <c r="AV110" s="907"/>
      <c r="AW110" s="907"/>
      <c r="AX110" s="907"/>
      <c r="AY110" s="907"/>
      <c r="AZ110" s="929" t="s">
        <v>412</v>
      </c>
      <c r="BA110" s="897"/>
      <c r="BB110" s="897"/>
      <c r="BC110" s="897"/>
      <c r="BD110" s="897"/>
      <c r="BE110" s="897"/>
      <c r="BF110" s="897"/>
      <c r="BG110" s="897"/>
      <c r="BH110" s="897"/>
      <c r="BI110" s="897"/>
      <c r="BJ110" s="897"/>
      <c r="BK110" s="897"/>
      <c r="BL110" s="897"/>
      <c r="BM110" s="897"/>
      <c r="BN110" s="897"/>
      <c r="BO110" s="897"/>
      <c r="BP110" s="898"/>
      <c r="BQ110" s="930">
        <v>17385493</v>
      </c>
      <c r="BR110" s="931"/>
      <c r="BS110" s="931"/>
      <c r="BT110" s="931"/>
      <c r="BU110" s="931"/>
      <c r="BV110" s="931">
        <v>16179013</v>
      </c>
      <c r="BW110" s="931"/>
      <c r="BX110" s="931"/>
      <c r="BY110" s="931"/>
      <c r="BZ110" s="931"/>
      <c r="CA110" s="931">
        <v>15920163</v>
      </c>
      <c r="CB110" s="931"/>
      <c r="CC110" s="931"/>
      <c r="CD110" s="931"/>
      <c r="CE110" s="931"/>
      <c r="CF110" s="944">
        <v>117</v>
      </c>
      <c r="CG110" s="945"/>
      <c r="CH110" s="945"/>
      <c r="CI110" s="945"/>
      <c r="CJ110" s="945"/>
      <c r="CK110" s="946" t="s">
        <v>413</v>
      </c>
      <c r="CL110" s="947"/>
      <c r="CM110" s="929" t="s">
        <v>414</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v>2986</v>
      </c>
      <c r="DH110" s="931"/>
      <c r="DI110" s="931"/>
      <c r="DJ110" s="931"/>
      <c r="DK110" s="931"/>
      <c r="DL110" s="931">
        <v>2374</v>
      </c>
      <c r="DM110" s="931"/>
      <c r="DN110" s="931"/>
      <c r="DO110" s="931"/>
      <c r="DP110" s="931"/>
      <c r="DQ110" s="931">
        <v>1833</v>
      </c>
      <c r="DR110" s="931"/>
      <c r="DS110" s="931"/>
      <c r="DT110" s="931"/>
      <c r="DU110" s="931"/>
      <c r="DV110" s="932">
        <v>0</v>
      </c>
      <c r="DW110" s="932"/>
      <c r="DX110" s="932"/>
      <c r="DY110" s="932"/>
      <c r="DZ110" s="933"/>
    </row>
    <row r="111" spans="1:130" s="218" customFormat="1" ht="26.25" customHeight="1">
      <c r="A111" s="934" t="s">
        <v>415</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416</v>
      </c>
      <c r="BA111" s="923"/>
      <c r="BB111" s="923"/>
      <c r="BC111" s="923"/>
      <c r="BD111" s="923"/>
      <c r="BE111" s="923"/>
      <c r="BF111" s="923"/>
      <c r="BG111" s="923"/>
      <c r="BH111" s="923"/>
      <c r="BI111" s="923"/>
      <c r="BJ111" s="923"/>
      <c r="BK111" s="923"/>
      <c r="BL111" s="923"/>
      <c r="BM111" s="923"/>
      <c r="BN111" s="923"/>
      <c r="BO111" s="923"/>
      <c r="BP111" s="924"/>
      <c r="BQ111" s="925">
        <v>2986</v>
      </c>
      <c r="BR111" s="926"/>
      <c r="BS111" s="926"/>
      <c r="BT111" s="926"/>
      <c r="BU111" s="926"/>
      <c r="BV111" s="926">
        <v>2374</v>
      </c>
      <c r="BW111" s="926"/>
      <c r="BX111" s="926"/>
      <c r="BY111" s="926"/>
      <c r="BZ111" s="926"/>
      <c r="CA111" s="926">
        <v>1833</v>
      </c>
      <c r="CB111" s="926"/>
      <c r="CC111" s="926"/>
      <c r="CD111" s="926"/>
      <c r="CE111" s="926"/>
      <c r="CF111" s="920">
        <v>0</v>
      </c>
      <c r="CG111" s="921"/>
      <c r="CH111" s="921"/>
      <c r="CI111" s="921"/>
      <c r="CJ111" s="921"/>
      <c r="CK111" s="948"/>
      <c r="CL111" s="949"/>
      <c r="CM111" s="922" t="s">
        <v>417</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0" s="218" customFormat="1" ht="26.25" customHeight="1">
      <c r="A112" s="952" t="s">
        <v>418</v>
      </c>
      <c r="B112" s="953"/>
      <c r="C112" s="923" t="s">
        <v>419</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420</v>
      </c>
      <c r="BA112" s="923"/>
      <c r="BB112" s="923"/>
      <c r="BC112" s="923"/>
      <c r="BD112" s="923"/>
      <c r="BE112" s="923"/>
      <c r="BF112" s="923"/>
      <c r="BG112" s="923"/>
      <c r="BH112" s="923"/>
      <c r="BI112" s="923"/>
      <c r="BJ112" s="923"/>
      <c r="BK112" s="923"/>
      <c r="BL112" s="923"/>
      <c r="BM112" s="923"/>
      <c r="BN112" s="923"/>
      <c r="BO112" s="923"/>
      <c r="BP112" s="924"/>
      <c r="BQ112" s="925">
        <v>12857564</v>
      </c>
      <c r="BR112" s="926"/>
      <c r="BS112" s="926"/>
      <c r="BT112" s="926"/>
      <c r="BU112" s="926"/>
      <c r="BV112" s="926">
        <v>12213916</v>
      </c>
      <c r="BW112" s="926"/>
      <c r="BX112" s="926"/>
      <c r="BY112" s="926"/>
      <c r="BZ112" s="926"/>
      <c r="CA112" s="926">
        <v>11748642</v>
      </c>
      <c r="CB112" s="926"/>
      <c r="CC112" s="926"/>
      <c r="CD112" s="926"/>
      <c r="CE112" s="926"/>
      <c r="CF112" s="920">
        <v>86.299999999999997</v>
      </c>
      <c r="CG112" s="921"/>
      <c r="CH112" s="921"/>
      <c r="CI112" s="921"/>
      <c r="CJ112" s="921"/>
      <c r="CK112" s="948"/>
      <c r="CL112" s="949"/>
      <c r="CM112" s="922" t="s">
        <v>421</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c r="A113" s="954"/>
      <c r="B113" s="955"/>
      <c r="C113" s="923" t="s">
        <v>422</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1033400</v>
      </c>
      <c r="AB113" s="938"/>
      <c r="AC113" s="938"/>
      <c r="AD113" s="938"/>
      <c r="AE113" s="939"/>
      <c r="AF113" s="940">
        <v>1021730</v>
      </c>
      <c r="AG113" s="938"/>
      <c r="AH113" s="938"/>
      <c r="AI113" s="938"/>
      <c r="AJ113" s="939"/>
      <c r="AK113" s="940">
        <v>647743</v>
      </c>
      <c r="AL113" s="938"/>
      <c r="AM113" s="938"/>
      <c r="AN113" s="938"/>
      <c r="AO113" s="939"/>
      <c r="AP113" s="941">
        <v>4.7999999999999998</v>
      </c>
      <c r="AQ113" s="942"/>
      <c r="AR113" s="942"/>
      <c r="AS113" s="942"/>
      <c r="AT113" s="943"/>
      <c r="AU113" s="908"/>
      <c r="AV113" s="909"/>
      <c r="AW113" s="909"/>
      <c r="AX113" s="909"/>
      <c r="AY113" s="909"/>
      <c r="AZ113" s="922" t="s">
        <v>423</v>
      </c>
      <c r="BA113" s="923"/>
      <c r="BB113" s="923"/>
      <c r="BC113" s="923"/>
      <c r="BD113" s="923"/>
      <c r="BE113" s="923"/>
      <c r="BF113" s="923"/>
      <c r="BG113" s="923"/>
      <c r="BH113" s="923"/>
      <c r="BI113" s="923"/>
      <c r="BJ113" s="923"/>
      <c r="BK113" s="923"/>
      <c r="BL113" s="923"/>
      <c r="BM113" s="923"/>
      <c r="BN113" s="923"/>
      <c r="BO113" s="923"/>
      <c r="BP113" s="924"/>
      <c r="BQ113" s="925">
        <v>806112</v>
      </c>
      <c r="BR113" s="926"/>
      <c r="BS113" s="926"/>
      <c r="BT113" s="926"/>
      <c r="BU113" s="926"/>
      <c r="BV113" s="926">
        <v>1299697</v>
      </c>
      <c r="BW113" s="926"/>
      <c r="BX113" s="926"/>
      <c r="BY113" s="926"/>
      <c r="BZ113" s="926"/>
      <c r="CA113" s="926">
        <v>1063869</v>
      </c>
      <c r="CB113" s="926"/>
      <c r="CC113" s="926"/>
      <c r="CD113" s="926"/>
      <c r="CE113" s="926"/>
      <c r="CF113" s="920">
        <v>7.7999999999999998</v>
      </c>
      <c r="CG113" s="921"/>
      <c r="CH113" s="921"/>
      <c r="CI113" s="921"/>
      <c r="CJ113" s="921"/>
      <c r="CK113" s="948"/>
      <c r="CL113" s="949"/>
      <c r="CM113" s="922" t="s">
        <v>424</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c r="A114" s="954"/>
      <c r="B114" s="955"/>
      <c r="C114" s="923" t="s">
        <v>425</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119895</v>
      </c>
      <c r="AB114" s="959"/>
      <c r="AC114" s="959"/>
      <c r="AD114" s="959"/>
      <c r="AE114" s="960"/>
      <c r="AF114" s="961">
        <v>129486</v>
      </c>
      <c r="AG114" s="959"/>
      <c r="AH114" s="959"/>
      <c r="AI114" s="959"/>
      <c r="AJ114" s="960"/>
      <c r="AK114" s="961">
        <v>125603</v>
      </c>
      <c r="AL114" s="959"/>
      <c r="AM114" s="959"/>
      <c r="AN114" s="959"/>
      <c r="AO114" s="960"/>
      <c r="AP114" s="962">
        <v>0.90000000000000002</v>
      </c>
      <c r="AQ114" s="963"/>
      <c r="AR114" s="963"/>
      <c r="AS114" s="963"/>
      <c r="AT114" s="964"/>
      <c r="AU114" s="908"/>
      <c r="AV114" s="909"/>
      <c r="AW114" s="909"/>
      <c r="AX114" s="909"/>
      <c r="AY114" s="909"/>
      <c r="AZ114" s="922" t="s">
        <v>426</v>
      </c>
      <c r="BA114" s="923"/>
      <c r="BB114" s="923"/>
      <c r="BC114" s="923"/>
      <c r="BD114" s="923"/>
      <c r="BE114" s="923"/>
      <c r="BF114" s="923"/>
      <c r="BG114" s="923"/>
      <c r="BH114" s="923"/>
      <c r="BI114" s="923"/>
      <c r="BJ114" s="923"/>
      <c r="BK114" s="923"/>
      <c r="BL114" s="923"/>
      <c r="BM114" s="923"/>
      <c r="BN114" s="923"/>
      <c r="BO114" s="923"/>
      <c r="BP114" s="924"/>
      <c r="BQ114" s="925">
        <v>2961095</v>
      </c>
      <c r="BR114" s="926"/>
      <c r="BS114" s="926"/>
      <c r="BT114" s="926"/>
      <c r="BU114" s="926"/>
      <c r="BV114" s="926">
        <v>2894560</v>
      </c>
      <c r="BW114" s="926"/>
      <c r="BX114" s="926"/>
      <c r="BY114" s="926"/>
      <c r="BZ114" s="926"/>
      <c r="CA114" s="926">
        <v>3172370</v>
      </c>
      <c r="CB114" s="926"/>
      <c r="CC114" s="926"/>
      <c r="CD114" s="926"/>
      <c r="CE114" s="926"/>
      <c r="CF114" s="920">
        <v>23.300000000000001</v>
      </c>
      <c r="CG114" s="921"/>
      <c r="CH114" s="921"/>
      <c r="CI114" s="921"/>
      <c r="CJ114" s="921"/>
      <c r="CK114" s="948"/>
      <c r="CL114" s="949"/>
      <c r="CM114" s="922" t="s">
        <v>427</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c r="A115" s="954"/>
      <c r="B115" s="955"/>
      <c r="C115" s="923" t="s">
        <v>428</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680</v>
      </c>
      <c r="AB115" s="938"/>
      <c r="AC115" s="938"/>
      <c r="AD115" s="938"/>
      <c r="AE115" s="939"/>
      <c r="AF115" s="940">
        <v>612</v>
      </c>
      <c r="AG115" s="938"/>
      <c r="AH115" s="938"/>
      <c r="AI115" s="938"/>
      <c r="AJ115" s="939"/>
      <c r="AK115" s="940">
        <v>541</v>
      </c>
      <c r="AL115" s="938"/>
      <c r="AM115" s="938"/>
      <c r="AN115" s="938"/>
      <c r="AO115" s="939"/>
      <c r="AP115" s="941">
        <v>0</v>
      </c>
      <c r="AQ115" s="942"/>
      <c r="AR115" s="942"/>
      <c r="AS115" s="942"/>
      <c r="AT115" s="943"/>
      <c r="AU115" s="908"/>
      <c r="AV115" s="909"/>
      <c r="AW115" s="909"/>
      <c r="AX115" s="909"/>
      <c r="AY115" s="909"/>
      <c r="AZ115" s="922" t="s">
        <v>429</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430</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c r="A116" s="956"/>
      <c r="B116" s="957"/>
      <c r="C116" s="965" t="s">
        <v>431</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210</v>
      </c>
      <c r="AB116" s="959"/>
      <c r="AC116" s="959"/>
      <c r="AD116" s="959"/>
      <c r="AE116" s="960"/>
      <c r="AF116" s="961">
        <v>485</v>
      </c>
      <c r="AG116" s="959"/>
      <c r="AH116" s="959"/>
      <c r="AI116" s="959"/>
      <c r="AJ116" s="960"/>
      <c r="AK116" s="961">
        <v>1103</v>
      </c>
      <c r="AL116" s="959"/>
      <c r="AM116" s="959"/>
      <c r="AN116" s="959"/>
      <c r="AO116" s="960"/>
      <c r="AP116" s="962">
        <v>0</v>
      </c>
      <c r="AQ116" s="963"/>
      <c r="AR116" s="963"/>
      <c r="AS116" s="963"/>
      <c r="AT116" s="964"/>
      <c r="AU116" s="908"/>
      <c r="AV116" s="909"/>
      <c r="AW116" s="909"/>
      <c r="AX116" s="909"/>
      <c r="AY116" s="909"/>
      <c r="AZ116" s="967" t="s">
        <v>432</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433</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434</v>
      </c>
      <c r="Z117" s="894"/>
      <c r="AA117" s="978">
        <v>2925871</v>
      </c>
      <c r="AB117" s="979"/>
      <c r="AC117" s="979"/>
      <c r="AD117" s="979"/>
      <c r="AE117" s="980"/>
      <c r="AF117" s="981">
        <v>2842576</v>
      </c>
      <c r="AG117" s="979"/>
      <c r="AH117" s="979"/>
      <c r="AI117" s="979"/>
      <c r="AJ117" s="980"/>
      <c r="AK117" s="981">
        <v>2284990</v>
      </c>
      <c r="AL117" s="979"/>
      <c r="AM117" s="979"/>
      <c r="AN117" s="979"/>
      <c r="AO117" s="980"/>
      <c r="AP117" s="982"/>
      <c r="AQ117" s="983"/>
      <c r="AR117" s="983"/>
      <c r="AS117" s="983"/>
      <c r="AT117" s="984"/>
      <c r="AU117" s="908"/>
      <c r="AV117" s="909"/>
      <c r="AW117" s="909"/>
      <c r="AX117" s="909"/>
      <c r="AY117" s="909"/>
      <c r="AZ117" s="974" t="s">
        <v>435</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436</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c r="A118" s="912" t="s">
        <v>410</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407</v>
      </c>
      <c r="AB118" s="893"/>
      <c r="AC118" s="893"/>
      <c r="AD118" s="893"/>
      <c r="AE118" s="894"/>
      <c r="AF118" s="892" t="s">
        <v>408</v>
      </c>
      <c r="AG118" s="893"/>
      <c r="AH118" s="893"/>
      <c r="AI118" s="893"/>
      <c r="AJ118" s="894"/>
      <c r="AK118" s="892" t="s">
        <v>294</v>
      </c>
      <c r="AL118" s="893"/>
      <c r="AM118" s="893"/>
      <c r="AN118" s="893"/>
      <c r="AO118" s="894"/>
      <c r="AP118" s="970" t="s">
        <v>409</v>
      </c>
      <c r="AQ118" s="971"/>
      <c r="AR118" s="971"/>
      <c r="AS118" s="971"/>
      <c r="AT118" s="972"/>
      <c r="AU118" s="908"/>
      <c r="AV118" s="909"/>
      <c r="AW118" s="909"/>
      <c r="AX118" s="909"/>
      <c r="AY118" s="909"/>
      <c r="AZ118" s="973" t="s">
        <v>437</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438</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c r="A119" s="1056" t="s">
        <v>413</v>
      </c>
      <c r="B119" s="947"/>
      <c r="C119" s="929" t="s">
        <v>414</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v>680</v>
      </c>
      <c r="AB119" s="900"/>
      <c r="AC119" s="900"/>
      <c r="AD119" s="900"/>
      <c r="AE119" s="901"/>
      <c r="AF119" s="902">
        <v>612</v>
      </c>
      <c r="AG119" s="900"/>
      <c r="AH119" s="900"/>
      <c r="AI119" s="900"/>
      <c r="AJ119" s="901"/>
      <c r="AK119" s="902">
        <v>541</v>
      </c>
      <c r="AL119" s="900"/>
      <c r="AM119" s="900"/>
      <c r="AN119" s="900"/>
      <c r="AO119" s="901"/>
      <c r="AP119" s="903">
        <v>0</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439</v>
      </c>
      <c r="BP119" s="1005"/>
      <c r="BQ119" s="999">
        <v>34013250</v>
      </c>
      <c r="BR119" s="1000"/>
      <c r="BS119" s="1000"/>
      <c r="BT119" s="1000"/>
      <c r="BU119" s="1000"/>
      <c r="BV119" s="1000">
        <v>32589560</v>
      </c>
      <c r="BW119" s="1000"/>
      <c r="BX119" s="1000"/>
      <c r="BY119" s="1000"/>
      <c r="BZ119" s="1000"/>
      <c r="CA119" s="1000">
        <v>31906877</v>
      </c>
      <c r="CB119" s="1000"/>
      <c r="CC119" s="1000"/>
      <c r="CD119" s="1000"/>
      <c r="CE119" s="1000"/>
      <c r="CF119" s="1001"/>
      <c r="CG119" s="1002"/>
      <c r="CH119" s="1002"/>
      <c r="CI119" s="1002"/>
      <c r="CJ119" s="1003"/>
      <c r="CK119" s="950"/>
      <c r="CL119" s="951"/>
      <c r="CM119" s="973" t="s">
        <v>440</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c r="A120" s="1057"/>
      <c r="B120" s="949"/>
      <c r="C120" s="922" t="s">
        <v>417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441</v>
      </c>
      <c r="AV120" s="992"/>
      <c r="AW120" s="992"/>
      <c r="AX120" s="992"/>
      <c r="AY120" s="993"/>
      <c r="AZ120" s="929" t="s">
        <v>442</v>
      </c>
      <c r="BA120" s="897"/>
      <c r="BB120" s="897"/>
      <c r="BC120" s="897"/>
      <c r="BD120" s="897"/>
      <c r="BE120" s="897"/>
      <c r="BF120" s="897"/>
      <c r="BG120" s="897"/>
      <c r="BH120" s="897"/>
      <c r="BI120" s="897"/>
      <c r="BJ120" s="897"/>
      <c r="BK120" s="897"/>
      <c r="BL120" s="897"/>
      <c r="BM120" s="897"/>
      <c r="BN120" s="897"/>
      <c r="BO120" s="897"/>
      <c r="BP120" s="898"/>
      <c r="BQ120" s="930">
        <v>4024572</v>
      </c>
      <c r="BR120" s="931"/>
      <c r="BS120" s="931"/>
      <c r="BT120" s="931"/>
      <c r="BU120" s="931"/>
      <c r="BV120" s="931">
        <v>3946592</v>
      </c>
      <c r="BW120" s="931"/>
      <c r="BX120" s="931"/>
      <c r="BY120" s="931"/>
      <c r="BZ120" s="931"/>
      <c r="CA120" s="931">
        <v>4600419</v>
      </c>
      <c r="CB120" s="931"/>
      <c r="CC120" s="931"/>
      <c r="CD120" s="931"/>
      <c r="CE120" s="931"/>
      <c r="CF120" s="944">
        <v>33.799999999999997</v>
      </c>
      <c r="CG120" s="945"/>
      <c r="CH120" s="945"/>
      <c r="CI120" s="945"/>
      <c r="CJ120" s="945"/>
      <c r="CK120" s="1006" t="s">
        <v>443</v>
      </c>
      <c r="CL120" s="1007"/>
      <c r="CM120" s="1007"/>
      <c r="CN120" s="1007"/>
      <c r="CO120" s="1008"/>
      <c r="CP120" s="1014" t="s">
        <v>391</v>
      </c>
      <c r="CQ120" s="1015"/>
      <c r="CR120" s="1015"/>
      <c r="CS120" s="1015"/>
      <c r="CT120" s="1015"/>
      <c r="CU120" s="1015"/>
      <c r="CV120" s="1015"/>
      <c r="CW120" s="1015"/>
      <c r="CX120" s="1015"/>
      <c r="CY120" s="1015"/>
      <c r="CZ120" s="1015"/>
      <c r="DA120" s="1015"/>
      <c r="DB120" s="1015"/>
      <c r="DC120" s="1015"/>
      <c r="DD120" s="1015"/>
      <c r="DE120" s="1015"/>
      <c r="DF120" s="1016"/>
      <c r="DG120" s="930">
        <v>12510565</v>
      </c>
      <c r="DH120" s="931"/>
      <c r="DI120" s="931"/>
      <c r="DJ120" s="931"/>
      <c r="DK120" s="931"/>
      <c r="DL120" s="931">
        <v>11924207</v>
      </c>
      <c r="DM120" s="931"/>
      <c r="DN120" s="931"/>
      <c r="DO120" s="931"/>
      <c r="DP120" s="931"/>
      <c r="DQ120" s="931">
        <v>11748642</v>
      </c>
      <c r="DR120" s="931"/>
      <c r="DS120" s="931"/>
      <c r="DT120" s="931"/>
      <c r="DU120" s="931"/>
      <c r="DV120" s="932">
        <v>86.299999999999997</v>
      </c>
      <c r="DW120" s="932"/>
      <c r="DX120" s="932"/>
      <c r="DY120" s="932"/>
      <c r="DZ120" s="933"/>
    </row>
    <row r="121" spans="1:130" s="218" customFormat="1" ht="26.25" customHeight="1">
      <c r="A121" s="1057"/>
      <c r="B121" s="949"/>
      <c r="C121" s="974" t="s">
        <v>444</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445</v>
      </c>
      <c r="BA121" s="923"/>
      <c r="BB121" s="923"/>
      <c r="BC121" s="923"/>
      <c r="BD121" s="923"/>
      <c r="BE121" s="923"/>
      <c r="BF121" s="923"/>
      <c r="BG121" s="923"/>
      <c r="BH121" s="923"/>
      <c r="BI121" s="923"/>
      <c r="BJ121" s="923"/>
      <c r="BK121" s="923"/>
      <c r="BL121" s="923"/>
      <c r="BM121" s="923"/>
      <c r="BN121" s="923"/>
      <c r="BO121" s="923"/>
      <c r="BP121" s="924"/>
      <c r="BQ121" s="925">
        <v>3628226</v>
      </c>
      <c r="BR121" s="926"/>
      <c r="BS121" s="926"/>
      <c r="BT121" s="926"/>
      <c r="BU121" s="926"/>
      <c r="BV121" s="926">
        <v>3393141</v>
      </c>
      <c r="BW121" s="926"/>
      <c r="BX121" s="926"/>
      <c r="BY121" s="926"/>
      <c r="BZ121" s="926"/>
      <c r="CA121" s="926">
        <v>6132362</v>
      </c>
      <c r="CB121" s="926"/>
      <c r="CC121" s="926"/>
      <c r="CD121" s="926"/>
      <c r="CE121" s="926"/>
      <c r="CF121" s="920">
        <v>45.100000000000001</v>
      </c>
      <c r="CG121" s="921"/>
      <c r="CH121" s="921"/>
      <c r="CI121" s="921"/>
      <c r="CJ121" s="921"/>
      <c r="CK121" s="1009"/>
      <c r="CL121" s="1010"/>
      <c r="CM121" s="1010"/>
      <c r="CN121" s="1010"/>
      <c r="CO121" s="1011"/>
      <c r="CP121" s="1019" t="s">
        <v>389</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t="s">
        <v>122</v>
      </c>
      <c r="DR121" s="926"/>
      <c r="DS121" s="926"/>
      <c r="DT121" s="926"/>
      <c r="DU121" s="926"/>
      <c r="DV121" s="927" t="s">
        <v>122</v>
      </c>
      <c r="DW121" s="927"/>
      <c r="DX121" s="927"/>
      <c r="DY121" s="927"/>
      <c r="DZ121" s="928"/>
    </row>
    <row r="122" spans="1:130" s="218" customFormat="1" ht="26.25" customHeight="1">
      <c r="A122" s="1057"/>
      <c r="B122" s="949"/>
      <c r="C122" s="922" t="s">
        <v>427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446</v>
      </c>
      <c r="BA122" s="965"/>
      <c r="BB122" s="965"/>
      <c r="BC122" s="965"/>
      <c r="BD122" s="965"/>
      <c r="BE122" s="965"/>
      <c r="BF122" s="965"/>
      <c r="BG122" s="965"/>
      <c r="BH122" s="965"/>
      <c r="BI122" s="965"/>
      <c r="BJ122" s="965"/>
      <c r="BK122" s="965"/>
      <c r="BL122" s="965"/>
      <c r="BM122" s="965"/>
      <c r="BN122" s="965"/>
      <c r="BO122" s="965"/>
      <c r="BP122" s="966"/>
      <c r="BQ122" s="999">
        <v>20499890</v>
      </c>
      <c r="BR122" s="1000"/>
      <c r="BS122" s="1000"/>
      <c r="BT122" s="1000"/>
      <c r="BU122" s="1000"/>
      <c r="BV122" s="1000">
        <v>19581364</v>
      </c>
      <c r="BW122" s="1000"/>
      <c r="BX122" s="1000"/>
      <c r="BY122" s="1000"/>
      <c r="BZ122" s="1000"/>
      <c r="CA122" s="1000">
        <v>18460946</v>
      </c>
      <c r="CB122" s="1000"/>
      <c r="CC122" s="1000"/>
      <c r="CD122" s="1000"/>
      <c r="CE122" s="1000"/>
      <c r="CF122" s="1017">
        <v>135.69999999999999</v>
      </c>
      <c r="CG122" s="1018"/>
      <c r="CH122" s="1018"/>
      <c r="CI122" s="1018"/>
      <c r="CJ122" s="1018"/>
      <c r="CK122" s="1009"/>
      <c r="CL122" s="1010"/>
      <c r="CM122" s="1010"/>
      <c r="CN122" s="1010"/>
      <c r="CO122" s="1011"/>
      <c r="CP122" s="1019" t="s">
        <v>390</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c r="A123" s="1057"/>
      <c r="B123" s="949"/>
      <c r="C123" s="922" t="s">
        <v>433</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447</v>
      </c>
      <c r="BP123" s="1005"/>
      <c r="BQ123" s="1063">
        <v>28152688</v>
      </c>
      <c r="BR123" s="1064"/>
      <c r="BS123" s="1064"/>
      <c r="BT123" s="1064"/>
      <c r="BU123" s="1064"/>
      <c r="BV123" s="1064">
        <v>26921097</v>
      </c>
      <c r="BW123" s="1064"/>
      <c r="BX123" s="1064"/>
      <c r="BY123" s="1064"/>
      <c r="BZ123" s="1064"/>
      <c r="CA123" s="1064">
        <v>29193727</v>
      </c>
      <c r="CB123" s="1064"/>
      <c r="CC123" s="1064"/>
      <c r="CD123" s="1064"/>
      <c r="CE123" s="1064"/>
      <c r="CF123" s="1001"/>
      <c r="CG123" s="1002"/>
      <c r="CH123" s="1002"/>
      <c r="CI123" s="1002"/>
      <c r="CJ123" s="1003"/>
      <c r="CK123" s="1009"/>
      <c r="CL123" s="1010"/>
      <c r="CM123" s="1010"/>
      <c r="CN123" s="1010"/>
      <c r="CO123" s="1011"/>
      <c r="CP123" s="1019" t="s">
        <v>388</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c r="A124" s="1057"/>
      <c r="B124" s="949"/>
      <c r="C124" s="922" t="s">
        <v>436</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448</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v>45.399999999999999</v>
      </c>
      <c r="BR124" s="1027"/>
      <c r="BS124" s="1027"/>
      <c r="BT124" s="1027"/>
      <c r="BU124" s="1027"/>
      <c r="BV124" s="1027">
        <v>43</v>
      </c>
      <c r="BW124" s="1027"/>
      <c r="BX124" s="1027"/>
      <c r="BY124" s="1027"/>
      <c r="BZ124" s="1027"/>
      <c r="CA124" s="1027">
        <v>19.899999999999999</v>
      </c>
      <c r="CB124" s="1027"/>
      <c r="CC124" s="1027"/>
      <c r="CD124" s="1027"/>
      <c r="CE124" s="1027"/>
      <c r="CF124" s="1028"/>
      <c r="CG124" s="1029"/>
      <c r="CH124" s="1029"/>
      <c r="CI124" s="1029"/>
      <c r="CJ124" s="1030"/>
      <c r="CK124" s="1012"/>
      <c r="CL124" s="1012"/>
      <c r="CM124" s="1012"/>
      <c r="CN124" s="1012"/>
      <c r="CO124" s="1013"/>
      <c r="CP124" s="1019" t="s">
        <v>449</v>
      </c>
      <c r="CQ124" s="1020"/>
      <c r="CR124" s="1020"/>
      <c r="CS124" s="1020"/>
      <c r="CT124" s="1020"/>
      <c r="CU124" s="1020"/>
      <c r="CV124" s="1020"/>
      <c r="CW124" s="1020"/>
      <c r="CX124" s="1020"/>
      <c r="CY124" s="1020"/>
      <c r="CZ124" s="1020"/>
      <c r="DA124" s="1020"/>
      <c r="DB124" s="1020"/>
      <c r="DC124" s="1020"/>
      <c r="DD124" s="1020"/>
      <c r="DE124" s="1020"/>
      <c r="DF124" s="1021"/>
      <c r="DG124" s="1004">
        <v>346999</v>
      </c>
      <c r="DH124" s="986"/>
      <c r="DI124" s="986"/>
      <c r="DJ124" s="986"/>
      <c r="DK124" s="987"/>
      <c r="DL124" s="985">
        <v>289709</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c r="A125" s="1057"/>
      <c r="B125" s="949"/>
      <c r="C125" s="922" t="s">
        <v>438</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450</v>
      </c>
      <c r="CL125" s="1007"/>
      <c r="CM125" s="1007"/>
      <c r="CN125" s="1007"/>
      <c r="CO125" s="1008"/>
      <c r="CP125" s="929" t="s">
        <v>451</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c r="A126" s="1057"/>
      <c r="B126" s="949"/>
      <c r="C126" s="922" t="s">
        <v>440</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452</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c r="A127" s="1058"/>
      <c r="B127" s="951"/>
      <c r="C127" s="973" t="s">
        <v>453</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454</v>
      </c>
      <c r="AY127" s="1032"/>
      <c r="AZ127" s="1032"/>
      <c r="BA127" s="1032"/>
      <c r="BB127" s="1032"/>
      <c r="BC127" s="1032"/>
      <c r="BD127" s="1032"/>
      <c r="BE127" s="1033"/>
      <c r="BF127" s="1034" t="s">
        <v>455</v>
      </c>
      <c r="BG127" s="1032"/>
      <c r="BH127" s="1032"/>
      <c r="BI127" s="1032"/>
      <c r="BJ127" s="1032"/>
      <c r="BK127" s="1032"/>
      <c r="BL127" s="1033"/>
      <c r="BM127" s="1034" t="s">
        <v>456</v>
      </c>
      <c r="BN127" s="1032"/>
      <c r="BO127" s="1032"/>
      <c r="BP127" s="1032"/>
      <c r="BQ127" s="1032"/>
      <c r="BR127" s="1032"/>
      <c r="BS127" s="1033"/>
      <c r="BT127" s="1034" t="s">
        <v>457</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458</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c r="A128" s="1041" t="s">
        <v>459</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460</v>
      </c>
      <c r="X128" s="1043"/>
      <c r="Y128" s="1043"/>
      <c r="Z128" s="1044"/>
      <c r="AA128" s="1045">
        <v>668582</v>
      </c>
      <c r="AB128" s="1046"/>
      <c r="AC128" s="1046"/>
      <c r="AD128" s="1046"/>
      <c r="AE128" s="1047"/>
      <c r="AF128" s="1048">
        <v>671486</v>
      </c>
      <c r="AG128" s="1046"/>
      <c r="AH128" s="1046"/>
      <c r="AI128" s="1046"/>
      <c r="AJ128" s="1047"/>
      <c r="AK128" s="1048">
        <v>718745</v>
      </c>
      <c r="AL128" s="1046"/>
      <c r="AM128" s="1046"/>
      <c r="AN128" s="1046"/>
      <c r="AO128" s="1047"/>
      <c r="AP128" s="1049"/>
      <c r="AQ128" s="1050"/>
      <c r="AR128" s="1050"/>
      <c r="AS128" s="1050"/>
      <c r="AT128" s="1051"/>
      <c r="AU128" s="220"/>
      <c r="AV128" s="220"/>
      <c r="AW128" s="220"/>
      <c r="AX128" s="896" t="s">
        <v>461</v>
      </c>
      <c r="AY128" s="897"/>
      <c r="AZ128" s="897"/>
      <c r="BA128" s="897"/>
      <c r="BB128" s="897"/>
      <c r="BC128" s="897"/>
      <c r="BD128" s="897"/>
      <c r="BE128" s="898"/>
      <c r="BF128" s="1052" t="s">
        <v>122</v>
      </c>
      <c r="BG128" s="1053"/>
      <c r="BH128" s="1053"/>
      <c r="BI128" s="1053"/>
      <c r="BJ128" s="1053"/>
      <c r="BK128" s="1053"/>
      <c r="BL128" s="1054"/>
      <c r="BM128" s="1052">
        <v>12.77</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462</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0" s="218" customFormat="1" ht="26.25" customHeight="1">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463</v>
      </c>
      <c r="X129" s="1071"/>
      <c r="Y129" s="1071"/>
      <c r="Z129" s="1072"/>
      <c r="AA129" s="958">
        <v>14684339</v>
      </c>
      <c r="AB129" s="959"/>
      <c r="AC129" s="959"/>
      <c r="AD129" s="959"/>
      <c r="AE129" s="960"/>
      <c r="AF129" s="961">
        <v>14917416</v>
      </c>
      <c r="AG129" s="959"/>
      <c r="AH129" s="959"/>
      <c r="AI129" s="959"/>
      <c r="AJ129" s="960"/>
      <c r="AK129" s="961">
        <v>15105489</v>
      </c>
      <c r="AL129" s="959"/>
      <c r="AM129" s="959"/>
      <c r="AN129" s="959"/>
      <c r="AO129" s="960"/>
      <c r="AP129" s="1073"/>
      <c r="AQ129" s="1074"/>
      <c r="AR129" s="1074"/>
      <c r="AS129" s="1074"/>
      <c r="AT129" s="1075"/>
      <c r="AU129" s="221"/>
      <c r="AV129" s="221"/>
      <c r="AW129" s="221"/>
      <c r="AX129" s="1065" t="s">
        <v>464</v>
      </c>
      <c r="AY129" s="923"/>
      <c r="AZ129" s="923"/>
      <c r="BA129" s="923"/>
      <c r="BB129" s="923"/>
      <c r="BC129" s="923"/>
      <c r="BD129" s="923"/>
      <c r="BE129" s="924"/>
      <c r="BF129" s="1066" t="s">
        <v>122</v>
      </c>
      <c r="BG129" s="1067"/>
      <c r="BH129" s="1067"/>
      <c r="BI129" s="1067"/>
      <c r="BJ129" s="1067"/>
      <c r="BK129" s="1067"/>
      <c r="BL129" s="1068"/>
      <c r="BM129" s="1066">
        <v>17.77</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0" s="218" customFormat="1" ht="26.25" customHeight="1">
      <c r="A130" s="934" t="s">
        <v>465</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466</v>
      </c>
      <c r="X130" s="1071"/>
      <c r="Y130" s="1071"/>
      <c r="Z130" s="1072"/>
      <c r="AA130" s="958">
        <v>1786899</v>
      </c>
      <c r="AB130" s="959"/>
      <c r="AC130" s="959"/>
      <c r="AD130" s="959"/>
      <c r="AE130" s="960"/>
      <c r="AF130" s="961">
        <v>1748936</v>
      </c>
      <c r="AG130" s="959"/>
      <c r="AH130" s="959"/>
      <c r="AI130" s="959"/>
      <c r="AJ130" s="960"/>
      <c r="AK130" s="961">
        <v>1496939</v>
      </c>
      <c r="AL130" s="959"/>
      <c r="AM130" s="959"/>
      <c r="AN130" s="959"/>
      <c r="AO130" s="960"/>
      <c r="AP130" s="1073"/>
      <c r="AQ130" s="1074"/>
      <c r="AR130" s="1074"/>
      <c r="AS130" s="1074"/>
      <c r="AT130" s="1075"/>
      <c r="AU130" s="221"/>
      <c r="AV130" s="221"/>
      <c r="AW130" s="221"/>
      <c r="AX130" s="1065" t="s">
        <v>467</v>
      </c>
      <c r="AY130" s="923"/>
      <c r="AZ130" s="923"/>
      <c r="BA130" s="923"/>
      <c r="BB130" s="923"/>
      <c r="BC130" s="923"/>
      <c r="BD130" s="923"/>
      <c r="BE130" s="924"/>
      <c r="BF130" s="1101">
        <v>2.3999999999999999</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0" s="218" customFormat="1" ht="26.25" customHeight="1" thickBot="1">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468</v>
      </c>
      <c r="X131" s="1108"/>
      <c r="Y131" s="1108"/>
      <c r="Z131" s="1109"/>
      <c r="AA131" s="1004">
        <v>12897440</v>
      </c>
      <c r="AB131" s="986"/>
      <c r="AC131" s="986"/>
      <c r="AD131" s="986"/>
      <c r="AE131" s="987"/>
      <c r="AF131" s="985">
        <v>13168480</v>
      </c>
      <c r="AG131" s="986"/>
      <c r="AH131" s="986"/>
      <c r="AI131" s="986"/>
      <c r="AJ131" s="987"/>
      <c r="AK131" s="985">
        <v>13608550</v>
      </c>
      <c r="AL131" s="986"/>
      <c r="AM131" s="986"/>
      <c r="AN131" s="986"/>
      <c r="AO131" s="987"/>
      <c r="AP131" s="1110"/>
      <c r="AQ131" s="1111"/>
      <c r="AR131" s="1111"/>
      <c r="AS131" s="1111"/>
      <c r="AT131" s="1112"/>
      <c r="AU131" s="221"/>
      <c r="AV131" s="221"/>
      <c r="AW131" s="221"/>
      <c r="AX131" s="1083" t="s">
        <v>469</v>
      </c>
      <c r="AY131" s="726"/>
      <c r="AZ131" s="726"/>
      <c r="BA131" s="726"/>
      <c r="BB131" s="726"/>
      <c r="BC131" s="726"/>
      <c r="BD131" s="726"/>
      <c r="BE131" s="1036"/>
      <c r="BF131" s="1084">
        <v>19.899999999999999</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0" s="218" customFormat="1" ht="26.25" customHeight="1">
      <c r="A132" s="1090" t="s">
        <v>470</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471</v>
      </c>
      <c r="W132" s="1094"/>
      <c r="X132" s="1094"/>
      <c r="Y132" s="1094"/>
      <c r="Z132" s="1095"/>
      <c r="AA132" s="1096">
        <v>3.647157886</v>
      </c>
      <c r="AB132" s="1097"/>
      <c r="AC132" s="1097"/>
      <c r="AD132" s="1097"/>
      <c r="AE132" s="1098"/>
      <c r="AF132" s="1099">
        <v>3.2057914049999998</v>
      </c>
      <c r="AG132" s="1097"/>
      <c r="AH132" s="1097"/>
      <c r="AI132" s="1097"/>
      <c r="AJ132" s="1098"/>
      <c r="AK132" s="1099">
        <v>0.50928558300000004</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0" s="218" customFormat="1" ht="26.25" customHeight="1" thickBot="1">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472</v>
      </c>
      <c r="W133" s="1077"/>
      <c r="X133" s="1077"/>
      <c r="Y133" s="1077"/>
      <c r="Z133" s="1078"/>
      <c r="AA133" s="1079">
        <v>2.5</v>
      </c>
      <c r="AB133" s="1080"/>
      <c r="AC133" s="1080"/>
      <c r="AD133" s="1080"/>
      <c r="AE133" s="1081"/>
      <c r="AF133" s="1079">
        <v>3.2000000000000002</v>
      </c>
      <c r="AG133" s="1080"/>
      <c r="AH133" s="1080"/>
      <c r="AI133" s="1080"/>
      <c r="AJ133" s="1081"/>
      <c r="AK133" s="1079">
        <v>2.3999999999999999</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47:130" ht="14.4" hidden="1" thickBot="1">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TMtQO+vWAeY5qvw3QJU8cI8lquKptrf9tWpxfRAIZBCJLEe3qu6LzKI/iiZH36xqfkyNzxHo+Ff+XKITRFTr7g==" saltValue="i6lwphWB5gtE7LaSy28wn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ageMargins left="0.590551181102362" right="0" top="0.590551181102362" bottom="0.590551181102362" header="0.393700787401575" footer="0.393700787401575"/>
  <pageSetup horizontalDpi="1200" verticalDpi="1200" orientation="portrait" paperSize="8" scale="39"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4d16e1d-f85d-4568-9aef-b311fbf50b0d}">
  <sheetPr>
    <pageSetUpPr fitToPage="1"/>
  </sheetPr>
  <dimension ref="A1:DP104"/>
  <sheetViews>
    <sheetView showGridLines="0" view="pageBreakPreview" zoomScaleNormal="85" zoomScaleSheetLayoutView="100" workbookViewId="0" topLeftCell="A1"/>
  </sheetViews>
  <sheetFormatPr defaultColWidth="0" defaultRowHeight="13.5" customHeight="1" zeroHeight="1"/>
  <cols>
    <col min="1" max="120" width="2.75" style="248" customWidth="1"/>
    <col min="121" max="121" width="0" style="247" hidden="1" customWidth="1"/>
    <col min="122" max="16384" width="9" style="247" hidden="1"/>
  </cols>
  <sheetData>
    <row r="1" spans="1:120" ht="13.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ht="13.2"/>
    <row r="3" ht="13.2"/>
    <row r="4" ht="13.2"/>
    <row r="5" ht="13.2"/>
    <row r="6" ht="13.2"/>
    <row r="7" ht="13.2"/>
    <row r="8" ht="13.2"/>
    <row r="9" ht="13.2"/>
    <row r="10" ht="13.2"/>
    <row r="11" ht="13.2"/>
    <row r="12" ht="13.2"/>
    <row r="13" ht="13.2"/>
    <row r="14" ht="13.2"/>
    <row r="15" ht="13.2"/>
    <row r="16" spans="120:120" ht="13.2">
      <c r="DP16" s="247"/>
    </row>
    <row r="17" spans="120:120" ht="13.2">
      <c r="DP17" s="247"/>
    </row>
    <row r="18" ht="13.2"/>
    <row r="19" ht="13.2"/>
    <row r="20" spans="119:120" ht="13.2">
      <c r="DO20" s="247"/>
      <c r="DP20" s="247"/>
    </row>
    <row r="21" spans="120:120" ht="13.2">
      <c r="DP21" s="247"/>
    </row>
    <row r="22" ht="13.2"/>
    <row r="23" spans="119:120" ht="13.2">
      <c r="DO23" s="247"/>
      <c r="DP23" s="247"/>
    </row>
    <row r="24" spans="120:120" ht="13.2">
      <c r="DP24" s="247"/>
    </row>
    <row r="25" spans="120:120" ht="13.2">
      <c r="DP25" s="247"/>
    </row>
    <row r="26" spans="119:120" ht="13.2">
      <c r="DO26" s="247"/>
      <c r="DP26" s="247"/>
    </row>
    <row r="27" ht="13.2"/>
    <row r="28" spans="119:120" ht="13.2">
      <c r="DO28" s="247"/>
      <c r="DP28" s="247"/>
    </row>
    <row r="29" spans="120:120" ht="13.2">
      <c r="DP29" s="247"/>
    </row>
    <row r="30" ht="13.2"/>
    <row r="31" spans="119:120" ht="13.2">
      <c r="DO31" s="247"/>
      <c r="DP31" s="247"/>
    </row>
    <row r="32" ht="13.2"/>
    <row r="33" spans="119:120" ht="13.2">
      <c r="DO33" s="247"/>
      <c r="DP33" s="247"/>
    </row>
    <row r="34" spans="117:117" ht="13.2">
      <c r="DM34" s="247"/>
    </row>
    <row r="35" spans="98:120" ht="13.2">
      <c r="CT35" s="247"/>
      <c r="CU35" s="247"/>
      <c r="CV35" s="247"/>
      <c r="CY35" s="247"/>
      <c r="CZ35" s="247"/>
      <c r="DA35" s="247"/>
      <c r="DD35" s="247"/>
      <c r="DE35" s="247"/>
      <c r="DF35" s="247"/>
      <c r="DI35" s="247"/>
      <c r="DJ35" s="247"/>
      <c r="DK35" s="247"/>
      <c r="DM35" s="247"/>
      <c r="DN35" s="247"/>
      <c r="DO35" s="247"/>
      <c r="DP35" s="247"/>
    </row>
    <row r="36" ht="13.2"/>
    <row r="37" spans="101:120" ht="13.2">
      <c r="CW37" s="247"/>
      <c r="DB37" s="247"/>
      <c r="DG37" s="247"/>
      <c r="DL37" s="247"/>
      <c r="DP37" s="247"/>
    </row>
    <row r="38" spans="98:120" ht="13.2">
      <c r="CT38" s="247"/>
      <c r="CU38" s="247"/>
      <c r="CV38" s="247"/>
      <c r="CW38" s="247"/>
      <c r="CY38" s="247"/>
      <c r="CZ38" s="247"/>
      <c r="DA38" s="247"/>
      <c r="DB38" s="247"/>
      <c r="DD38" s="247"/>
      <c r="DE38" s="247"/>
      <c r="DF38" s="247"/>
      <c r="DG38" s="247"/>
      <c r="DI38" s="247"/>
      <c r="DJ38" s="247"/>
      <c r="DK38" s="247"/>
      <c r="DL38" s="247"/>
      <c r="DN38" s="247"/>
      <c r="DO38" s="247"/>
      <c r="DP38" s="247"/>
    </row>
    <row r="39" ht="13.2"/>
    <row r="40" ht="13.2"/>
    <row r="41" ht="13.2"/>
    <row r="42" ht="13.2"/>
    <row r="43" ht="13.2"/>
    <row r="44" ht="13.2"/>
    <row r="45" ht="13.2"/>
    <row r="46" ht="13.2"/>
    <row r="47" ht="13.2"/>
    <row r="48" ht="13.2"/>
    <row r="49" spans="118:120" ht="13.2">
      <c r="DN49" s="247"/>
      <c r="DO49" s="247"/>
      <c r="DP49" s="247"/>
    </row>
    <row r="50" ht="13.2"/>
    <row r="51" ht="13.2"/>
    <row r="52" ht="13.2"/>
    <row r="53" ht="13.2"/>
    <row r="54" ht="13.2"/>
    <row r="55" ht="13.2"/>
    <row r="56" ht="13.2"/>
    <row r="57" ht="13.2"/>
    <row r="58" ht="13.2"/>
    <row r="59" ht="13.2"/>
    <row r="60" ht="13.2"/>
    <row r="61" ht="13.2"/>
    <row r="62" ht="13.2"/>
    <row r="63" spans="23:23 97:112" ht="13.2">
      <c r="W63" s="247"/>
      <c r="CS63" s="247"/>
      <c r="CX63" s="247"/>
      <c r="DC63" s="247"/>
      <c r="DH63" s="247"/>
    </row>
    <row r="64" spans="22:22" ht="13.2">
      <c r="V64" s="247"/>
    </row>
    <row r="65" spans="24:114" ht="13.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7:21 117:117" ht="13.2">
      <c r="Q66" s="247"/>
      <c r="S66" s="247"/>
      <c r="U66" s="247"/>
      <c r="DM66" s="247"/>
    </row>
    <row r="67" spans="15:25 98:120" ht="13.2">
      <c r="O67" s="247"/>
      <c r="P67" s="247"/>
      <c r="R67" s="247"/>
      <c r="T67" s="247"/>
      <c r="Y67" s="247"/>
      <c r="CT67" s="247"/>
      <c r="CV67" s="247"/>
      <c r="CW67" s="247"/>
      <c r="CY67" s="247"/>
      <c r="DA67" s="247"/>
      <c r="DB67" s="247"/>
      <c r="DD67" s="247"/>
      <c r="DF67" s="247"/>
      <c r="DG67" s="247"/>
      <c r="DI67" s="247"/>
      <c r="DK67" s="247"/>
      <c r="DL67" s="247"/>
      <c r="DN67" s="247"/>
      <c r="DO67" s="247"/>
      <c r="DP67" s="247"/>
    </row>
    <row r="68" ht="13.2"/>
    <row r="69" ht="13.2"/>
    <row r="70" ht="13.2"/>
    <row r="71" ht="13.2"/>
    <row r="72" spans="120:120" ht="13.2">
      <c r="DP72" s="247"/>
    </row>
    <row r="73" spans="120:120" ht="13.2">
      <c r="DP73" s="247"/>
    </row>
    <row r="74" ht="13.2"/>
    <row r="75" ht="13.2"/>
    <row r="76" ht="13.2"/>
    <row r="77" ht="13.2"/>
    <row r="78" ht="13.2"/>
    <row r="79" ht="13.2"/>
    <row r="80" ht="13.2"/>
    <row r="81" ht="13.2"/>
    <row r="82" ht="13.2"/>
    <row r="83" ht="13.2"/>
    <row r="84" ht="13.2"/>
    <row r="85" ht="13.2"/>
    <row r="86" ht="13.2"/>
    <row r="87" ht="13.2"/>
    <row r="88" ht="13.2"/>
    <row r="89" ht="13.2"/>
    <row r="90" ht="13.2"/>
    <row r="91" ht="13.2"/>
    <row r="92" ht="13.2"/>
    <row r="93" ht="13.2"/>
    <row r="94" ht="13.2"/>
    <row r="95" ht="13.2"/>
    <row r="96" spans="97:112" ht="13.2">
      <c r="CS96" s="247"/>
      <c r="CX96" s="247"/>
      <c r="DC96" s="247"/>
      <c r="DH96" s="247"/>
    </row>
    <row r="97" spans="97:120" ht="13.2">
      <c r="CS97" s="247"/>
      <c r="CX97" s="247"/>
      <c r="DC97" s="247"/>
      <c r="DH97" s="247"/>
      <c r="DP97" s="248" t="s">
        <v>473</v>
      </c>
    </row>
    <row r="98" spans="97:112" ht="13.2" hidden="1">
      <c r="CS98" s="247"/>
      <c r="CX98" s="247"/>
      <c r="DC98" s="247"/>
      <c r="DH98" s="247"/>
    </row>
    <row r="99" spans="97:112" ht="13.2" hidden="1">
      <c r="CS99" s="247"/>
      <c r="CX99" s="247"/>
      <c r="DC99" s="247"/>
      <c r="DH99" s="247"/>
    </row>
    <row r="101" spans="24:114" ht="12" customHeight="1" hidden="1">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99:117" ht="1.5" customHeight="1" hidden="1">
      <c r="CU102" s="247"/>
      <c r="CZ102" s="247"/>
      <c r="DE102" s="247"/>
      <c r="DJ102" s="247"/>
      <c r="DM102" s="247"/>
    </row>
    <row r="103" spans="98:120" ht="13.2" hidden="1">
      <c r="CT103" s="247"/>
      <c r="CV103" s="247"/>
      <c r="CW103" s="247"/>
      <c r="CY103" s="247"/>
      <c r="DA103" s="247"/>
      <c r="DB103" s="247"/>
      <c r="DD103" s="247"/>
      <c r="DF103" s="247"/>
      <c r="DG103" s="247"/>
      <c r="DI103" s="247"/>
      <c r="DK103" s="247"/>
      <c r="DL103" s="247"/>
      <c r="DM103" s="247"/>
      <c r="DN103" s="247"/>
      <c r="DO103" s="247"/>
      <c r="DP103" s="247"/>
    </row>
    <row r="104" spans="100:120" ht="13.2" hidden="1">
      <c r="CV104" s="247"/>
      <c r="CW104" s="247"/>
      <c r="DA104" s="247"/>
      <c r="DB104" s="247"/>
      <c r="DF104" s="247"/>
      <c r="DG104" s="247"/>
      <c r="DK104" s="247"/>
      <c r="DL104" s="247"/>
      <c r="DN104" s="247"/>
      <c r="DO104" s="247"/>
      <c r="DP104" s="247"/>
    </row>
    <row r="105" ht="12.75" customHeight="1" hidden="1"/>
  </sheetData>
  <sheetProtection algorithmName="SHA-512" hashValue="zPA6xCPCXtoK6zDa1X6HBIJ33nDrHxMCSqpx51cJLcBYKcbZ6XxzR2ImLReKH3gr2eX87pPFiy1dpmLLkfUEfg==" saltValue="pRgng5RbwuVYclL7iNiFDg==" spinCount="100000" sheet="1" objects="1" scenarios="1"/>
  <printOptions horizontalCentered="1" verticalCentered="1"/>
  <pageMargins left="0" right="0" top="0" bottom="0" header="0" footer="0"/>
  <pageSetup orientation="landscape" paperSize="9" scale="43" r:id="rId2"/>
  <headerFooter alignWithMargins="0">
    <oddFooter>&amp;C&amp;P / &amp;N</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1a3a4dc-9f0f-4799-bb43-6db2db2c8f34}">
  <sheetPr>
    <pageSetUpPr fitToPage="1"/>
  </sheetPr>
  <dimension ref="B1:DL67"/>
  <sheetViews>
    <sheetView showGridLines="0" zoomScaleSheetLayoutView="55" workbookViewId="0" topLeftCell="A1"/>
  </sheetViews>
  <sheetFormatPr defaultColWidth="0" defaultRowHeight="13.5" customHeight="1" zeroHeight="1"/>
  <cols>
    <col min="1" max="116" width="2.625" style="248" customWidth="1"/>
    <col min="117" max="16384" width="9" style="247" hidden="1"/>
  </cols>
  <sheetData>
    <row r="1" spans="2:116" ht="13.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ht="13.2"/>
    <row r="3" ht="13.2"/>
    <row r="4" spans="18:116" ht="13.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18:116" ht="13.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ht="13.2"/>
    <row r="7" ht="13.2"/>
    <row r="8" ht="13.2"/>
    <row r="9" ht="13.2"/>
    <row r="10" ht="13.2"/>
    <row r="11" ht="13.2"/>
    <row r="12" ht="13.2"/>
    <row r="13" ht="13.2"/>
    <row r="14" ht="13.2"/>
    <row r="15" ht="13.2"/>
    <row r="16" ht="13.2"/>
    <row r="17" ht="13.2"/>
    <row r="18" spans="9:116" ht="13.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ht="13.2"/>
    <row r="20" ht="13.2"/>
    <row r="21" spans="116:116" ht="13.2">
      <c r="DL21" s="247"/>
    </row>
    <row r="22" spans="113:116" ht="13.2">
      <c r="DI22" s="247"/>
      <c r="DJ22" s="247"/>
      <c r="DK22" s="247"/>
      <c r="DL22" s="247"/>
    </row>
    <row r="23" spans="103:116" ht="13.2">
      <c r="CY23" s="247"/>
      <c r="CZ23" s="247"/>
      <c r="DA23" s="247"/>
      <c r="DB23" s="247"/>
      <c r="DC23" s="247"/>
      <c r="DD23" s="247"/>
      <c r="DE23" s="247"/>
      <c r="DF23" s="247"/>
      <c r="DG23" s="247"/>
      <c r="DH23" s="247"/>
      <c r="DI23" s="247"/>
      <c r="DJ23" s="247"/>
      <c r="DK23" s="247"/>
      <c r="DL23" s="247"/>
    </row>
    <row r="24" ht="13.2"/>
    <row r="25" ht="13.2"/>
    <row r="26" ht="13.2"/>
    <row r="27" ht="13.2"/>
    <row r="28" ht="13.2"/>
    <row r="29" ht="13.2"/>
    <row r="30" ht="13.2"/>
    <row r="31" ht="13.2"/>
    <row r="32" ht="13.2"/>
    <row r="33" ht="13.2"/>
    <row r="34" ht="13.2"/>
    <row r="35" spans="104:116" ht="13.2">
      <c r="CZ35" s="247"/>
      <c r="DA35" s="247"/>
      <c r="DB35" s="247"/>
      <c r="DC35" s="247"/>
      <c r="DD35" s="247"/>
      <c r="DE35" s="247"/>
      <c r="DF35" s="247"/>
      <c r="DG35" s="247"/>
      <c r="DH35" s="247"/>
      <c r="DI35" s="247"/>
      <c r="DJ35" s="247"/>
      <c r="DK35" s="247"/>
      <c r="DL35" s="247"/>
    </row>
    <row r="36" ht="13.2"/>
    <row r="37" spans="116:116" ht="13.2">
      <c r="DL37" s="247"/>
    </row>
    <row r="38" spans="113:116" ht="13.2">
      <c r="DI38" s="247"/>
      <c r="DJ38" s="247"/>
      <c r="DK38" s="247"/>
      <c r="DL38" s="247"/>
    </row>
    <row r="39" ht="13.2"/>
    <row r="40" ht="13.2"/>
    <row r="41" ht="13.2"/>
    <row r="42" ht="13.2"/>
    <row r="43" spans="15:116" ht="13.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16:116" ht="13.2">
      <c r="DL44" s="247"/>
    </row>
    <row r="45" ht="13.2"/>
    <row r="46" spans="105:116" ht="13.2">
      <c r="DA46" s="247"/>
      <c r="DB46" s="247"/>
      <c r="DC46" s="247"/>
      <c r="DD46" s="247"/>
      <c r="DE46" s="247"/>
      <c r="DF46" s="247"/>
      <c r="DG46" s="247"/>
      <c r="DH46" s="247"/>
      <c r="DI46" s="247"/>
      <c r="DJ46" s="247"/>
      <c r="DK46" s="247"/>
      <c r="DL46" s="247"/>
    </row>
    <row r="47" ht="13.2"/>
    <row r="48" ht="13.2"/>
    <row r="49" ht="13.2"/>
    <row r="50" spans="104:116" ht="13.2">
      <c r="CZ50" s="247"/>
      <c r="DA50" s="247"/>
      <c r="DB50" s="247"/>
      <c r="DC50" s="247"/>
      <c r="DD50" s="247"/>
      <c r="DE50" s="247"/>
      <c r="DF50" s="247"/>
      <c r="DG50" s="247"/>
      <c r="DH50" s="247"/>
      <c r="DI50" s="247"/>
      <c r="DJ50" s="247"/>
      <c r="DK50" s="247"/>
      <c r="DL50" s="247"/>
    </row>
    <row r="51" ht="13.2"/>
    <row r="52" ht="13.2"/>
    <row r="53" spans="116:116" ht="13.2">
      <c r="DL53" s="247"/>
    </row>
    <row r="54" ht="13.2"/>
    <row r="55" ht="13.2"/>
    <row r="56" ht="13.2"/>
    <row r="57" ht="13.2"/>
    <row r="58" ht="13.2"/>
    <row r="59" ht="13.2"/>
    <row r="60" ht="13.2"/>
    <row r="61" ht="13.2"/>
    <row r="62" ht="13.2"/>
    <row r="63" ht="13.2"/>
    <row r="64" ht="13.2"/>
    <row r="65" ht="13.2"/>
    <row r="66" ht="13.2"/>
    <row r="67" spans="107:116" ht="13.2">
      <c r="DC67" s="247"/>
      <c r="DD67" s="247"/>
      <c r="DE67" s="247"/>
      <c r="DF67" s="247"/>
      <c r="DG67" s="247"/>
      <c r="DH67" s="247"/>
      <c r="DI67" s="247"/>
      <c r="DJ67" s="247"/>
      <c r="DK67" s="247"/>
      <c r="DL67" s="247"/>
    </row>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sheetData>
  <sheetProtection algorithmName="SHA-512" hashValue="f27MTB1zTEC6L0OjQCKvU5xamUguq5RszQsqeDkQ4N3f26/ximtXuwnHf8BM5HWw16vhA7MvRHeXztTg/u69VA==" saltValue="+XyQ9Rx5JMEmqp+osVFg1Q==" spinCount="100000" sheet="1" objects="1" scenarios="1"/>
  <printOptions horizontalCentered="1" verticalCentered="1"/>
  <pageMargins left="0" right="0" top="0" bottom="0" header="0" footer="0"/>
  <pageSetup horizontalDpi="300" verticalDpi="300" orientation="landscape" paperSize="9" scale="46" r:id="rId2"/>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0024e89-8422-4723-95b7-424a85cb95be}">
  <sheetPr>
    <pageSetUpPr fitToPage="1"/>
  </sheetPr>
  <dimension ref="A1:AT73"/>
  <sheetViews>
    <sheetView showGridLines="0" view="pageBreakPreview" zoomScaleNormal="100" zoomScaleSheetLayoutView="100" workbookViewId="0" topLeftCell="A1"/>
  </sheetViews>
  <sheetFormatPr defaultColWidth="0" defaultRowHeight="13.5" customHeight="1" zeroHeight="1"/>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45:46" ht="13.2">
      <c r="AS1" s="250"/>
      <c r="AT1" s="250"/>
    </row>
    <row r="2" spans="45:46" ht="13.2">
      <c r="AS2" s="250"/>
      <c r="AT2" s="250"/>
    </row>
    <row r="3" spans="45:46" ht="13.2">
      <c r="AS3" s="250"/>
      <c r="AT3" s="250"/>
    </row>
    <row r="4" spans="45:46" ht="13.2">
      <c r="AS4" s="250"/>
      <c r="AT4" s="250"/>
    </row>
    <row r="5" spans="1:45" ht="16.2">
      <c r="A5" s="251" t="s">
        <v>474</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4" ht="13.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475</v>
      </c>
      <c r="AL6" s="255"/>
      <c r="AM6" s="255"/>
      <c r="AN6" s="255"/>
      <c r="AO6" s="250"/>
      <c r="AP6" s="250"/>
      <c r="AQ6" s="250"/>
      <c r="AR6" s="250"/>
    </row>
    <row r="7" spans="1:44" ht="13.5" customHeight="1">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476</v>
      </c>
      <c r="AP7" s="260"/>
      <c r="AQ7" s="261" t="s">
        <v>477</v>
      </c>
      <c r="AR7" s="262"/>
    </row>
    <row r="8" spans="1:44" ht="13.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478</v>
      </c>
      <c r="AQ8" s="267" t="s">
        <v>479</v>
      </c>
      <c r="AR8" s="268" t="s">
        <v>480</v>
      </c>
    </row>
    <row r="9" spans="1:44" ht="13.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481</v>
      </c>
      <c r="AL9" s="1117"/>
      <c r="AM9" s="1117"/>
      <c r="AN9" s="1118"/>
      <c r="AO9" s="269">
        <v>5232429</v>
      </c>
      <c r="AP9" s="269">
        <v>83982</v>
      </c>
      <c r="AQ9" s="270">
        <v>72348</v>
      </c>
      <c r="AR9" s="271">
        <v>16.100000000000001</v>
      </c>
    </row>
    <row r="10" spans="1:44" ht="13.5" customHeight="1">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482</v>
      </c>
      <c r="AL10" s="1117"/>
      <c r="AM10" s="1117"/>
      <c r="AN10" s="1118"/>
      <c r="AO10" s="272">
        <v>1067343</v>
      </c>
      <c r="AP10" s="272">
        <v>17131</v>
      </c>
      <c r="AQ10" s="273">
        <v>6364</v>
      </c>
      <c r="AR10" s="274">
        <v>169.19999999999999</v>
      </c>
    </row>
    <row r="11" spans="1:44" ht="13.5" customHeight="1">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483</v>
      </c>
      <c r="AL11" s="1117"/>
      <c r="AM11" s="1117"/>
      <c r="AN11" s="1118"/>
      <c r="AO11" s="272">
        <v>11231</v>
      </c>
      <c r="AP11" s="272">
        <v>180</v>
      </c>
      <c r="AQ11" s="273">
        <v>1262</v>
      </c>
      <c r="AR11" s="274">
        <v>-85.700000000000003</v>
      </c>
    </row>
    <row r="12" spans="1:44" ht="13.5" customHeight="1">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484</v>
      </c>
      <c r="AL12" s="1117"/>
      <c r="AM12" s="1117"/>
      <c r="AN12" s="1118"/>
      <c r="AO12" s="272" t="s">
        <v>122</v>
      </c>
      <c r="AP12" s="272" t="s">
        <v>122</v>
      </c>
      <c r="AQ12" s="273">
        <v>10</v>
      </c>
      <c r="AR12" s="274" t="s">
        <v>122</v>
      </c>
    </row>
    <row r="13" spans="1:44" ht="13.5" customHeight="1">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486</v>
      </c>
      <c r="AL13" s="1117"/>
      <c r="AM13" s="1117"/>
      <c r="AN13" s="1118"/>
      <c r="AO13" s="272">
        <v>270118</v>
      </c>
      <c r="AP13" s="272">
        <v>4335</v>
      </c>
      <c r="AQ13" s="273">
        <v>3257</v>
      </c>
      <c r="AR13" s="274">
        <v>33.100000000000001</v>
      </c>
    </row>
    <row r="14" spans="1:44" ht="13.5" customHeight="1">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487</v>
      </c>
      <c r="AL14" s="1117"/>
      <c r="AM14" s="1117"/>
      <c r="AN14" s="1118"/>
      <c r="AO14" s="272">
        <v>28004</v>
      </c>
      <c r="AP14" s="272">
        <v>449</v>
      </c>
      <c r="AQ14" s="273">
        <v>1617</v>
      </c>
      <c r="AR14" s="274">
        <v>-72.200000000000003</v>
      </c>
    </row>
    <row r="15" spans="1:44" ht="13.5" customHeight="1">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488</v>
      </c>
      <c r="AL15" s="1120"/>
      <c r="AM15" s="1120"/>
      <c r="AN15" s="1121"/>
      <c r="AO15" s="272">
        <v>-305079</v>
      </c>
      <c r="AP15" s="272">
        <v>-4897</v>
      </c>
      <c r="AQ15" s="273">
        <v>-3947</v>
      </c>
      <c r="AR15" s="274">
        <v>24.100000000000001</v>
      </c>
    </row>
    <row r="16" spans="1:44" ht="13.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6304046</v>
      </c>
      <c r="AP16" s="272">
        <v>101182</v>
      </c>
      <c r="AQ16" s="273">
        <v>80912</v>
      </c>
      <c r="AR16" s="274">
        <v>25.100000000000001</v>
      </c>
    </row>
    <row r="17" spans="1:44" ht="13.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4" ht="13.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4" ht="13.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489</v>
      </c>
      <c r="AL19" s="250"/>
      <c r="AM19" s="250"/>
      <c r="AN19" s="250"/>
      <c r="AO19" s="250"/>
      <c r="AP19" s="250"/>
      <c r="AQ19" s="250"/>
      <c r="AR19" s="250"/>
    </row>
    <row r="20" spans="1:44" ht="13.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490</v>
      </c>
      <c r="AP20" s="281" t="s">
        <v>491</v>
      </c>
      <c r="AQ20" s="282" t="s">
        <v>492</v>
      </c>
      <c r="AR20" s="283"/>
    </row>
    <row r="21" spans="1:46" s="289" customFormat="1" ht="13.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493</v>
      </c>
      <c r="AL21" s="1123"/>
      <c r="AM21" s="1123"/>
      <c r="AN21" s="1124"/>
      <c r="AO21" s="285">
        <v>8.2699999999999996</v>
      </c>
      <c r="AP21" s="286">
        <v>6.71</v>
      </c>
      <c r="AQ21" s="287">
        <v>1.5600000000000001</v>
      </c>
      <c r="AR21" s="255"/>
      <c r="AS21" s="288"/>
      <c r="AT21" s="284"/>
    </row>
    <row r="22" spans="1:46" s="289" customFormat="1" ht="13.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494</v>
      </c>
      <c r="AL22" s="1123"/>
      <c r="AM22" s="1123"/>
      <c r="AN22" s="1124"/>
      <c r="AO22" s="290">
        <v>95.599999999999994</v>
      </c>
      <c r="AP22" s="291">
        <v>98.299999999999997</v>
      </c>
      <c r="AQ22" s="292">
        <v>-2.7000000000000002</v>
      </c>
      <c r="AR22" s="276"/>
      <c r="AS22" s="288"/>
      <c r="AT22" s="284"/>
    </row>
    <row r="23" spans="1:46" s="289" customFormat="1" ht="13.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c r="A26" s="1113" t="s">
        <v>495</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1 41:46" ht="13.2">
      <c r="A27" s="297"/>
      <c r="AO27" s="250"/>
      <c r="AP27" s="250"/>
      <c r="AQ27" s="250"/>
      <c r="AR27" s="250"/>
      <c r="AS27" s="250"/>
      <c r="AT27" s="250"/>
    </row>
    <row r="28" spans="1:45" ht="16.2">
      <c r="A28" s="251" t="s">
        <v>496</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5" ht="13.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497</v>
      </c>
      <c r="AL29" s="255"/>
      <c r="AM29" s="255"/>
      <c r="AN29" s="255"/>
      <c r="AO29" s="250"/>
      <c r="AP29" s="250"/>
      <c r="AQ29" s="250"/>
      <c r="AR29" s="250"/>
      <c r="AS29" s="299"/>
    </row>
    <row r="30" spans="1:44" ht="13.5" customHeight="1">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476</v>
      </c>
      <c r="AP30" s="260"/>
      <c r="AQ30" s="261" t="s">
        <v>477</v>
      </c>
      <c r="AR30" s="262"/>
    </row>
    <row r="31" spans="1:44" ht="13.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478</v>
      </c>
      <c r="AQ31" s="267" t="s">
        <v>479</v>
      </c>
      <c r="AR31" s="268" t="s">
        <v>480</v>
      </c>
    </row>
    <row r="32" spans="1:44" ht="27" customHeight="1">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498</v>
      </c>
      <c r="AL32" s="1131"/>
      <c r="AM32" s="1131"/>
      <c r="AN32" s="1132"/>
      <c r="AO32" s="300">
        <v>1510000</v>
      </c>
      <c r="AP32" s="300">
        <v>24236</v>
      </c>
      <c r="AQ32" s="301">
        <v>34344</v>
      </c>
      <c r="AR32" s="302">
        <v>-29.399999999999999</v>
      </c>
    </row>
    <row r="33" spans="1:44" ht="13.5" customHeight="1">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499</v>
      </c>
      <c r="AL33" s="1131"/>
      <c r="AM33" s="1131"/>
      <c r="AN33" s="1132"/>
      <c r="AO33" s="300" t="s">
        <v>122</v>
      </c>
      <c r="AP33" s="300" t="s">
        <v>122</v>
      </c>
      <c r="AQ33" s="301" t="s">
        <v>122</v>
      </c>
      <c r="AR33" s="302" t="s">
        <v>122</v>
      </c>
    </row>
    <row r="34" spans="1:44" ht="27" customHeight="1">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500</v>
      </c>
      <c r="AL34" s="1131"/>
      <c r="AM34" s="1131"/>
      <c r="AN34" s="1132"/>
      <c r="AO34" s="300" t="s">
        <v>122</v>
      </c>
      <c r="AP34" s="300" t="s">
        <v>122</v>
      </c>
      <c r="AQ34" s="301">
        <v>3</v>
      </c>
      <c r="AR34" s="302" t="s">
        <v>122</v>
      </c>
    </row>
    <row r="35" spans="1:44" ht="27" customHeight="1">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501</v>
      </c>
      <c r="AL35" s="1131"/>
      <c r="AM35" s="1131"/>
      <c r="AN35" s="1132"/>
      <c r="AO35" s="300">
        <v>647743</v>
      </c>
      <c r="AP35" s="300">
        <v>10396</v>
      </c>
      <c r="AQ35" s="301">
        <v>7806</v>
      </c>
      <c r="AR35" s="302">
        <v>33.200000000000003</v>
      </c>
    </row>
    <row r="36" spans="1:44" ht="27" customHeight="1">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502</v>
      </c>
      <c r="AL36" s="1131"/>
      <c r="AM36" s="1131"/>
      <c r="AN36" s="1132"/>
      <c r="AO36" s="300">
        <v>125603</v>
      </c>
      <c r="AP36" s="300">
        <v>2016</v>
      </c>
      <c r="AQ36" s="301">
        <v>1690</v>
      </c>
      <c r="AR36" s="302">
        <v>19.300000000000001</v>
      </c>
    </row>
    <row r="37" spans="1:44" ht="13.5" customHeight="1">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503</v>
      </c>
      <c r="AL37" s="1131"/>
      <c r="AM37" s="1131"/>
      <c r="AN37" s="1132"/>
      <c r="AO37" s="300">
        <v>541</v>
      </c>
      <c r="AP37" s="300">
        <v>9</v>
      </c>
      <c r="AQ37" s="301">
        <v>666</v>
      </c>
      <c r="AR37" s="302">
        <v>-98.599999999999994</v>
      </c>
    </row>
    <row r="38" spans="1:45" ht="27" customHeight="1">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504</v>
      </c>
      <c r="AL38" s="1134"/>
      <c r="AM38" s="1134"/>
      <c r="AN38" s="1135"/>
      <c r="AO38" s="303">
        <v>1103</v>
      </c>
      <c r="AP38" s="303">
        <v>18</v>
      </c>
      <c r="AQ38" s="304">
        <v>3</v>
      </c>
      <c r="AR38" s="292">
        <v>500</v>
      </c>
      <c r="AS38" s="299"/>
    </row>
    <row r="39" spans="1:45" ht="13.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505</v>
      </c>
      <c r="AL39" s="1134"/>
      <c r="AM39" s="1134"/>
      <c r="AN39" s="1135"/>
      <c r="AO39" s="300">
        <v>-718745</v>
      </c>
      <c r="AP39" s="300">
        <v>-11536</v>
      </c>
      <c r="AQ39" s="301">
        <v>-5822</v>
      </c>
      <c r="AR39" s="302">
        <v>98.099999999999994</v>
      </c>
      <c r="AS39" s="299"/>
    </row>
    <row r="40" spans="1:45" ht="27" customHeight="1">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506</v>
      </c>
      <c r="AL40" s="1131"/>
      <c r="AM40" s="1131"/>
      <c r="AN40" s="1132"/>
      <c r="AO40" s="300">
        <v>-1496939</v>
      </c>
      <c r="AP40" s="300">
        <v>-24026</v>
      </c>
      <c r="AQ40" s="301">
        <v>-26710</v>
      </c>
      <c r="AR40" s="302">
        <v>-10</v>
      </c>
      <c r="AS40" s="299"/>
    </row>
    <row r="41" spans="1:45" ht="13.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69306</v>
      </c>
      <c r="AP41" s="300">
        <v>1112</v>
      </c>
      <c r="AQ41" s="301">
        <v>11979</v>
      </c>
      <c r="AR41" s="302">
        <v>-90.700000000000003</v>
      </c>
      <c r="AS41" s="299"/>
    </row>
    <row r="42" spans="1:45" ht="13.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5" ht="13.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4" ht="13.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4" ht="17.25" customHeight="1">
      <c r="A47" s="309" t="s">
        <v>507</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4" ht="13.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508</v>
      </c>
      <c r="AL48" s="310"/>
      <c r="AM48" s="310"/>
      <c r="AN48" s="310"/>
      <c r="AO48" s="310"/>
      <c r="AP48" s="310"/>
      <c r="AQ48" s="311"/>
      <c r="AR48" s="310"/>
    </row>
    <row r="49" spans="1:44" ht="13.5" customHeight="1">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476</v>
      </c>
      <c r="AN49" s="1127" t="s">
        <v>509</v>
      </c>
      <c r="AO49" s="1128"/>
      <c r="AP49" s="1128"/>
      <c r="AQ49" s="1128"/>
      <c r="AR49" s="1129"/>
    </row>
    <row r="50" spans="1:44" ht="13.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510</v>
      </c>
      <c r="AO50" s="317" t="s">
        <v>511</v>
      </c>
      <c r="AP50" s="318" t="s">
        <v>512</v>
      </c>
      <c r="AQ50" s="319" t="s">
        <v>513</v>
      </c>
      <c r="AR50" s="320" t="s">
        <v>514</v>
      </c>
    </row>
    <row r="51" spans="1:44" ht="13.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515</v>
      </c>
      <c r="AL51" s="313"/>
      <c r="AM51" s="321">
        <v>743989</v>
      </c>
      <c r="AN51" s="322">
        <v>11589</v>
      </c>
      <c r="AO51" s="323">
        <v>-59.299999999999997</v>
      </c>
      <c r="AP51" s="324">
        <v>45483</v>
      </c>
      <c r="AQ51" s="325">
        <v>-0.20000000000000001</v>
      </c>
      <c r="AR51" s="326">
        <v>-59.100000000000001</v>
      </c>
    </row>
    <row r="52" spans="1:44" ht="13.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516</v>
      </c>
      <c r="AM52" s="329">
        <v>359281</v>
      </c>
      <c r="AN52" s="330">
        <v>5596</v>
      </c>
      <c r="AO52" s="331">
        <v>-61.799999999999997</v>
      </c>
      <c r="AP52" s="332">
        <v>24241</v>
      </c>
      <c r="AQ52" s="333">
        <v>0.40000000000000002</v>
      </c>
      <c r="AR52" s="334">
        <v>-62.200000000000003</v>
      </c>
    </row>
    <row r="53" spans="1:44" ht="13.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517</v>
      </c>
      <c r="AL53" s="313"/>
      <c r="AM53" s="321">
        <v>328266</v>
      </c>
      <c r="AN53" s="322">
        <v>5167</v>
      </c>
      <c r="AO53" s="323">
        <v>-55.399999999999999</v>
      </c>
      <c r="AP53" s="324">
        <v>45945</v>
      </c>
      <c r="AQ53" s="325">
        <v>1</v>
      </c>
      <c r="AR53" s="326">
        <v>-56.399999999999999</v>
      </c>
    </row>
    <row r="54" spans="1:44" ht="13.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516</v>
      </c>
      <c r="AM54" s="329">
        <v>158960</v>
      </c>
      <c r="AN54" s="330">
        <v>2502</v>
      </c>
      <c r="AO54" s="331">
        <v>-55.299999999999997</v>
      </c>
      <c r="AP54" s="332">
        <v>25180</v>
      </c>
      <c r="AQ54" s="333">
        <v>3.8999999999999999</v>
      </c>
      <c r="AR54" s="334">
        <v>-59.200000000000003</v>
      </c>
    </row>
    <row r="55" spans="1:44" ht="13.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518</v>
      </c>
      <c r="AL55" s="313"/>
      <c r="AM55" s="321">
        <v>245362</v>
      </c>
      <c r="AN55" s="322">
        <v>3874</v>
      </c>
      <c r="AO55" s="323">
        <v>-25</v>
      </c>
      <c r="AP55" s="324">
        <v>44475</v>
      </c>
      <c r="AQ55" s="325">
        <v>-3.2000000000000002</v>
      </c>
      <c r="AR55" s="326">
        <v>-21.800000000000001</v>
      </c>
    </row>
    <row r="56" spans="1:44" ht="13.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516</v>
      </c>
      <c r="AM56" s="329">
        <v>119800</v>
      </c>
      <c r="AN56" s="330">
        <v>1891</v>
      </c>
      <c r="AO56" s="331">
        <v>-24.399999999999999</v>
      </c>
      <c r="AP56" s="332">
        <v>24780</v>
      </c>
      <c r="AQ56" s="333">
        <v>-1.6000000000000001</v>
      </c>
      <c r="AR56" s="334">
        <v>-22.800000000000001</v>
      </c>
    </row>
    <row r="57" spans="1:44" ht="13.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519</v>
      </c>
      <c r="AL57" s="313"/>
      <c r="AM57" s="321">
        <v>377489</v>
      </c>
      <c r="AN57" s="322">
        <v>6021</v>
      </c>
      <c r="AO57" s="323">
        <v>55.399999999999999</v>
      </c>
      <c r="AP57" s="324">
        <v>45982</v>
      </c>
      <c r="AQ57" s="325">
        <v>3.3999999999999999</v>
      </c>
      <c r="AR57" s="326">
        <v>52</v>
      </c>
    </row>
    <row r="58" spans="1:44" ht="13.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516</v>
      </c>
      <c r="AM58" s="329">
        <v>236453</v>
      </c>
      <c r="AN58" s="330">
        <v>3771</v>
      </c>
      <c r="AO58" s="331">
        <v>99.400000000000006</v>
      </c>
      <c r="AP58" s="332">
        <v>25583</v>
      </c>
      <c r="AQ58" s="333">
        <v>3.2000000000000002</v>
      </c>
      <c r="AR58" s="334">
        <v>96.200000000000003</v>
      </c>
    </row>
    <row r="59" spans="1:44" ht="13.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520</v>
      </c>
      <c r="AL59" s="313"/>
      <c r="AM59" s="321">
        <v>501381</v>
      </c>
      <c r="AN59" s="322">
        <v>8047</v>
      </c>
      <c r="AO59" s="323">
        <v>33.600000000000001</v>
      </c>
      <c r="AP59" s="324">
        <v>50538</v>
      </c>
      <c r="AQ59" s="325">
        <v>9.9000000000000004</v>
      </c>
      <c r="AR59" s="326">
        <v>23.699999999999999</v>
      </c>
    </row>
    <row r="60" spans="1:44" ht="13.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516</v>
      </c>
      <c r="AM60" s="329">
        <v>325035</v>
      </c>
      <c r="AN60" s="330">
        <v>5217</v>
      </c>
      <c r="AO60" s="331">
        <v>38.299999999999997</v>
      </c>
      <c r="AP60" s="332">
        <v>29053</v>
      </c>
      <c r="AQ60" s="333">
        <v>13.6</v>
      </c>
      <c r="AR60" s="334">
        <v>24.699999999999999</v>
      </c>
    </row>
    <row r="61" spans="1:44" ht="13.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521</v>
      </c>
      <c r="AL61" s="335"/>
      <c r="AM61" s="336">
        <v>439297</v>
      </c>
      <c r="AN61" s="337">
        <v>6940</v>
      </c>
      <c r="AO61" s="338">
        <v>-10.1</v>
      </c>
      <c r="AP61" s="339">
        <v>46485</v>
      </c>
      <c r="AQ61" s="340">
        <v>2.2000000000000002</v>
      </c>
      <c r="AR61" s="326">
        <v>-12.300000000000001</v>
      </c>
    </row>
    <row r="62" spans="1:44" ht="13.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516</v>
      </c>
      <c r="AM62" s="329">
        <v>239906</v>
      </c>
      <c r="AN62" s="330">
        <v>3795</v>
      </c>
      <c r="AO62" s="331">
        <v>-0.80000000000000004</v>
      </c>
      <c r="AP62" s="332">
        <v>25767</v>
      </c>
      <c r="AQ62" s="333">
        <v>3.8999999999999999</v>
      </c>
      <c r="AR62" s="334">
        <v>-4.7000000000000002</v>
      </c>
    </row>
    <row r="63" spans="1:44" ht="13.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4" ht="13.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5" ht="13.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37:46" ht="13.5" customHeight="1" hidden="1">
      <c r="AK67" s="250"/>
      <c r="AL67" s="250"/>
      <c r="AM67" s="250"/>
      <c r="AN67" s="250"/>
      <c r="AO67" s="250"/>
      <c r="AP67" s="250"/>
      <c r="AQ67" s="250"/>
      <c r="AR67" s="250"/>
      <c r="AS67" s="250"/>
      <c r="AT67" s="250"/>
    </row>
    <row r="68" spans="37:44" ht="13.5" customHeight="1" hidden="1">
      <c r="AK68" s="250"/>
      <c r="AL68" s="250"/>
      <c r="AM68" s="250"/>
      <c r="AN68" s="250"/>
      <c r="AO68" s="250"/>
      <c r="AP68" s="250"/>
      <c r="AQ68" s="250"/>
      <c r="AR68" s="250"/>
    </row>
    <row r="69" spans="37:44" ht="13.5" customHeight="1" hidden="1">
      <c r="AK69" s="250"/>
      <c r="AL69" s="250"/>
      <c r="AM69" s="250"/>
      <c r="AN69" s="250"/>
      <c r="AO69" s="250"/>
      <c r="AP69" s="250"/>
      <c r="AQ69" s="250"/>
      <c r="AR69" s="250"/>
    </row>
    <row r="70" spans="37:44" ht="13.2" hidden="1">
      <c r="AK70" s="250"/>
      <c r="AL70" s="250"/>
      <c r="AM70" s="250"/>
      <c r="AN70" s="250"/>
      <c r="AO70" s="250"/>
      <c r="AP70" s="250"/>
      <c r="AQ70" s="250"/>
      <c r="AR70" s="250"/>
    </row>
    <row r="71" spans="37:44" ht="13.2" hidden="1">
      <c r="AK71" s="250"/>
      <c r="AL71" s="250"/>
      <c r="AM71" s="250"/>
      <c r="AN71" s="250"/>
      <c r="AO71" s="250"/>
      <c r="AP71" s="250"/>
      <c r="AQ71" s="250"/>
      <c r="AR71" s="250"/>
    </row>
    <row r="72" spans="37:44" ht="13.2" hidden="1">
      <c r="AK72" s="250"/>
      <c r="AL72" s="250"/>
      <c r="AM72" s="250"/>
      <c r="AN72" s="250"/>
      <c r="AO72" s="250"/>
      <c r="AP72" s="250"/>
      <c r="AQ72" s="250"/>
      <c r="AR72" s="250"/>
    </row>
    <row r="73" spans="37:44" ht="13.2" hidden="1">
      <c r="AK73" s="250"/>
      <c r="AL73" s="250"/>
      <c r="AM73" s="250"/>
      <c r="AN73" s="250"/>
      <c r="AO73" s="250"/>
      <c r="AP73" s="250"/>
      <c r="AQ73" s="250"/>
      <c r="AR73" s="250"/>
    </row>
  </sheetData>
  <sheetProtection algorithmName="SHA-512" hashValue="5ECcFzTh41D8TZOBaY+HemEVQIQ05+7wB9hKAOGBIVaPOBiy1uwcm2OgfzMrjkBXzHg/MFzTDCivPj+llBc7RQ==" saltValue="CJRi/CvlxHe6PzCshgNBU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rintOptions horizontalCentered="1"/>
  <pageMargins left="0.393700787401575" right="0.196850393700787" top="0.393700787401575" bottom="0.31496062992126" header="0.511811023622047" footer="0"/>
  <pageSetup orientation="landscape" paperSize="9" scale="60" r:id="rId2"/>
  <headerFooter alignWithMargins="0">
    <oddFooter>&amp;C&amp;P/&amp;N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e1f087a-b9b0-42d2-876e-fec29f66fbea}">
  <sheetPr>
    <pageSetUpPr fitToPage="1"/>
  </sheetPr>
  <dimension ref="B1:DU121"/>
  <sheetViews>
    <sheetView showGridLines="0" zoomScaleSheetLayoutView="55" workbookViewId="0" topLeftCell="A1"/>
  </sheetViews>
  <sheetFormatPr defaultColWidth="0" defaultRowHeight="13.5" customHeight="1" zeroHeight="1"/>
  <cols>
    <col min="1" max="125" width="2.5" style="248" customWidth="1"/>
    <col min="126" max="16384" width="9" style="247" hidden="1"/>
  </cols>
  <sheetData>
    <row r="1" spans="2:125" ht="13.5" customHeight="1">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2 111:111" ht="13.2">
      <c r="B2" s="247"/>
      <c r="DG2" s="247"/>
    </row>
    <row r="3" spans="3:125" ht="13.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ht="13.2"/>
    <row r="5" ht="13.2"/>
    <row r="6" ht="13.2"/>
    <row r="7" ht="13.2"/>
    <row r="8" ht="13.2"/>
    <row r="9" spans="125:125" ht="13.2">
      <c r="DU9" s="247"/>
    </row>
    <row r="10" ht="13.2"/>
    <row r="11" ht="13.2"/>
    <row r="12" ht="13.2"/>
    <row r="13" ht="13.2"/>
    <row r="14" ht="13.2"/>
    <row r="15" ht="13.2"/>
    <row r="16" ht="13.2"/>
    <row r="17" spans="125:125" ht="13.2">
      <c r="DU17" s="247"/>
    </row>
    <row r="18" ht="13.2"/>
    <row r="19" ht="13.2"/>
    <row r="20" spans="125:125" ht="13.2">
      <c r="DU20" s="247"/>
    </row>
    <row r="21" spans="125:125" ht="13.2">
      <c r="DU21" s="247"/>
    </row>
    <row r="22" ht="13.2"/>
    <row r="23" ht="13.2"/>
    <row r="24" ht="13.2"/>
    <row r="25" ht="13.2"/>
    <row r="26" ht="13.2"/>
    <row r="27" ht="13.2"/>
    <row r="28" spans="125:125" ht="13.2">
      <c r="DU28" s="247"/>
    </row>
    <row r="29" ht="13.2"/>
    <row r="30" ht="13.2"/>
    <row r="31" ht="13.2"/>
    <row r="32" ht="13.2"/>
    <row r="33" spans="2:9" ht="13.2">
      <c r="B33" s="247"/>
      <c r="G33" s="247"/>
      <c r="I33" s="247"/>
    </row>
    <row r="34" spans="3:16 109:112" ht="13.2">
      <c r="C34" s="247"/>
      <c r="P34" s="247"/>
      <c r="DE34" s="247"/>
      <c r="DH34" s="247"/>
    </row>
    <row r="35" spans="4:5 111:125" ht="13.2">
      <c r="D35" s="247"/>
      <c r="E35" s="247"/>
      <c r="DG35" s="247"/>
      <c r="DJ35" s="247"/>
      <c r="DP35" s="247"/>
      <c r="DQ35" s="247"/>
      <c r="DR35" s="247"/>
      <c r="DS35" s="247"/>
      <c r="DT35" s="247"/>
      <c r="DU35" s="247"/>
    </row>
    <row r="36" spans="6:125" ht="13.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125:125" ht="13.2">
      <c r="DU37" s="247"/>
    </row>
    <row r="38" spans="124:125" ht="13.2">
      <c r="DT38" s="247"/>
      <c r="DU38" s="247"/>
    </row>
    <row r="39" ht="13.2"/>
    <row r="40" spans="112:112" ht="13.2">
      <c r="DH40" s="247"/>
    </row>
    <row r="41" spans="109:109" ht="13.2">
      <c r="DE41" s="247"/>
    </row>
    <row r="42" spans="111:114" ht="13.2">
      <c r="DG42" s="247"/>
      <c r="DJ42" s="247"/>
    </row>
    <row r="43" spans="17:125" ht="13.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125:125" ht="13.2">
      <c r="DU44" s="247"/>
    </row>
    <row r="45" ht="13.2"/>
    <row r="46" ht="13.2"/>
    <row r="47" ht="13.2"/>
    <row r="48" spans="124:125" ht="13.2">
      <c r="DT48" s="247"/>
      <c r="DU48" s="247"/>
    </row>
    <row r="49" spans="125:125" ht="13.2">
      <c r="DU49" s="247"/>
    </row>
    <row r="50" spans="125:125" ht="13.2">
      <c r="DU50" s="247"/>
    </row>
    <row r="51" spans="120:125" ht="13.2">
      <c r="DP51" s="247"/>
      <c r="DQ51" s="247"/>
      <c r="DR51" s="247"/>
      <c r="DS51" s="247"/>
      <c r="DT51" s="247"/>
      <c r="DU51" s="247"/>
    </row>
    <row r="52" ht="13.2"/>
    <row r="53" ht="13.2"/>
    <row r="54" spans="125:125" ht="13.2">
      <c r="DU54" s="247"/>
    </row>
    <row r="55" ht="13.2"/>
    <row r="56" ht="13.2"/>
    <row r="57" ht="13.2"/>
    <row r="58" spans="125:125" ht="13.2">
      <c r="DU58" s="247"/>
    </row>
    <row r="59" ht="13.2"/>
    <row r="60" ht="13.2"/>
    <row r="61" ht="13.2"/>
    <row r="62" ht="13.2"/>
    <row r="63" spans="125:125" ht="13.2">
      <c r="DU63" s="247"/>
    </row>
    <row r="64" spans="124:125" ht="13.2">
      <c r="DT64" s="247"/>
      <c r="DU64" s="247"/>
    </row>
    <row r="65" ht="13.2"/>
    <row r="66" ht="13.2"/>
    <row r="67" ht="13.2"/>
    <row r="68" ht="13.2"/>
    <row r="69" spans="123:125" ht="13.2">
      <c r="DS69" s="247"/>
      <c r="DT69" s="247"/>
      <c r="DU69" s="247"/>
    </row>
    <row r="70" ht="13.2"/>
    <row r="71" ht="13.2"/>
    <row r="72" ht="13.2"/>
    <row r="73" ht="13.2"/>
    <row r="74" ht="13.2"/>
    <row r="75" ht="13.2"/>
    <row r="76" ht="13.2"/>
    <row r="77" ht="13.2"/>
    <row r="78" ht="13.2"/>
    <row r="79" ht="13.2"/>
    <row r="80" ht="13.2"/>
    <row r="81" ht="13.2"/>
    <row r="82" spans="116:116" ht="13.2">
      <c r="DL82" s="247"/>
    </row>
    <row r="83" spans="117:125" ht="13.2">
      <c r="DM83" s="247"/>
      <c r="DN83" s="247"/>
      <c r="DO83" s="247"/>
      <c r="DP83" s="247"/>
      <c r="DQ83" s="247"/>
      <c r="DR83" s="247"/>
      <c r="DS83" s="247"/>
      <c r="DT83" s="247"/>
      <c r="DU83" s="247"/>
    </row>
    <row r="84" ht="13.2"/>
    <row r="85" ht="13.2"/>
    <row r="86" ht="13.2"/>
    <row r="87" ht="13.2"/>
    <row r="88" spans="125:125" ht="13.2">
      <c r="DU88" s="247"/>
    </row>
    <row r="89" ht="13.2"/>
    <row r="90" ht="13.2"/>
    <row r="91" ht="13.2"/>
    <row r="92" ht="13.5" customHeight="1"/>
    <row r="93" ht="13.5" customHeight="1"/>
    <row r="94" spans="123:125" ht="13.5" customHeight="1">
      <c r="DS94" s="247"/>
      <c r="DT94" s="247"/>
      <c r="DU94" s="247"/>
    </row>
    <row r="95" spans="125:125" ht="13.5" customHeight="1">
      <c r="DU95" s="247"/>
    </row>
    <row r="96" ht="13.5" customHeight="1"/>
    <row r="97" ht="13.5" customHeight="1"/>
    <row r="98" ht="13.5" customHeight="1"/>
    <row r="99" ht="13.5" customHeight="1"/>
    <row r="100" ht="13.5" customHeight="1"/>
    <row r="101" spans="125:125" ht="13.5" customHeight="1">
      <c r="DU101" s="247"/>
    </row>
    <row r="102" ht="13.5" customHeight="1"/>
    <row r="103" ht="13.5" customHeight="1"/>
    <row r="104" spans="124:125" ht="13.5" customHeight="1">
      <c r="DT104" s="247"/>
      <c r="DU104" s="247"/>
    </row>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spans="125:125" ht="13.5" customHeight="1">
      <c r="DU116" s="247" t="s">
        <v>473</v>
      </c>
    </row>
    <row r="121" spans="125:125" ht="13.5" customHeight="1" hidden="1">
      <c r="DU121" s="247"/>
    </row>
  </sheetData>
  <sheetProtection algorithmName="SHA-512" hashValue="5nAhJ4QtfBYRxfY3njipAmLB7Xj46wge1tnWlYk4tQxANXhbqf1+P+MJmiyUtNgUMutw3Ih/hhObUYp2hN2rqA==" saltValue="REJ2to1+yJqPfevm0ihapA==" spinCount="100000" sheet="1" objects="1" scenarios="1"/>
  <printOptions horizontalCentered="1" verticalCentered="1"/>
  <pageMargins left="0" right="0" top="0.196850393700787" bottom="0" header="0.393700787401575" footer="0"/>
  <pageSetup horizontalDpi="300" verticalDpi="300" orientation="landscape" paperSize="9" scale="38" r:id="rId2"/>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af27b14-2c58-432d-9d6c-2259406d7f5f}">
  <sheetPr>
    <pageSetUpPr fitToPage="1"/>
  </sheetPr>
  <dimension ref="A1:DU116"/>
  <sheetViews>
    <sheetView showGridLines="0" zoomScaleSheetLayoutView="55" workbookViewId="0" topLeftCell="A1"/>
  </sheetViews>
  <sheetFormatPr defaultColWidth="0" defaultRowHeight="13.5" customHeight="1" zeroHeight="1"/>
  <cols>
    <col min="1" max="125" width="2.5" style="248" customWidth="1"/>
    <col min="126" max="142" width="0" style="247" hidden="1" customWidth="1"/>
    <col min="143" max="16384" width="9" style="247" hidden="1"/>
  </cols>
  <sheetData>
    <row r="1" spans="1:125" ht="13.5" customHeight="1">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20" ht="13.2">
      <c r="B2" s="247"/>
      <c r="T2" s="247"/>
    </row>
    <row r="3" spans="3:125" ht="13.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ht="13.2"/>
    <row r="5" ht="13.2"/>
    <row r="6" ht="13.2"/>
    <row r="7" ht="13.2"/>
    <row r="8" ht="13.2"/>
    <row r="9" ht="13.2"/>
    <row r="10" ht="13.2"/>
    <row r="11" ht="13.2"/>
    <row r="12" ht="13.2"/>
    <row r="13" ht="13.2"/>
    <row r="14" ht="13.2"/>
    <row r="15" ht="13.2"/>
    <row r="16" ht="13.2"/>
    <row r="17" ht="13.2"/>
    <row r="18" ht="13.2"/>
    <row r="19" ht="13.2"/>
    <row r="20" ht="13.2"/>
    <row r="21" ht="13.2"/>
    <row r="22" ht="13.2"/>
    <row r="23" ht="13.2"/>
    <row r="24" ht="13.2"/>
    <row r="25" ht="13.2"/>
    <row r="26" ht="13.2"/>
    <row r="27" ht="13.2"/>
    <row r="28" ht="13.2"/>
    <row r="29" ht="13.2"/>
    <row r="30" ht="13.2"/>
    <row r="31" ht="13.2"/>
    <row r="32" ht="13.2"/>
    <row r="33" spans="2:9" ht="13.2">
      <c r="B33" s="247"/>
      <c r="G33" s="247"/>
      <c r="I33" s="247"/>
    </row>
    <row r="34" spans="3:21" ht="13.2">
      <c r="C34" s="247"/>
      <c r="P34" s="247"/>
      <c r="R34" s="247"/>
      <c r="U34" s="247"/>
    </row>
    <row r="35" spans="4:125" ht="13.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6:22" ht="13.2">
      <c r="F36" s="247"/>
      <c r="H36" s="247"/>
      <c r="J36" s="247"/>
      <c r="K36" s="247"/>
      <c r="L36" s="247"/>
      <c r="M36" s="247"/>
      <c r="N36" s="247"/>
      <c r="O36" s="247"/>
      <c r="Q36" s="247"/>
      <c r="S36" s="247"/>
      <c r="V36" s="247"/>
    </row>
    <row r="37" ht="13.2"/>
    <row r="38" ht="13.2"/>
    <row r="39" ht="13.2"/>
    <row r="40" spans="21:21" ht="13.2">
      <c r="U40" s="247"/>
    </row>
    <row r="41" spans="18:18" ht="13.2">
      <c r="R41" s="247"/>
    </row>
    <row r="42" spans="20:125" ht="13.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17:22" ht="13.2">
      <c r="Q43" s="247"/>
      <c r="S43" s="247"/>
      <c r="V43" s="247"/>
    </row>
    <row r="44" ht="13.2"/>
    <row r="45" ht="13.2"/>
    <row r="46" ht="13.2"/>
    <row r="47" ht="13.2"/>
    <row r="48"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spans="125:125" ht="13.5" customHeight="1">
      <c r="DU116" s="248" t="s">
        <v>473</v>
      </c>
    </row>
  </sheetData>
  <sheetProtection algorithmName="SHA-512" hashValue="pSH7OZeoQqLyx9AkTKxN6ic66lCvLbR3yWw6tSjTSiLQNaWZeX+9Fn9sTYQsxStEbpjj/nDGms+D77prZkvOwA==" saltValue="fAyKLugyNFA3pzGuRtRdTA==" spinCount="100000" sheet="1" objects="1" scenarios="1"/>
  <printOptions horizontalCentered="1" verticalCentered="1"/>
  <pageMargins left="0" right="0" top="0.196850393700787" bottom="0" header="0.393700787401575" footer="0"/>
  <pageSetup horizontalDpi="300" verticalDpi="300" orientation="landscape" paperSize="9" scale="40" r:id="rId2"/>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df9ae38-dcb4-46b8-b239-fbf54f1724f6}">
  <sheetPr codeName="MasterSheet">
    <pageSetUpPr fitToPage="1"/>
  </sheetPr>
  <dimension ref="B45:J49"/>
  <sheetViews>
    <sheetView showGridLines="0" zoomScaleSheetLayoutView="100" workbookViewId="0" topLeftCell="A1"/>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39" t="s">
        <v>3</v>
      </c>
      <c r="D47" s="1139"/>
      <c r="E47" s="1140"/>
      <c r="F47" s="11">
        <v>10.57</v>
      </c>
      <c r="G47" s="12">
        <v>10.310000000000001</v>
      </c>
      <c r="H47" s="12">
        <v>12.220000000000001</v>
      </c>
      <c r="I47" s="12">
        <v>10.76</v>
      </c>
      <c r="J47" s="13">
        <v>14.359999999999999</v>
      </c>
    </row>
    <row r="48" spans="2:10" ht="57.75" customHeight="1">
      <c r="B48" s="14"/>
      <c r="C48" s="1141" t="s">
        <v>4</v>
      </c>
      <c r="D48" s="1141"/>
      <c r="E48" s="1142"/>
      <c r="F48" s="15">
        <v>0.44</v>
      </c>
      <c r="G48" s="16">
        <v>2.7799999999999998</v>
      </c>
      <c r="H48" s="16">
        <v>2.5800000000000001</v>
      </c>
      <c r="I48" s="16">
        <v>0.10000000000000001</v>
      </c>
      <c r="J48" s="17">
        <v>1.51</v>
      </c>
    </row>
    <row r="49" spans="2:10" ht="57.75" customHeight="1" thickBot="1">
      <c r="B49" s="18"/>
      <c r="C49" s="1143" t="s">
        <v>5</v>
      </c>
      <c r="D49" s="1143"/>
      <c r="E49" s="1144"/>
      <c r="F49" s="19">
        <v>0.32000000000000001</v>
      </c>
      <c r="G49" s="20">
        <v>2.3799999999999999</v>
      </c>
      <c r="H49" s="20" t="s">
        <v>528</v>
      </c>
      <c r="I49" s="20" t="s">
        <v>529</v>
      </c>
      <c r="J49" s="21">
        <v>5.0899999999999999</v>
      </c>
    </row>
    <row r="50" ht="13.2"/>
  </sheetData>
  <sheetProtection algorithmName="SHA-512" hashValue="cXSJtr32sgK+yPHsC1/JZEvVpoIzc4FDCMrIgnToA7xCAq0GLwy1NfUze2FzmvaBcGIep1QhP31+xd/6cIkgLQ==" saltValue="jYnTDT5+JKuOj7ry//hduA==" spinCount="100000" sheet="1" objects="1" scenarios="1"/>
  <mergeCells count="3">
    <mergeCell ref="C47:E47"/>
    <mergeCell ref="C48:E48"/>
    <mergeCell ref="C49:E49"/>
  </mergeCells>
  <printOptions horizontalCentered="1"/>
  <pageMargins left="0" right="0" top="0.196850393700787" bottom="0" header="0" footer="0"/>
  <pageSetup horizontalDpi="300" verticalDpi="300" orientation="landscape" paperSize="9" scale="64" r:id="rId2"/>
  <headerFooter alignWithMargins="0">
    <oddFooter>&amp;C&amp;P/&amp;N</oddFooter>
  </headerFooter>
  <drawing r:id="rId1"/>
</worksheet>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