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prf1\Profile$\2822\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5" i="10"/>
  <c r="BE34" i="10"/>
  <c r="U34" i="10"/>
  <c r="C34" i="10"/>
  <c r="U35" i="10" l="1"/>
  <c r="U36" i="10" s="1"/>
  <c r="U37" i="10" s="1"/>
  <c r="AM34" i="10"/>
  <c r="AM35" i="10" s="1"/>
  <c r="AM36" i="10" s="1"/>
  <c r="CO34" i="10" l="1"/>
  <c r="CO35" i="10" s="1"/>
  <c r="BW34" i="10"/>
  <c r="BW35" i="10" s="1"/>
  <c r="BW36" i="10" s="1"/>
  <c r="BW37" i="10" s="1"/>
  <c r="BW38" i="10" s="1"/>
  <c r="BW39" i="10" s="1"/>
  <c r="BW40" i="10" s="1"/>
  <c r="BW41" i="10" s="1"/>
</calcChain>
</file>

<file path=xl/sharedStrings.xml><?xml version="1.0" encoding="utf-8"?>
<sst xmlns="http://schemas.openxmlformats.org/spreadsheetml/2006/main" count="1189" uniqueCount="643">
  <si>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</si>
  <si>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</si>
  <si>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</si>
  <si>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</si>
  <si>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</si>
  <si>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</si>
  <si>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</si>
  <si>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</si>
  <si>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※令和2年度中に市町村合併した団体で、合併前の団体ごとの決算に基づく連結実質赤字比率を算出していない団体については、グラフを表記しない。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</si>
  <si>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</si>
  <si>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</si>
  <si>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</si>
  <si>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</si>
  <si>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</si>
  <si>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</si>
  <si>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</si>
  <si>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</si>
  <si>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</si>
  <si>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</si>
  <si>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</si>
  <si>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</si>
  <si>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</si>
  <si>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</si>
  <si>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令和2年度中に市町村合併した団体で、合併前の団体ごとの決算に基づく実質公債費比率を算出していない団体については、グラフを表記しない。</t>
    <rPh sb="3" eb="5">
      <t>レイワ</t>
    </rPh>
    <phoneticPr fontId="3"/>
  </si>
  <si>
    <t>（参考）</t>
    <rPh sb="1" eb="3">
      <t>サンコウ</t>
    </rPh>
    <phoneticPr fontId="3"/>
  </si>
  <si>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</si>
  <si>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</si>
  <si>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</si>
  <si>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</si>
  <si>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</si>
  <si>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</si>
  <si>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</si>
  <si>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</si>
  <si>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</si>
  <si>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</si>
  <si>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</si>
  <si>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</si>
  <si>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</si>
  <si>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</si>
  <si>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</si>
  <si>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</si>
  <si>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</si>
  <si>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</si>
  <si>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</si>
  <si>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</si>
  <si>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</si>
  <si>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※令和2年度中に市町村合併した団体で、合併前の団体ごとの決算に基づく将来負担比率を算出していない団体については、グラフを表記しない。</t>
    <rPh sb="1" eb="3">
      <t>レイワ</t>
    </rPh>
    <phoneticPr fontId="3"/>
  </si>
  <si>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</si>
  <si>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</si>
  <si>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</si>
  <si>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</si>
  <si>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</si>
  <si>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</si>
  <si>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実質収支比率等に係る経年分析</t>
  </si>
  <si>
    <t>実質収支額</t>
  </si>
  <si>
    <t>財政調整基金残高</t>
  </si>
  <si>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</si>
  <si>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</si>
  <si>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</si>
  <si>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</si>
  <si>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</si>
  <si>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</si>
  <si>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</si>
  <si>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6"/>
  </si>
  <si>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</si>
  <si>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</si>
  <si>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</si>
  <si>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</si>
  <si>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</si>
  <si>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</si>
  <si>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</si>
  <si>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</si>
  <si>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</si>
  <si>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</si>
  <si>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</si>
  <si>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</si>
  <si>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</si>
  <si>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</si>
  <si>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</si>
  <si>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</si>
  <si>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令和元年度　財政状況資料集</t>
  </si>
  <si>
    <t>総括表（市町村）</t>
    <rPh sb="0" eb="2">
      <t>ソウカツ</t>
    </rPh>
    <rPh sb="2" eb="3">
      <t>ヒョウ</t>
    </rPh>
    <rPh sb="4" eb="7">
      <t>シチョウソン</t>
    </rPh>
    <phoneticPr fontId="3"/>
  </si>
  <si>
    <t>都道府県名</t>
  </si>
  <si>
    <t>大阪府</t>
  </si>
  <si>
    <t>市町村類型</t>
  </si>
  <si>
    <t>Ⅱ－３</t>
  </si>
  <si>
    <t>指定団体等の指定状況</t>
  </si>
  <si>
    <t>令和元年度(千円)</t>
    <rPh sb="0" eb="2">
      <t>レイワ</t>
    </rPh>
    <rPh sb="2" eb="3">
      <t>ガン</t>
    </rPh>
    <rPh sb="3" eb="5">
      <t>ネンド</t>
    </rPh>
    <rPh sb="6" eb="8">
      <t>センエン</t>
    </rPh>
    <phoneticPr fontId="3"/>
  </si>
  <si>
    <t>平成30年度(千円)</t>
    <rPh sb="0" eb="2">
      <t>ヘイセイ</t>
    </rPh>
    <rPh sb="4" eb="6">
      <t>ネンド</t>
    </rPh>
    <phoneticPr fontId="3"/>
  </si>
  <si>
    <t>令和元年度(千円･％)</t>
    <rPh sb="0" eb="2">
      <t>レイワ</t>
    </rPh>
    <rPh sb="2" eb="3">
      <t>ガン</t>
    </rPh>
    <rPh sb="3" eb="5">
      <t>ネンド</t>
    </rPh>
    <rPh sb="6" eb="8">
      <t>センエン</t>
    </rPh>
    <phoneticPr fontId="3"/>
  </si>
  <si>
    <t>平成30年度(千円･％)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</si>
  <si>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</si>
  <si>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</si>
  <si>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</si>
  <si>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</si>
  <si>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</si>
  <si>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</si>
  <si>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</si>
  <si>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藤井寺市</t>
  </si>
  <si>
    <t>地方交付税種地</t>
    <rPh sb="0" eb="2">
      <t>チホウ</t>
    </rPh>
    <rPh sb="2" eb="5">
      <t>コウフゼイ</t>
    </rPh>
    <rPh sb="5" eb="6">
      <t>シュ</t>
    </rPh>
    <rPh sb="6" eb="7">
      <t>チ</t>
    </rPh>
    <phoneticPr fontId="3"/>
  </si>
  <si>
    <t>2-8</t>
  </si>
  <si>
    <t>財源超過</t>
    <rPh sb="0" eb="2">
      <t>ザイゲン</t>
    </rPh>
    <rPh sb="2" eb="4">
      <t>チョウカ</t>
    </rPh>
    <phoneticPr fontId="3"/>
  </si>
  <si>
    <t>×</t>
  </si>
  <si>
    <t>歳入歳出差引</t>
  </si>
  <si>
    <t>　　(※1)</t>
  </si>
  <si>
    <t>首都</t>
    <rPh sb="0" eb="2">
      <t>シュト</t>
    </rPh>
    <phoneticPr fontId="3"/>
  </si>
  <si>
    <t>×</t>
  </si>
  <si>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</si>
  <si>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</si>
  <si>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</si>
  <si>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</si>
  <si>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</si>
  <si>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</si>
  <si>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</si>
  <si>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平成27年国調(人)</t>
    <rPh sb="0" eb="2">
      <t>ヘイセイ</t>
    </rPh>
    <rPh sb="4" eb="5">
      <t>ネン</t>
    </rPh>
    <rPh sb="5" eb="6">
      <t>コク</t>
    </rPh>
    <rPh sb="6" eb="7">
      <t>チョウ</t>
    </rPh>
    <phoneticPr fontId="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</si>
  <si>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</si>
  <si>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</si>
  <si>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</si>
  <si>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</si>
  <si>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平成22年国調(人)</t>
    <rPh sb="4" eb="5">
      <t>ネン</t>
    </rPh>
    <rPh sb="5" eb="6">
      <t>コク</t>
    </rPh>
    <rPh sb="6" eb="7">
      <t>チョウ</t>
    </rPh>
    <phoneticPr fontId="3"/>
  </si>
  <si>
    <t>過疎</t>
    <rPh sb="0" eb="2">
      <t>カソ</t>
    </rPh>
    <phoneticPr fontId="3"/>
  </si>
  <si>
    <t>×</t>
  </si>
  <si>
    <t>積立金</t>
  </si>
  <si>
    <t>健全化判断比率</t>
  </si>
  <si>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</si>
  <si>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-1.1</t>
  </si>
  <si>
    <t>山振</t>
    <rPh sb="0" eb="1">
      <t>ヤマ</t>
    </rPh>
    <rPh sb="1" eb="2">
      <t>フ</t>
    </rPh>
    <phoneticPr fontId="3"/>
  </si>
  <si>
    <t>×</t>
  </si>
  <si>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</si>
  <si>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</si>
  <si>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</si>
  <si>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</si>
  <si>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令02.01.01(人)</t>
    <rPh sb="0" eb="1">
      <t>レイ</t>
    </rPh>
    <phoneticPr fontId="3"/>
  </si>
  <si>
    <t>平成27年国調</t>
    <rPh sb="0" eb="2">
      <t>ヘイセイ</t>
    </rPh>
    <rPh sb="4" eb="5">
      <t>ネン</t>
    </rPh>
    <rPh sb="5" eb="6">
      <t>コク</t>
    </rPh>
    <rPh sb="6" eb="7">
      <t>チョウ</t>
    </rPh>
    <phoneticPr fontId="3"/>
  </si>
  <si>
    <t>平成22年国調</t>
    <rPh sb="4" eb="5">
      <t>ネン</t>
    </rPh>
    <rPh sb="5" eb="6">
      <t>コク</t>
    </rPh>
    <rPh sb="6" eb="7">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</si>
  <si>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</si>
  <si>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</si>
  <si>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</si>
  <si>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</si>
  <si>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</si>
  <si>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</si>
  <si>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</si>
  <si>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</si>
  <si>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</si>
  <si>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</si>
  <si>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平31.01.01(人)</t>
    <rPh sb="0" eb="1">
      <t>ヘイ</t>
    </rPh>
    <phoneticPr fontId="3"/>
  </si>
  <si>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</si>
  <si>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</si>
  <si>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</si>
  <si>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charset val="128"/>
      </rPr>
      <t>4</t>
    </r>
    <r>
      <rPr>
        <sz val="9"/>
        <color indexed="8"/>
        <rFont val="ＭＳ ゴシック"/>
        <family val="3"/>
        <charset val="128"/>
      </rPr>
      <t>)</t>
    </r>
  </si>
  <si>
    <t>増減率  (％)</t>
    <rPh sb="0" eb="2">
      <t>ゾウゲン</t>
    </rPh>
    <rPh sb="2" eb="3">
      <t>リツ</t>
    </rPh>
    <phoneticPr fontId="3"/>
  </si>
  <si>
    <t>-0.6</t>
  </si>
  <si>
    <t>基準財政需要額</t>
  </si>
  <si>
    <t>うち日本人(％)</t>
  </si>
  <si>
    <t>-0.8</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</si>
  <si>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</si>
  <si>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</si>
  <si>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</si>
  <si>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</si>
  <si>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3"/>
  </si>
  <si>
    <t>歳入一般財源等</t>
    <rPh sb="0" eb="2">
      <t>サイニュウ</t>
    </rPh>
    <rPh sb="2" eb="4">
      <t>イッパン</t>
    </rPh>
    <rPh sb="4" eb="6">
      <t>ザイゲン</t>
    </rPh>
    <rPh sb="6" eb="7">
      <t>トウ</t>
    </rPh>
    <phoneticPr fontId="24"/>
  </si>
  <si>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</si>
  <si>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</si>
  <si>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</si>
  <si>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</si>
  <si>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</si>
  <si>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</si>
  <si>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</si>
  <si>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</si>
  <si>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</si>
  <si>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</si>
  <si>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</si>
  <si>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</si>
  <si>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</si>
  <si>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</si>
  <si>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t>
  </si>
  <si>
    <t>-</t>
  </si>
  <si>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</si>
  <si>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</si>
  <si>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</si>
  <si>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</si>
  <si>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</si>
  <si>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</si>
  <si>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</si>
  <si>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</si>
  <si>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</si>
  <si>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</si>
  <si>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24"/>
  </si>
  <si>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</si>
  <si>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</si>
  <si>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</si>
  <si>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</si>
  <si>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</si>
  <si>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</si>
  <si>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</si>
  <si>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</si>
  <si>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</si>
  <si>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</si>
  <si>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</si>
  <si>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</si>
  <si>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</si>
  <si>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</si>
  <si>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</si>
  <si>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</si>
  <si>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</si>
  <si>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</si>
  <si>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charset val="128"/>
      </rPr>
      <t>3</t>
    </r>
    <r>
      <rPr>
        <sz val="9"/>
        <color indexed="8"/>
        <rFont val="ＭＳ ゴシック"/>
        <family val="3"/>
        <charset val="128"/>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</si>
  <si>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</si>
  <si>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</si>
  <si>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</si>
  <si>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</si>
  <si>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</si>
  <si>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</si>
  <si>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</si>
  <si>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8"/>
  </si>
  <si>
    <t>令和元年度</t>
  </si>
  <si>
    <t>大阪府藤井寺市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</si>
  <si>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</si>
  <si>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</si>
  <si>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</si>
  <si>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</si>
  <si>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</si>
  <si>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</si>
  <si>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</si>
  <si>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</si>
  <si>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</si>
  <si>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</si>
  <si>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</si>
  <si>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</si>
  <si>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2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</si>
  <si>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</si>
  <si>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</si>
  <si>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</si>
  <si>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</si>
  <si>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</si>
  <si>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</si>
  <si>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</si>
  <si>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</si>
  <si>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</si>
  <si>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</si>
  <si>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2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</si>
  <si>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</si>
  <si>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</si>
  <si>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23"/>
  </si>
  <si>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</si>
  <si>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</si>
  <si>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</si>
  <si>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</si>
  <si>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</si>
  <si>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</si>
  <si>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</si>
  <si>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</si>
  <si>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</si>
  <si>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</si>
  <si>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</si>
  <si>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</si>
  <si>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</si>
  <si>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</si>
  <si>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</si>
  <si>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</si>
  <si>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</si>
  <si>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</si>
  <si>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</si>
  <si>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</si>
  <si>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</si>
  <si>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</si>
  <si>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</si>
  <si>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地方特例交付金等</t>
    <rPh sb="7" eb="8">
      <t>トウ</t>
    </rPh>
    <phoneticPr fontId="16"/>
  </si>
  <si>
    <t>　　特別土地保有税</t>
  </si>
  <si>
    <t>公債費</t>
  </si>
  <si>
    <t>　個人住民税減収補塡特例交付金</t>
  </si>
  <si>
    <t>　法定外普通税</t>
  </si>
  <si>
    <t>諸支出金</t>
    <rPh sb="3" eb="4">
      <t>キン</t>
    </rPh>
    <phoneticPr fontId="24"/>
  </si>
  <si>
    <t>　自動車税減収補塡特例交付金</t>
    <rPh sb="7" eb="9">
      <t>ホテン</t>
    </rPh>
    <rPh sb="13" eb="14">
      <t>キン</t>
    </rPh>
    <phoneticPr fontId="28"/>
  </si>
  <si>
    <t>目的税</t>
  </si>
  <si>
    <t>前年度繰上充用金</t>
  </si>
  <si>
    <t>　軽自動車税減収補塡特例交付金</t>
    <rPh sb="8" eb="10">
      <t>ホテン</t>
    </rPh>
    <phoneticPr fontId="28"/>
  </si>
  <si>
    <t>　法定目的税</t>
  </si>
  <si>
    <t>歳出合計</t>
  </si>
  <si>
    <t>　子ども・子育て支援臨時交付金</t>
  </si>
  <si>
    <t>　　入湯税</t>
  </si>
  <si>
    <t>地方交付税</t>
  </si>
  <si>
    <t>　　事業所税</t>
  </si>
  <si>
    <t>性質別歳出の状況（単位 千円・％）</t>
    <rPh sb="0" eb="2">
      <t>セイシツ</t>
    </rPh>
    <phoneticPr fontId="3"/>
  </si>
  <si>
    <t>　普通交付税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</si>
  <si>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</si>
  <si>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</si>
  <si>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</si>
  <si>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</si>
  <si>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</si>
  <si>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19"/>
  </si>
  <si>
    <t>　特別交付税</t>
  </si>
  <si>
    <t>　　水利地益税等</t>
  </si>
  <si>
    <t>義務的経費計</t>
    <rPh sb="0" eb="3">
      <t>ギムテキ</t>
    </rPh>
    <rPh sb="3" eb="5">
      <t>ケイヒ</t>
    </rPh>
    <rPh sb="5" eb="6">
      <t>ケイ</t>
    </rPh>
    <phoneticPr fontId="3"/>
  </si>
  <si>
    <t>　震災復興特別交付税</t>
  </si>
  <si>
    <t>　法定外目的税</t>
  </si>
  <si>
    <t>　人件費</t>
  </si>
  <si>
    <t>(一般財源計)</t>
  </si>
  <si>
    <t>旧法による税</t>
  </si>
  <si>
    <t>　　うち職員給</t>
    <rPh sb="4" eb="6">
      <t>ショクイン</t>
    </rPh>
    <rPh sb="6" eb="7">
      <t>キュウ</t>
    </rPh>
    <phoneticPr fontId="3"/>
  </si>
  <si>
    <t>交通安全対策特別交付金</t>
  </si>
  <si>
    <t>合計</t>
  </si>
  <si>
    <t>　扶助費</t>
  </si>
  <si>
    <t>分担金・負担金</t>
  </si>
  <si>
    <t>　公債費</t>
  </si>
  <si>
    <t>使用料</t>
  </si>
  <si>
    <t>内訳</t>
    <rPh sb="0" eb="2">
      <t>ウチワケ</t>
    </rPh>
    <phoneticPr fontId="3"/>
  </si>
  <si>
    <t>手数料</t>
  </si>
  <si>
    <t>令和元年度</t>
    <rPh sb="0" eb="2">
      <t>レイワ</t>
    </rPh>
    <rPh sb="2" eb="3">
      <t>ガン</t>
    </rPh>
    <rPh sb="3" eb="5">
      <t>ネンド</t>
    </rPh>
    <phoneticPr fontId="3"/>
  </si>
  <si>
    <t>平成30年度</t>
    <rPh sb="0" eb="2">
      <t>ヘイセイ</t>
    </rPh>
    <rPh sb="4" eb="6">
      <t>ネンド</t>
    </rPh>
    <phoneticPr fontId="3"/>
  </si>
  <si>
    <t>　うち元金</t>
  </si>
  <si>
    <t>国庫支出金</t>
  </si>
  <si>
    <t>徴収率
(％)</t>
    <rPh sb="0" eb="2">
      <t>チョウシュウ</t>
    </rPh>
    <rPh sb="2" eb="3">
      <t>リツ</t>
    </rPh>
    <phoneticPr fontId="3"/>
  </si>
  <si>
    <t>現年</t>
    <rPh sb="0" eb="1">
      <t>ゲン</t>
    </rPh>
    <rPh sb="1" eb="2">
      <t>ネン</t>
    </rPh>
    <phoneticPr fontId="3"/>
  </si>
  <si>
    <t>　うち利子</t>
  </si>
  <si>
    <t>国有提供交付金(特別区財調交付金)</t>
  </si>
  <si>
    <t>・計</t>
  </si>
  <si>
    <t>市町村民税</t>
    <rPh sb="0" eb="3">
      <t>シチョウソン</t>
    </rPh>
    <rPh sb="3" eb="4">
      <t>ミン</t>
    </rPh>
    <rPh sb="4" eb="5">
      <t>ゼイ</t>
    </rPh>
    <phoneticPr fontId="3"/>
  </si>
  <si>
    <t>一時借入金利子</t>
  </si>
  <si>
    <t>都道府県支出金</t>
  </si>
  <si>
    <t>純固定資産税</t>
    <rPh sb="0" eb="1">
      <t>ジュン</t>
    </rPh>
    <rPh sb="1" eb="3">
      <t>コテイ</t>
    </rPh>
    <rPh sb="3" eb="6">
      <t>シサンゼイ</t>
    </rPh>
    <phoneticPr fontId="3"/>
  </si>
  <si>
    <t>その他の経費</t>
    <rPh sb="2" eb="3">
      <t>タ</t>
    </rPh>
    <rPh sb="4" eb="6">
      <t>ケイヒ</t>
    </rPh>
    <phoneticPr fontId="3"/>
  </si>
  <si>
    <t>財産収入</t>
  </si>
  <si>
    <t>　物件費</t>
  </si>
  <si>
    <t>寄附金</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</si>
  <si>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</si>
  <si>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</si>
  <si>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維持補修費</t>
  </si>
  <si>
    <t>繰入金</t>
  </si>
  <si>
    <t>合計</t>
  </si>
  <si>
    <t>実質収支</t>
    <rPh sb="0" eb="2">
      <t>ジッシツ</t>
    </rPh>
    <rPh sb="2" eb="4">
      <t>シュウシ</t>
    </rPh>
    <phoneticPr fontId="3"/>
  </si>
  <si>
    <t>　補助費等</t>
    <rPh sb="1" eb="3">
      <t>ホジョ</t>
    </rPh>
    <rPh sb="3" eb="4">
      <t>ヒ</t>
    </rPh>
    <rPh sb="4" eb="5">
      <t>トウ</t>
    </rPh>
    <phoneticPr fontId="3"/>
  </si>
  <si>
    <t>繰越金</t>
  </si>
  <si>
    <t>下水道</t>
  </si>
  <si>
    <t>再差引収支</t>
    <rPh sb="0" eb="1">
      <t>サイ</t>
    </rPh>
    <rPh sb="1" eb="3">
      <t>サシヒキ</t>
    </rPh>
    <rPh sb="3" eb="5">
      <t>シュウシ</t>
    </rPh>
    <phoneticPr fontId="3"/>
  </si>
  <si>
    <t>　　うち一部事務組合負担金</t>
  </si>
  <si>
    <t>諸収入</t>
  </si>
  <si>
    <t>病院</t>
  </si>
  <si>
    <t>加入世帯数(世帯)</t>
  </si>
  <si>
    <t>　繰出金</t>
  </si>
  <si>
    <t>地方債</t>
  </si>
  <si>
    <t>上水道</t>
  </si>
  <si>
    <t>被保険者数(人)</t>
  </si>
  <si>
    <t>　積立金</t>
  </si>
  <si>
    <t>　うち減収補塡債(特例分)</t>
    <rPh sb="4" eb="5">
      <t>シュウ</t>
    </rPh>
    <rPh sb="9" eb="10">
      <t>トク</t>
    </rPh>
    <rPh sb="10" eb="11">
      <t>レイ</t>
    </rPh>
    <rPh sb="11" eb="12">
      <t>ブン</t>
    </rPh>
    <phoneticPr fontId="16"/>
  </si>
  <si>
    <t>工業用水道</t>
  </si>
  <si>
    <t>被保険者
1人当り</t>
  </si>
  <si>
    <t>保険税(料)収入額</t>
  </si>
  <si>
    <t>　投資・出資金・貸付金</t>
  </si>
  <si>
    <t>　うち臨時財政対策債</t>
  </si>
  <si>
    <t>国民健康保険</t>
  </si>
  <si>
    <t>国庫支出金</t>
  </si>
  <si>
    <t>　前年度繰上充用金</t>
  </si>
  <si>
    <t>歳入合計</t>
  </si>
  <si>
    <t>その他</t>
  </si>
  <si>
    <t>保険給付費</t>
  </si>
  <si>
    <t>投資的経費計</t>
    <rPh sb="5" eb="6">
      <t>ケイ</t>
    </rPh>
    <phoneticPr fontId="3"/>
  </si>
  <si>
    <t>　　うち人件費</t>
  </si>
  <si>
    <t>普通建設事業費</t>
  </si>
  <si>
    <t>　うち補助</t>
  </si>
  <si>
    <t>(注釈)</t>
    <rPh sb="1" eb="2">
      <t>チュウ</t>
    </rPh>
    <rPh sb="2" eb="3">
      <t>シャク</t>
    </rPh>
    <phoneticPr fontId="3"/>
  </si>
  <si>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</si>
  <si>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</si>
  <si>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災害復旧事業費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</si>
  <si>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</si>
  <si>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失業対策事業費</t>
  </si>
  <si>
    <t>歳出合計</t>
  </si>
  <si>
    <t>(2)各会計、関係団体の財政状況及び健全化判断比率（市町村）</t>
    <rPh sb="26" eb="29">
      <t>シチョウソン</t>
    </rPh>
    <phoneticPr fontId="3"/>
  </si>
  <si>
    <t>令和元年度</t>
  </si>
  <si>
    <t>大阪府藤井寺市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</si>
  <si>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</si>
  <si>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</si>
  <si>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</si>
  <si>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</si>
  <si>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</si>
  <si>
    <t>形式収支</t>
  </si>
  <si>
    <t>実質収支</t>
  </si>
  <si>
    <t>他会計等
からの
繰入金</t>
    <rPh sb="9" eb="11">
      <t>クリイレ</t>
    </rPh>
    <rPh sb="11" eb="12">
      <t>キン</t>
    </rPh>
    <phoneticPr fontId="30"/>
  </si>
  <si>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</si>
  <si>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</si>
  <si>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</si>
  <si>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</si>
  <si>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</si>
  <si>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</si>
  <si>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</si>
  <si>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</si>
  <si>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</si>
  <si>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</si>
  <si>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</si>
  <si>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</si>
  <si>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</si>
  <si>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</si>
  <si>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</si>
  <si>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</si>
  <si>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</si>
  <si>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</si>
  <si>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</si>
  <si>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</si>
  <si>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</si>
  <si>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</si>
  <si>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</si>
  <si>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</si>
  <si>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</si>
  <si>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</si>
  <si>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</si>
  <si>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</si>
  <si>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</si>
  <si>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駐車場特別会計</t>
  </si>
  <si>
    <t>水道事業会計</t>
  </si>
  <si>
    <t>法適用企業</t>
  </si>
  <si>
    <t>病院事業会計</t>
  </si>
  <si>
    <t>法適用企業</t>
  </si>
  <si>
    <t>公共下水道事業会計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</si>
  <si>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</si>
  <si>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</si>
  <si>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</si>
  <si>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</si>
  <si>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30"/>
  </si>
  <si>
    <t>総収益
（歳入）</t>
  </si>
  <si>
    <t>資金剰余額
/不足額
（実質収支）</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</si>
  <si>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</si>
  <si>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</si>
  <si>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</si>
  <si>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</si>
  <si>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</si>
  <si>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</si>
  <si>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</si>
  <si>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</si>
  <si>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</si>
  <si>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</si>
  <si>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30"/>
  </si>
  <si>
    <t>平成29年度</t>
    <rPh sb="0" eb="2">
      <t>ヘイセイ</t>
    </rPh>
    <rPh sb="4" eb="6">
      <t>ネンド</t>
    </rPh>
    <phoneticPr fontId="3"/>
  </si>
  <si>
    <t>分母比</t>
    <rPh sb="0" eb="2">
      <t>ブンボ</t>
    </rPh>
    <rPh sb="2" eb="3">
      <t>ヒ</t>
    </rPh>
    <phoneticPr fontId="3"/>
  </si>
  <si>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</si>
  <si>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</si>
  <si>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</si>
  <si>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3"/>
  </si>
  <si>
    <t>PFI事業に係るもの</t>
    <rPh sb="3" eb="5">
      <t>ジギョウ</t>
    </rPh>
    <rPh sb="6" eb="7">
      <t>カカ</t>
    </rPh>
    <phoneticPr fontId="30"/>
  </si>
  <si>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</si>
  <si>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</si>
  <si>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</si>
  <si>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</si>
  <si>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</si>
  <si>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</si>
  <si>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</si>
  <si>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</si>
  <si>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</si>
  <si>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</si>
  <si>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</si>
  <si>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</si>
  <si>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</si>
  <si>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</si>
  <si>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</si>
  <si>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</si>
  <si>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</si>
  <si>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30"/>
  </si>
  <si>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</si>
  <si>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</si>
  <si>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</si>
  <si>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</si>
  <si>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t>
  </si>
  <si>
    <t>-</t>
  </si>
  <si>
    <t>-</t>
  </si>
  <si>
    <t>損失補償・債務保証の履行に係るもの</t>
    <rPh sb="0" eb="2">
      <t>ソンシツ</t>
    </rPh>
    <rPh sb="2" eb="4">
      <t>ホショウ</t>
    </rPh>
    <rPh sb="5" eb="7">
      <t>サイム</t>
    </rPh>
    <rPh sb="7" eb="9">
      <t>ホショウ</t>
    </rPh>
    <rPh sb="10" eb="12">
      <t>リコウ</t>
    </rPh>
    <rPh sb="13" eb="14">
      <t>カカ</t>
    </rPh>
    <phoneticPr fontId="3"/>
  </si>
  <si>
    <t>-</t>
  </si>
  <si>
    <t>-</t>
  </si>
  <si>
    <t>-</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</si>
  <si>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</si>
  <si>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</si>
  <si>
    <t>-</t>
  </si>
  <si>
    <t>引き受けた債務の履行に係るもの</t>
    <rPh sb="0" eb="1">
      <t>ヒ</t>
    </rPh>
    <rPh sb="2" eb="3">
      <t>ウ</t>
    </rPh>
    <rPh sb="5" eb="7">
      <t>サイム</t>
    </rPh>
    <rPh sb="8" eb="10">
      <t>リコウ</t>
    </rPh>
    <rPh sb="11" eb="12">
      <t>カカ</t>
    </rPh>
    <phoneticPr fontId="3"/>
  </si>
  <si>
    <t>-</t>
  </si>
  <si>
    <t>-</t>
  </si>
  <si>
    <t>-</t>
  </si>
  <si>
    <t>(Ｅ)</t>
  </si>
  <si>
    <t>その他上記に準ずるもの</t>
    <rPh sb="2" eb="3">
      <t>タ</t>
    </rPh>
    <rPh sb="3" eb="5">
      <t>ジョウキ</t>
    </rPh>
    <rPh sb="6" eb="7">
      <t>ジュン</t>
    </rPh>
    <phoneticPr fontId="3"/>
  </si>
  <si>
    <t>-</t>
  </si>
  <si>
    <t>-</t>
  </si>
  <si>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</si>
  <si>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</si>
  <si>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3"/>
  </si>
  <si>
    <t>公共下水道事業会計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</si>
  <si>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</si>
  <si>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</si>
  <si>
    <t>-</t>
  </si>
  <si>
    <t xml:space="preserve">充当可能特定歳入 </t>
    <rPh sb="0" eb="2">
      <t>ジュウトウ</t>
    </rPh>
    <rPh sb="2" eb="4">
      <t>カノウ</t>
    </rPh>
    <rPh sb="4" eb="6">
      <t>トクテイ</t>
    </rPh>
    <rPh sb="6" eb="8">
      <t>サイニュウ</t>
    </rPh>
    <phoneticPr fontId="30"/>
  </si>
  <si>
    <t>病院事業会計</t>
  </si>
  <si>
    <t xml:space="preserve">基準財政需要額算入見込額 </t>
    <rPh sb="0" eb="2">
      <t>キジュン</t>
    </rPh>
    <rPh sb="2" eb="4">
      <t>ザイセイ</t>
    </rPh>
    <rPh sb="4" eb="7">
      <t>ジュヨウガク</t>
    </rPh>
    <rPh sb="7" eb="9">
      <t>サンニュウ</t>
    </rPh>
    <rPh sb="9" eb="12">
      <t>ミコミガク</t>
    </rPh>
    <phoneticPr fontId="30"/>
  </si>
  <si>
    <t>水道事業会計</t>
  </si>
  <si>
    <t>-</t>
  </si>
  <si>
    <t>(Ｆ)</t>
  </si>
  <si>
    <t>介護保険特別会計</t>
  </si>
  <si>
    <t>-</t>
  </si>
  <si>
    <t>-</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</si>
  <si>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</si>
  <si>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</si>
  <si>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</si>
  <si>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</si>
  <si>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</si>
  <si>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</si>
  <si>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</si>
  <si>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令和元年度</t>
    <rPh sb="0" eb="3">
      <t>レイワガン</t>
    </rPh>
    <rPh sb="3" eb="5">
      <t>ネンド</t>
    </rPh>
    <phoneticPr fontId="19"/>
  </si>
  <si>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</si>
  <si>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</si>
  <si>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</si>
  <si>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</si>
  <si>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</si>
  <si>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</si>
  <si>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</si>
  <si>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</si>
  <si>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</si>
  <si>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</si>
  <si>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</si>
  <si>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19"/>
  </si>
  <si>
    <t>(Ｃ)－(Ｄ)</t>
  </si>
  <si>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</si>
  <si>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</si>
  <si>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</si>
  <si>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</si>
  <si>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</si>
  <si>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</si>
  <si>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</si>
  <si>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</si>
  <si>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</si>
  <si>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</si>
  <si>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</si>
  <si>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</si>
  <si>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</si>
  <si>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</si>
  <si>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</si>
  <si>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</si>
  <si>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</si>
  <si>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</si>
  <si>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</si>
  <si>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</si>
  <si>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</si>
  <si>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</si>
  <si>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</si>
  <si>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</si>
  <si>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</si>
  <si>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</si>
  <si>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</si>
  <si>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</si>
  <si>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</si>
  <si>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</si>
  <si>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</si>
  <si>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</si>
  <si>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</si>
  <si>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</si>
  <si>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</si>
  <si>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</si>
  <si>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</si>
  <si>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</si>
  <si>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</si>
  <si>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</si>
  <si>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</si>
  <si>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</si>
  <si>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</si>
  <si>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</si>
  <si>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</si>
  <si>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</si>
  <si>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</si>
  <si>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</si>
  <si>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H27</t>
  </si>
  <si>
    <t>うち単独分</t>
    <rPh sb="2" eb="4">
      <t>タンドク</t>
    </rPh>
    <rPh sb="4" eb="5">
      <t>ブン</t>
    </rPh>
    <phoneticPr fontId="3"/>
  </si>
  <si>
    <t xml:space="preserve"> H28</t>
  </si>
  <si>
    <t xml:space="preserve"> H29</t>
  </si>
  <si>
    <t xml:space="preserve"> H30</t>
  </si>
  <si>
    <t xml:space="preserve"> R01</t>
  </si>
  <si>
    <t xml:space="preserve"> 過去５年間平均</t>
    <rPh sb="1" eb="3">
      <t>カコ</t>
    </rPh>
    <rPh sb="4" eb="6">
      <t>ネンカン</t>
    </rPh>
    <rPh sb="6" eb="8">
      <t>ヘイキン</t>
    </rPh>
    <phoneticPr fontId="3"/>
  </si>
  <si>
    <t>類似団体内平均(円)</t>
    <rPh sb="0" eb="2">
      <t>ルイジ</t>
    </rPh>
    <rPh sb="2" eb="4">
      <t>ダンタイ</t>
    </rPh>
    <phoneticPr fontId="3"/>
  </si>
  <si>
    <t xml:space="preserve"> </t>
  </si>
  <si>
    <t xml:space="preserve"> </t>
  </si>
  <si>
    <t>H27</t>
  </si>
  <si>
    <t>H28</t>
  </si>
  <si>
    <t>H29</t>
  </si>
  <si>
    <t>H30</t>
  </si>
  <si>
    <t>R01</t>
  </si>
  <si>
    <t>▲ 1.31</t>
  </si>
  <si>
    <t>▲ 0.99</t>
  </si>
  <si>
    <t>▲ 0.71</t>
  </si>
  <si>
    <t>▲ 3.84</t>
  </si>
  <si>
    <t>水道事業会計</t>
  </si>
  <si>
    <t>病院事業会計</t>
  </si>
  <si>
    <t>国民健康保険特別会計</t>
  </si>
  <si>
    <t>介護保険特別会計</t>
  </si>
  <si>
    <t>公共下水道事業会計</t>
  </si>
  <si>
    <t>一般会計</t>
  </si>
  <si>
    <t>駐車場特別会計</t>
  </si>
  <si>
    <t>▲ 0.19</t>
  </si>
  <si>
    <t>▲ 0.10</t>
  </si>
  <si>
    <t>▲ 0.02</t>
  </si>
  <si>
    <t>後期高齢者医療特別会計</t>
  </si>
  <si>
    <t>その他会計（赤字）</t>
  </si>
  <si>
    <t>その他会計（黒字）</t>
  </si>
  <si>
    <t>（百万円）</t>
  </si>
  <si>
    <t>H26末</t>
  </si>
  <si>
    <t>H27末</t>
  </si>
  <si>
    <t>H28末</t>
  </si>
  <si>
    <t>H29末</t>
  </si>
  <si>
    <t>H30末</t>
  </si>
  <si>
    <t>-</t>
  </si>
  <si>
    <t>藤井寺市柏原市学校給食組合</t>
    <rPh sb="0" eb="4">
      <t>フジイデラシ</t>
    </rPh>
    <rPh sb="4" eb="7">
      <t>カシワラシ</t>
    </rPh>
    <rPh sb="7" eb="9">
      <t>ガッコウ</t>
    </rPh>
    <rPh sb="9" eb="11">
      <t>キュウショク</t>
    </rPh>
    <rPh sb="11" eb="13">
      <t>クミアイ</t>
    </rPh>
    <phoneticPr fontId="3"/>
  </si>
  <si>
    <t>柏原羽曳野藤井寺消防組合</t>
    <rPh sb="0" eb="2">
      <t>カシワラ</t>
    </rPh>
    <rPh sb="2" eb="5">
      <t>ハビキノ</t>
    </rPh>
    <rPh sb="5" eb="8">
      <t>フジイデラ</t>
    </rPh>
    <rPh sb="8" eb="10">
      <t>ショウボウ</t>
    </rPh>
    <rPh sb="10" eb="12">
      <t>クミアイ</t>
    </rPh>
    <phoneticPr fontId="3"/>
  </si>
  <si>
    <t>柏羽藤環境事業組合</t>
    <rPh sb="0" eb="1">
      <t>カシワ</t>
    </rPh>
    <rPh sb="1" eb="3">
      <t>ハトウ</t>
    </rPh>
    <rPh sb="3" eb="5">
      <t>カンキョウ</t>
    </rPh>
    <rPh sb="5" eb="7">
      <t>ジギョウ</t>
    </rPh>
    <rPh sb="7" eb="9">
      <t>クミアイ</t>
    </rPh>
    <phoneticPr fontId="3"/>
  </si>
  <si>
    <t>大和川右岸水防事務組合</t>
    <rPh sb="0" eb="2">
      <t>ヤマト</t>
    </rPh>
    <rPh sb="2" eb="3">
      <t>ガワ</t>
    </rPh>
    <rPh sb="3" eb="5">
      <t>ウガン</t>
    </rPh>
    <rPh sb="5" eb="7">
      <t>スイボウ</t>
    </rPh>
    <rPh sb="7" eb="11">
      <t>ジムクミアイ</t>
    </rPh>
    <phoneticPr fontId="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</si>
  <si>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</si>
  <si>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</si>
  <si>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</si>
  <si>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9">
      <t>スイドウジギョウカイケイ</t>
    </rPh>
    <phoneticPr fontId="3"/>
  </si>
  <si>
    <t>藤井寺市地域サービス公社</t>
    <rPh sb="0" eb="4">
      <t>フジイデラシ</t>
    </rPh>
    <rPh sb="4" eb="6">
      <t>チイキ</t>
    </rPh>
    <rPh sb="10" eb="12">
      <t>コウシャ</t>
    </rPh>
    <phoneticPr fontId="3"/>
  </si>
  <si>
    <t>藤井寺市勤労者互助会</t>
    <rPh sb="0" eb="4">
      <t>フジイデラシ</t>
    </rPh>
    <rPh sb="4" eb="7">
      <t>キンロウシャ</t>
    </rPh>
    <rPh sb="7" eb="10">
      <t>ゴジョカイ</t>
    </rPh>
    <phoneticPr fontId="3"/>
  </si>
  <si>
    <t>公共施設整備基金</t>
    <rPh sb="0" eb="2">
      <t>コウキョウ</t>
    </rPh>
    <rPh sb="2" eb="4">
      <t>シセツ</t>
    </rPh>
    <rPh sb="4" eb="6">
      <t>セイビ</t>
    </rPh>
    <rPh sb="6" eb="8">
      <t>キキン</t>
    </rPh>
    <phoneticPr fontId="3"/>
  </si>
  <si>
    <t>ふるさとまちづくり応援基金</t>
    <rPh sb="9" eb="11">
      <t>オウエン</t>
    </rPh>
    <rPh sb="11" eb="13">
      <t>キキン</t>
    </rPh>
    <phoneticPr fontId="3"/>
  </si>
  <si>
    <t>市民病院施設整備基金</t>
    <rPh sb="0" eb="2">
      <t>シミン</t>
    </rPh>
    <rPh sb="2" eb="4">
      <t>ビョウイン</t>
    </rPh>
    <rPh sb="4" eb="6">
      <t>シセツ</t>
    </rPh>
    <rPh sb="6" eb="8">
      <t>セイビ</t>
    </rPh>
    <rPh sb="8" eb="10">
      <t>キキン</t>
    </rPh>
    <phoneticPr fontId="3"/>
  </si>
  <si>
    <t>古代資料整備基金</t>
    <rPh sb="0" eb="2">
      <t>コダイ</t>
    </rPh>
    <rPh sb="2" eb="4">
      <t>シリョウ</t>
    </rPh>
    <rPh sb="4" eb="8">
      <t>セイビキキン</t>
    </rPh>
    <phoneticPr fontId="3"/>
  </si>
  <si>
    <t>福祉基金</t>
    <rPh sb="0" eb="2">
      <t>フクシ</t>
    </rPh>
    <rPh sb="2" eb="4">
      <t>キキン</t>
    </rPh>
    <phoneticPr fontId="3"/>
  </si>
  <si>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</si>
  <si>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</si>
  <si>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</si>
  <si>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</si>
  <si>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</si>
  <si>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</si>
  <si>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平成30年度の将来負担比率は類似団体内平均値よりも高い値となっている。これは義務教育施設の耐震化事業を行ったことが要因に挙げられ、それに伴い地方債残高が増加し、類似団体よりも高い値を示した。また、今後も施設の老朽化や義務教育施設の耐震化に伴い、地方債の発行が増大するため、将来負担比率はさらに悪化する見込みである。有形固定資産減価償却率については類似団体内平均値を下回っているものの、施設の老朽化は確実に進行しており、改修費用の増大には注意を払う必要がある。</t>
    <rPh sb="1" eb="3">
      <t>ヘイセイ</t>
    </rPh>
    <rPh sb="5" eb="7">
      <t>ネンド</t>
    </rPh>
    <rPh sb="8" eb="10">
      <t>ショウライ</t>
    </rPh>
    <rPh sb="10" eb="12">
      <t>フタン</t>
    </rPh>
    <rPh sb="12" eb="14">
      <t>ヒリツ</t>
    </rPh>
    <rPh sb="15" eb="17">
      <t>ルイジ</t>
    </rPh>
    <rPh sb="17" eb="19">
      <t>ダンタイ</t>
    </rPh>
    <rPh sb="19" eb="20">
      <t>ナイ</t>
    </rPh>
    <rPh sb="20" eb="23">
      <t>ヘイキンチ</t>
    </rPh>
    <rPh sb="26" eb="27">
      <t>タカ</t>
    </rPh>
    <rPh sb="28" eb="29">
      <t>アタイ</t>
    </rPh>
    <rPh sb="39" eb="41">
      <t>ギム</t>
    </rPh>
    <rPh sb="41" eb="43">
      <t>キョウイク</t>
    </rPh>
    <rPh sb="43" eb="45">
      <t>シセツ</t>
    </rPh>
    <rPh sb="46" eb="49">
      <t>タイシンカ</t>
    </rPh>
    <rPh sb="49" eb="51">
      <t>ジギョウ</t>
    </rPh>
    <rPh sb="52" eb="53">
      <t>オコナ</t>
    </rPh>
    <rPh sb="58" eb="60">
      <t>ヨウイン</t>
    </rPh>
    <rPh sb="61" eb="62">
      <t>ア</t>
    </rPh>
    <rPh sb="69" eb="70">
      <t>トモナ</t>
    </rPh>
    <rPh sb="71" eb="74">
      <t>チホウサイ</t>
    </rPh>
    <rPh sb="74" eb="76">
      <t>ザンダカ</t>
    </rPh>
    <rPh sb="77" eb="79">
      <t>ゾウカ</t>
    </rPh>
    <rPh sb="81" eb="83">
      <t>ルイジ</t>
    </rPh>
    <rPh sb="83" eb="85">
      <t>ダンタイ</t>
    </rPh>
    <rPh sb="88" eb="89">
      <t>タカ</t>
    </rPh>
    <rPh sb="90" eb="91">
      <t>アタイ</t>
    </rPh>
    <rPh sb="92" eb="93">
      <t>シメ</t>
    </rPh>
    <rPh sb="99" eb="101">
      <t>コンゴ</t>
    </rPh>
    <rPh sb="102" eb="104">
      <t>シセツ</t>
    </rPh>
    <rPh sb="105" eb="108">
      <t>ロウキュウカ</t>
    </rPh>
    <rPh sb="109" eb="111">
      <t>ギム</t>
    </rPh>
    <rPh sb="111" eb="113">
      <t>キョウイク</t>
    </rPh>
    <rPh sb="113" eb="115">
      <t>シセツ</t>
    </rPh>
    <rPh sb="116" eb="119">
      <t>タイシンカ</t>
    </rPh>
    <rPh sb="120" eb="121">
      <t>トモナ</t>
    </rPh>
    <rPh sb="123" eb="126">
      <t>チホウサイ</t>
    </rPh>
    <rPh sb="127" eb="129">
      <t>ハッコウ</t>
    </rPh>
    <rPh sb="130" eb="132">
      <t>ゾウダイ</t>
    </rPh>
    <rPh sb="137" eb="139">
      <t>ショウライ</t>
    </rPh>
    <rPh sb="139" eb="141">
      <t>フタン</t>
    </rPh>
    <rPh sb="141" eb="143">
      <t>ヒリツ</t>
    </rPh>
    <rPh sb="147" eb="149">
      <t>アッカ</t>
    </rPh>
    <rPh sb="151" eb="153">
      <t>ミコ</t>
    </rPh>
    <rPh sb="158" eb="160">
      <t>ユウケイ</t>
    </rPh>
    <rPh sb="160" eb="162">
      <t>コテイ</t>
    </rPh>
    <rPh sb="162" eb="164">
      <t>シサン</t>
    </rPh>
    <rPh sb="164" eb="166">
      <t>ゲンカ</t>
    </rPh>
    <rPh sb="166" eb="168">
      <t>ショウキャク</t>
    </rPh>
    <rPh sb="168" eb="169">
      <t>リツ</t>
    </rPh>
    <rPh sb="174" eb="178">
      <t>ルイジダンタイ</t>
    </rPh>
    <rPh sb="178" eb="179">
      <t>ナイ</t>
    </rPh>
    <rPh sb="179" eb="182">
      <t>ヘイキンチ</t>
    </rPh>
    <rPh sb="183" eb="185">
      <t>シタマワ</t>
    </rPh>
    <rPh sb="193" eb="195">
      <t>シセツ</t>
    </rPh>
    <rPh sb="196" eb="199">
      <t>ロウキュウカ</t>
    </rPh>
    <rPh sb="200" eb="202">
      <t>カクジツ</t>
    </rPh>
    <rPh sb="203" eb="205">
      <t>シンコウ</t>
    </rPh>
    <rPh sb="210" eb="212">
      <t>カイシュウ</t>
    </rPh>
    <rPh sb="212" eb="214">
      <t>ヒヨウ</t>
    </rPh>
    <rPh sb="215" eb="217">
      <t>ゾウダイ</t>
    </rPh>
    <rPh sb="219" eb="221">
      <t>チュウイ</t>
    </rPh>
    <rPh sb="222" eb="223">
      <t>ハラ</t>
    </rPh>
    <rPh sb="224" eb="226">
      <t>ヒツヨウ</t>
    </rPh>
    <phoneticPr fontId="3"/>
  </si>
  <si>
    <t>(　参考　）</t>
    <rPh sb="2" eb="4">
      <t>サンコウ</t>
    </rPh>
    <phoneticPr fontId="3"/>
  </si>
  <si>
    <t>当該団体値</t>
    <rPh sb="0" eb="2">
      <t>トウガイ</t>
    </rPh>
    <rPh sb="2" eb="4">
      <t>ダンタイ</t>
    </rPh>
    <rPh sb="4" eb="5">
      <t>アタイ</t>
    </rPh>
    <phoneticPr fontId="3"/>
  </si>
  <si>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</si>
  <si>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</si>
  <si>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</si>
  <si>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</si>
  <si>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令和元年度の将来負担比率は前年度から36.3ポイント増加し、類似団体内平均値よりも高くなっている。増加した要因として、令和元年度に行った市立小中学校空調PFI事業に伴う地方債発行により地方債残高が増加したことが挙げられる。今後も臨時財政対策債発行残高の増大や、公共施設の老朽化に伴う大規模改修事業や耐震化事業の発生等が予想されることから地方債残高の増大に注意を払う必要がある。
　実質公債費比率は前年度から変わらず、類似団体内平均値よりも低くなっている。しかし、地方債残高の増加に伴い、今後増加することが見込まれるため、事業の精査や過度な後年度負担が生じないよう考慮する必要がある。</t>
    <rPh sb="1" eb="3">
      <t>レイワ</t>
    </rPh>
    <rPh sb="3" eb="5">
      <t>ガンネン</t>
    </rPh>
    <rPh sb="5" eb="6">
      <t>ド</t>
    </rPh>
    <rPh sb="7" eb="9">
      <t>ショウライ</t>
    </rPh>
    <rPh sb="9" eb="11">
      <t>フタン</t>
    </rPh>
    <rPh sb="11" eb="13">
      <t>ヒリツ</t>
    </rPh>
    <rPh sb="14" eb="17">
      <t>ゼンネンド</t>
    </rPh>
    <rPh sb="27" eb="29">
      <t>ゾウカ</t>
    </rPh>
    <rPh sb="31" eb="33">
      <t>ルイジ</t>
    </rPh>
    <rPh sb="33" eb="35">
      <t>ダンタイ</t>
    </rPh>
    <rPh sb="35" eb="36">
      <t>ナイ</t>
    </rPh>
    <rPh sb="36" eb="39">
      <t>ヘイキンチ</t>
    </rPh>
    <rPh sb="50" eb="52">
      <t>ゾウカ</t>
    </rPh>
    <rPh sb="54" eb="56">
      <t>ヨウイン</t>
    </rPh>
    <rPh sb="60" eb="62">
      <t>レイワ</t>
    </rPh>
    <rPh sb="62" eb="64">
      <t>ガンネン</t>
    </rPh>
    <rPh sb="64" eb="65">
      <t>ド</t>
    </rPh>
    <rPh sb="66" eb="67">
      <t>オコナ</t>
    </rPh>
    <rPh sb="69" eb="75">
      <t>シリツショウチュウガッコウ</t>
    </rPh>
    <rPh sb="75" eb="77">
      <t>クウチョウ</t>
    </rPh>
    <rPh sb="80" eb="82">
      <t>ジギョウ</t>
    </rPh>
    <rPh sb="83" eb="84">
      <t>トモナ</t>
    </rPh>
    <rPh sb="85" eb="88">
      <t>チホウサイ</t>
    </rPh>
    <rPh sb="88" eb="90">
      <t>ハッコウ</t>
    </rPh>
    <rPh sb="93" eb="96">
      <t>チホウサイ</t>
    </rPh>
    <rPh sb="96" eb="98">
      <t>ザンダカ</t>
    </rPh>
    <rPh sb="99" eb="101">
      <t>ゾウカ</t>
    </rPh>
    <rPh sb="106" eb="107">
      <t>ア</t>
    </rPh>
    <rPh sb="112" eb="114">
      <t>コンゴ</t>
    </rPh>
    <rPh sb="115" eb="117">
      <t>リンジ</t>
    </rPh>
    <rPh sb="117" eb="119">
      <t>ザイセイ</t>
    </rPh>
    <rPh sb="119" eb="121">
      <t>タイサク</t>
    </rPh>
    <rPh sb="121" eb="122">
      <t>サイ</t>
    </rPh>
    <rPh sb="122" eb="124">
      <t>ハッコウ</t>
    </rPh>
    <rPh sb="124" eb="126">
      <t>ザンダカ</t>
    </rPh>
    <rPh sb="127" eb="129">
      <t>ゾウダイ</t>
    </rPh>
    <rPh sb="131" eb="133">
      <t>コウキョウ</t>
    </rPh>
    <rPh sb="133" eb="135">
      <t>シセツ</t>
    </rPh>
    <rPh sb="136" eb="139">
      <t>ロウキュウカ</t>
    </rPh>
    <rPh sb="140" eb="141">
      <t>トモナ</t>
    </rPh>
    <rPh sb="142" eb="145">
      <t>ダイキボ</t>
    </rPh>
    <rPh sb="145" eb="147">
      <t>カイシュウ</t>
    </rPh>
    <rPh sb="147" eb="149">
      <t>ジギョウ</t>
    </rPh>
    <rPh sb="150" eb="153">
      <t>タイシンカ</t>
    </rPh>
    <rPh sb="153" eb="155">
      <t>ジギョウ</t>
    </rPh>
    <rPh sb="156" eb="158">
      <t>ハッセイ</t>
    </rPh>
    <rPh sb="158" eb="159">
      <t>トウ</t>
    </rPh>
    <rPh sb="160" eb="162">
      <t>ヨソウ</t>
    </rPh>
    <rPh sb="169" eb="172">
      <t>チホウサイ</t>
    </rPh>
    <rPh sb="172" eb="174">
      <t>ザンダカ</t>
    </rPh>
    <rPh sb="175" eb="177">
      <t>ゾウダイ</t>
    </rPh>
    <rPh sb="178" eb="180">
      <t>チュウイ</t>
    </rPh>
    <rPh sb="181" eb="182">
      <t>ハラ</t>
    </rPh>
    <rPh sb="183" eb="185">
      <t>ヒツヨウ</t>
    </rPh>
    <rPh sb="191" eb="193">
      <t>ジッシツ</t>
    </rPh>
    <rPh sb="193" eb="196">
      <t>コウサイヒ</t>
    </rPh>
    <rPh sb="196" eb="198">
      <t>ヒリツ</t>
    </rPh>
    <rPh sb="199" eb="202">
      <t>ゼンネンド</t>
    </rPh>
    <rPh sb="204" eb="205">
      <t>カ</t>
    </rPh>
    <rPh sb="209" eb="211">
      <t>ルイジ</t>
    </rPh>
    <rPh sb="211" eb="213">
      <t>ダンタイ</t>
    </rPh>
    <rPh sb="213" eb="214">
      <t>ナイ</t>
    </rPh>
    <rPh sb="214" eb="217">
      <t>ヘイキンチ</t>
    </rPh>
    <rPh sb="220" eb="221">
      <t>ヒク</t>
    </rPh>
    <rPh sb="232" eb="235">
      <t>チホウサイ</t>
    </rPh>
    <rPh sb="235" eb="237">
      <t>ザンダカ</t>
    </rPh>
    <rPh sb="238" eb="240">
      <t>ゾウカ</t>
    </rPh>
    <rPh sb="241" eb="242">
      <t>トモナ</t>
    </rPh>
    <rPh sb="244" eb="246">
      <t>コンゴ</t>
    </rPh>
    <rPh sb="246" eb="248">
      <t>ゾウカ</t>
    </rPh>
    <rPh sb="253" eb="255">
      <t>ミコ</t>
    </rPh>
    <rPh sb="261" eb="263">
      <t>ジギョウ</t>
    </rPh>
    <rPh sb="264" eb="266">
      <t>セイサ</t>
    </rPh>
    <rPh sb="267" eb="269">
      <t>カド</t>
    </rPh>
    <rPh sb="270" eb="273">
      <t>コウネンド</t>
    </rPh>
    <rPh sb="273" eb="275">
      <t>フタン</t>
    </rPh>
    <rPh sb="276" eb="277">
      <t>ショウ</t>
    </rPh>
    <rPh sb="282" eb="284">
      <t>コウリョ</t>
    </rPh>
    <rPh sb="286" eb="288">
      <t>ヒツヨウ</t>
    </rPh>
    <phoneticPr fontId="3"/>
  </si>
  <si>
    <t>実質公債費比率</t>
  </si>
  <si>
    <t>藤井寺市柏原市学校給食組合</t>
  </si>
  <si>
    <t>藤井寺市地域サービス公社</t>
  </si>
  <si>
    <t/>
  </si>
  <si>
    <t>柏原羽曳野藤井寺消防組合</t>
  </si>
  <si>
    <t>藤井寺市勤労者互助会</t>
  </si>
  <si>
    <t>柏羽藤環境事業組合</t>
  </si>
  <si>
    <t>大和川右岸水防事務組合</t>
  </si>
  <si>
    <t>大阪府後期高齢者医療広域連合（一般会計）</t>
  </si>
  <si>
    <t>大阪府後期高齢者医療広域連合（後期高齢者医療特別会計）</t>
  </si>
  <si>
    <t>大阪広域水道企業団（水道事業会計）</t>
  </si>
  <si>
    <t>大阪広域水道企業団（工業用水道事業会計）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</si>
</sst>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0"/>
      <color theme="1"/>
      <name val="Arial"/>
      <family val="2"/>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hair">
        <color auto="1"/>
      </right>
      <top/>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right style="thin">
        <color auto="1"/>
      </right>
      <top style="thin">
        <color auto="1"/>
      </top>
      <bottom style="thin">
        <color auto="1"/>
      </bottom>
      <diagonal style="hair">
        <color auto="1"/>
      </diagonal>
    </border>
    <border>
      <left style="hair">
        <color auto="1"/>
      </left>
      <right style="medium">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diagonalUp="1">
      <left/>
      <right style="thin">
        <color auto="1"/>
      </right>
      <top style="thin">
        <color auto="1"/>
      </top>
      <bottom style="medium">
        <color auto="1"/>
      </bottom>
      <diagonal style="hair">
        <color auto="1"/>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hair">
        <color auto="1"/>
      </top>
      <bottom style="hair">
        <color auto="1"/>
      </bottom>
      <diagonal/>
    </border>
    <border>
      <left style="hair">
        <color auto="1"/>
      </left>
      <right style="medium">
        <color auto="1"/>
      </right>
      <top style="thin">
        <color auto="1"/>
      </top>
      <bottom style="medium">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style="hair">
        <color auto="1"/>
      </top>
      <bottom style="hair">
        <color auto="1"/>
      </bottom>
      <diagonal/>
    </border>
    <border diagonalUp="1">
      <left style="hair">
        <color auto="1"/>
      </left>
      <right/>
      <top style="thin">
        <color auto="1"/>
      </top>
      <bottom style="medium">
        <color auto="1"/>
      </bottom>
      <diagonal style="thin">
        <color auto="1"/>
      </diagonal>
    </border>
    <border>
      <left style="medium">
        <color auto="1"/>
      </left>
      <right style="hair">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double">
        <color auto="1"/>
      </top>
      <bottom style="hair">
        <color auto="1"/>
      </bottom>
      <diagonal/>
    </border>
    <border diagonalUp="1">
      <left style="thin">
        <color auto="1"/>
      </left>
      <right style="thin">
        <color auto="1"/>
      </right>
      <top style="thin">
        <color auto="1"/>
      </top>
      <bottom style="thin">
        <color auto="1"/>
      </bottom>
      <diagonal style="thin">
        <color auto="1"/>
      </diagonal>
    </border>
  </borders>
  <cellStyleXfs count="2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cellStyleXfs>
  <cellXfs count="1322">
    <xf numFmtId="0" fontId="0" fillId="0" borderId="0" xfId="0" applyAlignment="1">
      <alignment vertical="center"/>
    </xf>
    <xf numFmtId="181" fontId="19" fillId="0" borderId="50" xfId="13" applyNumberFormat="1" applyFont="1" applyFill="1" applyBorder="1" applyAlignment="1">
      <alignment horizontal="right" vertical="center" shrinkToFit="1"/>
    </xf>
    <xf numFmtId="181" fontId="19" fillId="0" borderId="49" xfId="13" applyNumberFormat="1" applyFont="1" applyFill="1" applyBorder="1" applyAlignment="1">
      <alignment horizontal="right" vertical="center" shrinkToFit="1"/>
    </xf>
    <xf numFmtId="0" fontId="19" fillId="0" borderId="51" xfId="13" applyFont="1" applyFill="1" applyBorder="1" applyAlignment="1">
      <alignment horizontal="left" vertical="center"/>
    </xf>
    <xf numFmtId="0" fontId="19" fillId="0" borderId="50" xfId="13" applyFont="1" applyFill="1" applyBorder="1" applyAlignment="1">
      <alignment horizontal="left" vertical="center"/>
    </xf>
    <xf numFmtId="0" fontId="19" fillId="0" borderId="49" xfId="13" applyFont="1" applyFill="1" applyBorder="1" applyAlignment="1">
      <alignment horizontal="left" vertical="center"/>
    </xf>
    <xf numFmtId="178" fontId="19" fillId="0" borderId="51" xfId="13" applyNumberFormat="1" applyFont="1" applyFill="1" applyBorder="1" applyAlignment="1">
      <alignment horizontal="right" vertical="center" shrinkToFit="1"/>
    </xf>
    <xf numFmtId="178" fontId="19" fillId="0" borderId="50" xfId="13" applyNumberFormat="1" applyFont="1" applyFill="1" applyBorder="1" applyAlignment="1">
      <alignment horizontal="right" vertical="center" shrinkToFit="1"/>
    </xf>
    <xf numFmtId="178" fontId="19" fillId="0" borderId="49" xfId="13" applyNumberFormat="1" applyFont="1" applyFill="1" applyBorder="1" applyAlignment="1">
      <alignment horizontal="right" vertical="center" shrinkToFit="1"/>
    </xf>
    <xf numFmtId="0" fontId="23" fillId="0" borderId="51" xfId="12" applyFont="1" applyFill="1" applyBorder="1" applyAlignment="1">
      <alignment horizontal="left" vertical="center"/>
    </xf>
    <xf numFmtId="0" fontId="23" fillId="0" borderId="50" xfId="12" applyFont="1" applyFill="1" applyBorder="1" applyAlignment="1">
      <alignment horizontal="left" vertical="center"/>
    </xf>
    <xf numFmtId="0" fontId="23" fillId="0" borderId="49" xfId="12" applyFont="1" applyFill="1" applyBorder="1" applyAlignment="1">
      <alignment horizontal="left" vertical="center"/>
    </xf>
    <xf numFmtId="0" fontId="19" fillId="0" borderId="51" xfId="13" applyFont="1" applyFill="1" applyBorder="1" applyAlignment="1">
      <alignment horizontal="center" vertical="center"/>
    </xf>
    <xf numFmtId="0" fontId="19" fillId="0" borderId="50" xfId="13" applyFont="1" applyFill="1" applyBorder="1" applyAlignment="1">
      <alignment horizontal="center" vertical="center"/>
    </xf>
    <xf numFmtId="0" fontId="19" fillId="0" borderId="49" xfId="13" applyFont="1" applyFill="1" applyBorder="1" applyAlignment="1">
      <alignment horizontal="center" vertical="center"/>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3" borderId="1" xfId="7" applyFont="1" applyFill="1" applyBorder="1" applyAlignment="1"/>
    <xf numFmtId="0" fontId="6" fillId="3" borderId="2" xfId="7" applyFont="1" applyFill="1" applyBorder="1" applyAlignment="1">
      <alignment horizontal="right" vertical="top"/>
    </xf>
    <xf numFmtId="0" fontId="6" fillId="3" borderId="3" xfId="7" applyFont="1" applyFill="1" applyBorder="1" applyAlignment="1">
      <alignment horizontal="right" vertical="top"/>
    </xf>
    <xf numFmtId="0" fontId="6" fillId="3" borderId="17" xfId="7" applyFont="1" applyFill="1" applyBorder="1" applyAlignment="1">
      <alignment horizontal="center" vertical="center"/>
    </xf>
    <xf numFmtId="0" fontId="6" fillId="3" borderId="5" xfId="7" applyFont="1" applyFill="1" applyBorder="1" applyAlignment="1">
      <alignment horizontal="center" vertical="center"/>
    </xf>
    <xf numFmtId="0" fontId="6" fillId="3"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alignment vertical="center"/>
    </xf>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8" fillId="0" borderId="0" xfId="8" applyFont="1" applyAlignment="1"/>
    <xf numFmtId="0" fontId="8" fillId="0" borderId="0" xfId="8" applyFont="1" applyAlignment="1">
      <alignment vertical="center"/>
    </xf>
    <xf numFmtId="177" fontId="8" fillId="0" borderId="0" xfId="8" applyNumberFormat="1" applyFont="1" applyAlignment="1">
      <alignment horizontal="right" vertical="center" shrinkToFit="1"/>
    </xf>
    <xf numFmtId="0" fontId="9" fillId="0" borderId="0" xfId="8" applyNumberFormat="1" applyFont="1" applyAlignment="1">
      <alignment horizontal="center" vertical="center" shrinkToFit="1"/>
    </xf>
    <xf numFmtId="0" fontId="8" fillId="4" borderId="1" xfId="8" applyFont="1" applyFill="1" applyBorder="1" applyAlignment="1"/>
    <xf numFmtId="0" fontId="8" fillId="4" borderId="2" xfId="8" applyFont="1" applyFill="1" applyBorder="1" applyAlignment="1"/>
    <xf numFmtId="0" fontId="8" fillId="4" borderId="2" xfId="8" applyFont="1" applyFill="1" applyBorder="1" applyAlignment="1">
      <alignment horizontal="right" vertical="center"/>
    </xf>
    <xf numFmtId="0" fontId="8" fillId="4" borderId="3" xfId="8" applyFont="1" applyFill="1" applyBorder="1" applyAlignment="1">
      <alignment horizontal="right" vertical="top"/>
    </xf>
    <xf numFmtId="0" fontId="8" fillId="4" borderId="17" xfId="8" applyFont="1" applyFill="1" applyBorder="1" applyAlignment="1">
      <alignment horizontal="center" vertical="center"/>
    </xf>
    <xf numFmtId="0" fontId="8" fillId="4" borderId="5" xfId="8" applyFont="1" applyFill="1" applyBorder="1" applyAlignment="1">
      <alignment horizontal="center" vertical="center"/>
    </xf>
    <xf numFmtId="0" fontId="8" fillId="4" borderId="6" xfId="8" applyFont="1" applyFill="1" applyBorder="1" applyAlignment="1">
      <alignment horizontal="center" vertical="center"/>
    </xf>
    <xf numFmtId="177" fontId="8" fillId="0" borderId="19" xfId="8" applyNumberFormat="1" applyFont="1" applyBorder="1" applyAlignment="1" applyProtection="1">
      <alignment horizontal="right" vertical="center" shrinkToFit="1"/>
      <protection locked="0"/>
    </xf>
    <xf numFmtId="177" fontId="8" fillId="0" borderId="20" xfId="8" applyNumberFormat="1" applyFont="1" applyBorder="1" applyAlignment="1" applyProtection="1">
      <alignment horizontal="right" vertical="center" shrinkToFit="1"/>
      <protection locked="0"/>
    </xf>
    <xf numFmtId="177" fontId="8" fillId="0" borderId="21" xfId="8" applyNumberFormat="1" applyFont="1" applyBorder="1" applyAlignment="1" applyProtection="1">
      <alignment horizontal="right" vertical="center" shrinkToFit="1"/>
      <protection locked="0"/>
    </xf>
    <xf numFmtId="177" fontId="8" fillId="0" borderId="14" xfId="8" applyNumberFormat="1" applyFont="1" applyBorder="1" applyAlignment="1" applyProtection="1">
      <alignment horizontal="right" vertical="center" shrinkToFit="1"/>
      <protection locked="0"/>
    </xf>
    <xf numFmtId="177" fontId="8" fillId="0" borderId="15" xfId="8" applyNumberFormat="1" applyFont="1" applyBorder="1" applyAlignment="1" applyProtection="1">
      <alignment horizontal="right" vertical="center" shrinkToFit="1"/>
      <protection locked="0"/>
    </xf>
    <xf numFmtId="177" fontId="8" fillId="0" borderId="16" xfId="8" applyNumberFormat="1" applyFont="1" applyBorder="1" applyAlignment="1" applyProtection="1">
      <alignment horizontal="right" vertical="center" shrinkToFit="1"/>
      <protection locked="0"/>
    </xf>
    <xf numFmtId="0" fontId="11" fillId="0" borderId="0" xfId="8" applyFont="1" applyAlignment="1">
      <alignment horizontal="center" vertical="center" wrapText="1"/>
    </xf>
    <xf numFmtId="0" fontId="8" fillId="0" borderId="0" xfId="8" applyFont="1" applyAlignment="1">
      <alignment vertical="top"/>
    </xf>
    <xf numFmtId="0" fontId="12" fillId="0" borderId="0" xfId="8" applyFont="1" applyAlignment="1">
      <alignment vertical="center"/>
    </xf>
    <xf numFmtId="0" fontId="11" fillId="0" borderId="0" xfId="8" applyFont="1" applyAlignment="1">
      <alignment vertical="center" wrapText="1"/>
    </xf>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177" fontId="7" fillId="0" borderId="19" xfId="9" applyNumberFormat="1" applyFont="1" applyFill="1" applyBorder="1" applyAlignment="1" applyProtection="1">
      <alignment horizontal="right" vertical="center" shrinkToFit="1"/>
    </xf>
    <xf numFmtId="177" fontId="7" fillId="0" borderId="20" xfId="9" applyNumberFormat="1" applyFont="1" applyFill="1" applyBorder="1" applyAlignment="1" applyProtection="1">
      <alignment horizontal="right" vertical="center" shrinkToFit="1"/>
    </xf>
    <xf numFmtId="177" fontId="7" fillId="0" borderId="21" xfId="9" applyNumberFormat="1" applyFont="1" applyFill="1" applyBorder="1" applyAlignment="1" applyProtection="1">
      <alignment horizontal="right" vertical="center" shrinkToFit="1"/>
    </xf>
    <xf numFmtId="0" fontId="7" fillId="0" borderId="27" xfId="9" applyFont="1" applyFill="1" applyBorder="1" applyAlignment="1">
      <alignment vertical="center"/>
    </xf>
    <xf numFmtId="177" fontId="7" fillId="0" borderId="23" xfId="9" applyNumberFormat="1" applyFont="1" applyFill="1" applyBorder="1" applyAlignment="1" applyProtection="1">
      <alignment horizontal="right" vertical="center" shrinkToFit="1"/>
    </xf>
    <xf numFmtId="177" fontId="7" fillId="0" borderId="24" xfId="9" applyNumberFormat="1" applyFont="1" applyFill="1" applyBorder="1" applyAlignment="1" applyProtection="1">
      <alignment horizontal="right" vertical="center" shrinkToFit="1"/>
    </xf>
    <xf numFmtId="177" fontId="7" fillId="0" borderId="25" xfId="9" applyNumberFormat="1" applyFont="1" applyFill="1" applyBorder="1" applyAlignment="1" applyProtection="1">
      <alignment horizontal="right" vertical="center" shrinkToFit="1"/>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177" fontId="7" fillId="0" borderId="14" xfId="9" applyNumberFormat="1" applyFont="1" applyFill="1" applyBorder="1" applyAlignment="1" applyProtection="1">
      <alignment horizontal="right" vertical="center" shrinkToFit="1"/>
    </xf>
    <xf numFmtId="177" fontId="7" fillId="0" borderId="15" xfId="9" applyNumberFormat="1" applyFont="1" applyFill="1" applyBorder="1" applyAlignment="1" applyProtection="1">
      <alignment horizontal="right" vertical="center" shrinkToFit="1"/>
    </xf>
    <xf numFmtId="177" fontId="7" fillId="0" borderId="16" xfId="9" applyNumberFormat="1" applyFont="1" applyFill="1" applyBorder="1" applyAlignment="1" applyProtection="1">
      <alignment horizontal="right" vertical="center" shrinkToFit="1"/>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13" fillId="2" borderId="1" xfId="6" applyFont="1" applyFill="1" applyBorder="1" applyAlignment="1"/>
    <xf numFmtId="0" fontId="13" fillId="2" borderId="2" xfId="6" applyFont="1" applyFill="1" applyBorder="1" applyAlignment="1">
      <alignment horizontal="right" vertical="top"/>
    </xf>
    <xf numFmtId="0" fontId="13" fillId="2" borderId="3" xfId="6" applyFont="1" applyFill="1" applyBorder="1" applyAlignment="1">
      <alignment horizontal="right" vertical="top"/>
    </xf>
    <xf numFmtId="0" fontId="15" fillId="4" borderId="5" xfId="10" applyFont="1" applyFill="1" applyBorder="1" applyAlignment="1">
      <alignment horizontal="center" vertical="center"/>
    </xf>
    <xf numFmtId="0" fontId="15" fillId="4" borderId="6" xfId="10" applyFont="1" applyFill="1" applyBorder="1" applyAlignment="1">
      <alignment horizontal="center" vertical="center"/>
    </xf>
    <xf numFmtId="0" fontId="13" fillId="0" borderId="7" xfId="6" applyFont="1" applyFill="1" applyBorder="1" applyAlignment="1">
      <alignment horizontal="center" vertical="center" wrapText="1"/>
    </xf>
    <xf numFmtId="177" fontId="13" fillId="0" borderId="5" xfId="10" applyNumberFormat="1" applyFont="1" applyFill="1" applyBorder="1" applyAlignment="1" applyProtection="1">
      <alignment horizontal="right" vertical="center" shrinkToFit="1"/>
    </xf>
    <xf numFmtId="177" fontId="13" fillId="0" borderId="8" xfId="10" applyNumberFormat="1" applyFont="1" applyFill="1" applyBorder="1" applyAlignment="1" applyProtection="1">
      <alignment horizontal="right" vertical="center" shrinkToFit="1"/>
    </xf>
    <xf numFmtId="0" fontId="13" fillId="0" borderId="9" xfId="6" applyFont="1" applyFill="1" applyBorder="1" applyAlignment="1">
      <alignment horizontal="center" vertical="center" wrapText="1"/>
    </xf>
    <xf numFmtId="177" fontId="13" fillId="0" borderId="11" xfId="10" applyNumberFormat="1" applyFont="1" applyFill="1" applyBorder="1" applyAlignment="1" applyProtection="1">
      <alignment horizontal="right" vertical="center" shrinkToFit="1"/>
    </xf>
    <xf numFmtId="177" fontId="13" fillId="0" borderId="12" xfId="10" applyNumberFormat="1" applyFont="1" applyFill="1" applyBorder="1" applyAlignment="1" applyProtection="1">
      <alignment horizontal="right" vertical="center" shrinkToFit="1"/>
    </xf>
    <xf numFmtId="177" fontId="13" fillId="0" borderId="24" xfId="10" applyNumberFormat="1" applyFont="1" applyFill="1" applyBorder="1" applyAlignment="1" applyProtection="1">
      <alignment horizontal="right" vertical="center" shrinkToFit="1"/>
    </xf>
    <xf numFmtId="177" fontId="13" fillId="0" borderId="25" xfId="10" applyNumberFormat="1" applyFont="1" applyFill="1" applyBorder="1" applyAlignment="1" applyProtection="1">
      <alignment horizontal="right" vertical="center" shrinkToFit="1"/>
    </xf>
    <xf numFmtId="0" fontId="13" fillId="0" borderId="31" xfId="6" applyFont="1" applyFill="1" applyBorder="1" applyAlignment="1">
      <alignment horizontal="center" vertical="center"/>
    </xf>
    <xf numFmtId="177" fontId="13" fillId="0" borderId="24" xfId="10" applyNumberFormat="1" applyFont="1" applyFill="1" applyBorder="1" applyAlignment="1" applyProtection="1">
      <alignment horizontal="right" vertical="center" shrinkToFit="1"/>
      <protection locked="0"/>
    </xf>
    <xf numFmtId="177" fontId="13" fillId="0" borderId="25" xfId="10" applyNumberFormat="1" applyFont="1" applyFill="1" applyBorder="1" applyAlignment="1" applyProtection="1">
      <alignment horizontal="right" vertical="center" shrinkToFit="1"/>
      <protection locked="0"/>
    </xf>
    <xf numFmtId="0" fontId="13" fillId="0" borderId="32" xfId="6" applyFont="1" applyFill="1" applyBorder="1" applyAlignment="1">
      <alignment horizontal="center" vertical="center"/>
    </xf>
    <xf numFmtId="177" fontId="13" fillId="0" borderId="15" xfId="10" applyNumberFormat="1" applyFont="1" applyFill="1" applyBorder="1" applyAlignment="1" applyProtection="1">
      <alignment horizontal="right" vertical="center" shrinkToFit="1"/>
      <protection locked="0"/>
    </xf>
    <xf numFmtId="177" fontId="13" fillId="0" borderId="16" xfId="10" applyNumberFormat="1" applyFont="1" applyFill="1" applyBorder="1" applyAlignment="1" applyProtection="1">
      <alignment horizontal="right" vertical="center" shrinkToFit="1"/>
      <protection locked="0"/>
    </xf>
    <xf numFmtId="0" fontId="13" fillId="0" borderId="1" xfId="6" applyFont="1" applyFill="1" applyBorder="1" applyAlignment="1">
      <alignment horizontal="center" vertical="center"/>
    </xf>
    <xf numFmtId="177" fontId="13" fillId="0" borderId="33" xfId="10" applyNumberFormat="1" applyFont="1" applyFill="1" applyBorder="1" applyAlignment="1" applyProtection="1">
      <alignment horizontal="right" vertical="center" shrinkToFit="1"/>
    </xf>
    <xf numFmtId="177" fontId="13" fillId="0" borderId="6" xfId="10" applyNumberFormat="1" applyFont="1" applyFill="1" applyBorder="1" applyAlignment="1" applyProtection="1">
      <alignment horizontal="right" vertical="center" shrinkToFit="1"/>
    </xf>
    <xf numFmtId="178" fontId="17" fillId="0" borderId="28" xfId="11" applyNumberFormat="1" applyFont="1" applyBorder="1" applyAlignment="1">
      <alignment vertical="center"/>
    </xf>
    <xf numFmtId="178" fontId="17" fillId="0" borderId="34" xfId="11" applyNumberFormat="1" applyFont="1" applyBorder="1" applyAlignment="1">
      <alignment vertical="center"/>
    </xf>
    <xf numFmtId="178" fontId="17" fillId="0" borderId="11" xfId="11" applyNumberFormat="1" applyFont="1" applyBorder="1" applyAlignment="1">
      <alignment horizontal="center" vertical="center" wrapText="1"/>
    </xf>
    <xf numFmtId="178" fontId="17" fillId="0" borderId="27" xfId="11" applyNumberFormat="1" applyFont="1" applyBorder="1" applyAlignment="1">
      <alignment horizontal="center" vertical="center"/>
    </xf>
    <xf numFmtId="178" fontId="17" fillId="0" borderId="35" xfId="11" applyNumberFormat="1" applyFont="1" applyBorder="1" applyAlignment="1">
      <alignment horizontal="center" vertical="center"/>
    </xf>
    <xf numFmtId="178" fontId="17" fillId="0" borderId="36" xfId="11" applyNumberFormat="1" applyFont="1" applyBorder="1" applyAlignment="1">
      <alignment horizontal="center" vertical="center"/>
    </xf>
    <xf numFmtId="0" fontId="16" fillId="0" borderId="0" xfId="11"/>
    <xf numFmtId="178" fontId="17" fillId="0" borderId="26" xfId="11" applyNumberFormat="1" applyFont="1" applyBorder="1" applyAlignment="1">
      <alignment vertical="center"/>
    </xf>
    <xf numFmtId="178" fontId="17" fillId="0" borderId="37" xfId="11" applyNumberFormat="1" applyFont="1" applyBorder="1" applyAlignment="1">
      <alignment vertical="center"/>
    </xf>
    <xf numFmtId="0" fontId="16" fillId="0" borderId="30" xfId="11" applyFont="1" applyBorder="1" applyAlignment="1">
      <alignment vertical="center"/>
    </xf>
    <xf numFmtId="178" fontId="17" fillId="0" borderId="28" xfId="11" applyNumberFormat="1" applyFont="1" applyBorder="1" applyAlignment="1">
      <alignment horizontal="center" vertical="center"/>
    </xf>
    <xf numFmtId="178" fontId="17" fillId="0" borderId="38" xfId="11" applyNumberFormat="1" applyFont="1" applyBorder="1" applyAlignment="1">
      <alignment horizontal="center" vertical="center" wrapText="1"/>
    </xf>
    <xf numFmtId="178" fontId="17" fillId="0" borderId="39" xfId="11" applyNumberFormat="1" applyFont="1" applyBorder="1" applyAlignment="1">
      <alignment horizontal="center" vertical="center"/>
    </xf>
    <xf numFmtId="178" fontId="17" fillId="0" borderId="40" xfId="11" applyNumberFormat="1" applyFont="1" applyBorder="1" applyAlignment="1">
      <alignment horizontal="center" vertical="center" wrapText="1"/>
    </xf>
    <xf numFmtId="178" fontId="17" fillId="0" borderId="24" xfId="11" applyNumberFormat="1" applyFont="1" applyBorder="1" applyAlignment="1">
      <alignment horizontal="center" vertical="center"/>
    </xf>
    <xf numFmtId="178" fontId="17" fillId="0" borderId="34" xfId="11" applyNumberFormat="1" applyFont="1" applyBorder="1" applyAlignment="1">
      <alignment horizontal="center" vertical="center"/>
    </xf>
    <xf numFmtId="179" fontId="17" fillId="0" borderId="11" xfId="11" applyNumberFormat="1" applyFont="1" applyFill="1" applyBorder="1" applyAlignment="1">
      <alignment vertical="center"/>
    </xf>
    <xf numFmtId="179" fontId="17" fillId="0" borderId="28" xfId="11" applyNumberFormat="1" applyFont="1" applyFill="1" applyBorder="1" applyAlignment="1">
      <alignment vertical="center"/>
    </xf>
    <xf numFmtId="180" fontId="17" fillId="0" borderId="41" xfId="11" applyNumberFormat="1" applyFont="1" applyFill="1" applyBorder="1" applyAlignment="1">
      <alignment vertical="center"/>
    </xf>
    <xf numFmtId="179" fontId="17" fillId="0" borderId="39" xfId="11" applyNumberFormat="1" applyFont="1" applyFill="1" applyBorder="1" applyAlignment="1">
      <alignment vertical="center"/>
    </xf>
    <xf numFmtId="180" fontId="17" fillId="0" borderId="42" xfId="11" applyNumberFormat="1" applyFont="1" applyFill="1" applyBorder="1" applyAlignment="1">
      <alignment vertical="center"/>
    </xf>
    <xf numFmtId="180" fontId="17" fillId="0" borderId="11" xfId="11" applyNumberFormat="1" applyFont="1" applyBorder="1" applyAlignment="1">
      <alignment vertical="center"/>
    </xf>
    <xf numFmtId="178" fontId="17" fillId="0" borderId="26" xfId="11" applyNumberFormat="1" applyFont="1" applyBorder="1" applyAlignment="1">
      <alignment horizontal="center" vertical="center"/>
    </xf>
    <xf numFmtId="178" fontId="17" fillId="0" borderId="43" xfId="11" applyNumberFormat="1" applyFont="1" applyBorder="1" applyAlignment="1">
      <alignment horizontal="center" vertical="center"/>
    </xf>
    <xf numFmtId="179" fontId="17" fillId="0" borderId="44" xfId="11" applyNumberFormat="1" applyFont="1" applyFill="1" applyBorder="1" applyAlignment="1">
      <alignment vertical="center"/>
    </xf>
    <xf numFmtId="179" fontId="17" fillId="0" borderId="45" xfId="11" applyNumberFormat="1" applyFont="1" applyFill="1" applyBorder="1" applyAlignment="1">
      <alignment vertical="center"/>
    </xf>
    <xf numFmtId="180" fontId="17" fillId="0" borderId="43" xfId="11" applyNumberFormat="1" applyFont="1" applyFill="1" applyBorder="1" applyAlignment="1">
      <alignment vertical="center"/>
    </xf>
    <xf numFmtId="179" fontId="17" fillId="0" borderId="46" xfId="11" applyNumberFormat="1" applyFont="1" applyFill="1" applyBorder="1" applyAlignment="1">
      <alignment vertical="center"/>
    </xf>
    <xf numFmtId="180" fontId="17" fillId="0" borderId="47" xfId="11" applyNumberFormat="1" applyFont="1" applyFill="1" applyBorder="1" applyAlignment="1">
      <alignment vertical="center"/>
    </xf>
    <xf numFmtId="180" fontId="17" fillId="0" borderId="44" xfId="11" applyNumberFormat="1" applyFont="1" applyBorder="1" applyAlignment="1">
      <alignment vertical="center"/>
    </xf>
    <xf numFmtId="179" fontId="17" fillId="0" borderId="44" xfId="11" applyNumberFormat="1" applyFont="1" applyFill="1" applyBorder="1" applyAlignment="1">
      <alignment vertical="center" wrapText="1"/>
    </xf>
    <xf numFmtId="179" fontId="17" fillId="0" borderId="11" xfId="11" applyNumberFormat="1" applyFont="1" applyBorder="1" applyAlignment="1">
      <alignment vertical="center"/>
    </xf>
    <xf numFmtId="179" fontId="17" fillId="0" borderId="28" xfId="11" applyNumberFormat="1" applyFont="1" applyBorder="1" applyAlignment="1">
      <alignment vertical="center"/>
    </xf>
    <xf numFmtId="180" fontId="17" fillId="0" borderId="41" xfId="11" applyNumberFormat="1" applyFont="1" applyBorder="1" applyAlignment="1">
      <alignment vertical="center"/>
    </xf>
    <xf numFmtId="179" fontId="17" fillId="0" borderId="39" xfId="11" applyNumberFormat="1" applyFont="1" applyBorder="1" applyAlignment="1">
      <alignment vertical="center"/>
    </xf>
    <xf numFmtId="180" fontId="17" fillId="0" borderId="48" xfId="11" applyNumberFormat="1" applyFont="1" applyBorder="1" applyAlignment="1">
      <alignment vertical="center"/>
    </xf>
    <xf numFmtId="0" fontId="16" fillId="0" borderId="24" xfId="11" applyBorder="1"/>
    <xf numFmtId="0" fontId="16" fillId="0" borderId="24" xfId="11" applyBorder="1" applyAlignment="1">
      <alignment vertical="center"/>
    </xf>
    <xf numFmtId="0" fontId="18" fillId="0" borderId="24" xfId="11" applyFont="1" applyBorder="1"/>
    <xf numFmtId="0" fontId="16" fillId="0" borderId="0" xfId="12" applyAlignment="1"/>
    <xf numFmtId="0" fontId="16" fillId="0" borderId="24" xfId="12" applyBorder="1" applyAlignment="1"/>
    <xf numFmtId="177" fontId="16" fillId="0" borderId="24" xfId="12" applyNumberFormat="1" applyBorder="1" applyAlignment="1"/>
    <xf numFmtId="0" fontId="19" fillId="0" borderId="0" xfId="13" applyFont="1" applyFill="1" applyAlignment="1">
      <alignment vertical="center"/>
    </xf>
    <xf numFmtId="49" fontId="19" fillId="0" borderId="0" xfId="13" applyNumberFormat="1" applyFont="1" applyFill="1" applyAlignment="1">
      <alignment vertical="center"/>
    </xf>
    <xf numFmtId="0" fontId="19" fillId="0" borderId="0" xfId="13" applyFont="1" applyAlignment="1">
      <alignment vertical="center"/>
    </xf>
    <xf numFmtId="0" fontId="21" fillId="0" borderId="0" xfId="13" applyFont="1" applyFill="1" applyAlignment="1">
      <alignment vertical="center"/>
    </xf>
    <xf numFmtId="0" fontId="22" fillId="0" borderId="0" xfId="13" applyFont="1" applyFill="1" applyAlignment="1">
      <alignment vertical="center"/>
    </xf>
    <xf numFmtId="0" fontId="19" fillId="0" borderId="49" xfId="13" applyFont="1" applyFill="1" applyBorder="1" applyAlignment="1">
      <alignment horizontal="left" vertical="center"/>
    </xf>
    <xf numFmtId="0" fontId="19" fillId="0" borderId="50" xfId="13" applyFont="1" applyFill="1" applyBorder="1" applyAlignment="1">
      <alignment horizontal="left" vertical="center"/>
    </xf>
    <xf numFmtId="0" fontId="19" fillId="0" borderId="51" xfId="13" applyFont="1" applyFill="1" applyBorder="1" applyAlignment="1">
      <alignment horizontal="left" vertical="center"/>
    </xf>
    <xf numFmtId="184" fontId="19" fillId="0" borderId="49" xfId="13" applyNumberFormat="1" applyFont="1" applyFill="1" applyBorder="1" applyAlignment="1">
      <alignment horizontal="right" vertical="center" shrinkToFit="1"/>
    </xf>
    <xf numFmtId="184" fontId="19" fillId="0" borderId="50" xfId="13" applyNumberFormat="1" applyFont="1" applyFill="1" applyBorder="1" applyAlignment="1">
      <alignment horizontal="right" vertical="center" shrinkToFit="1"/>
    </xf>
    <xf numFmtId="184" fontId="19" fillId="0" borderId="51" xfId="13" applyNumberFormat="1" applyFont="1" applyFill="1" applyBorder="1" applyAlignment="1">
      <alignment horizontal="right" vertical="center" shrinkToFit="1"/>
    </xf>
    <xf numFmtId="0" fontId="23" fillId="0" borderId="30" xfId="14" applyFont="1" applyFill="1" applyBorder="1" applyAlignment="1">
      <alignment vertical="center"/>
    </xf>
    <xf numFmtId="184" fontId="19" fillId="0" borderId="49" xfId="13" applyNumberFormat="1" applyFont="1" applyFill="1" applyBorder="1" applyAlignment="1">
      <alignment vertical="center" shrinkToFit="1"/>
    </xf>
    <xf numFmtId="184" fontId="19" fillId="0" borderId="50" xfId="13" applyNumberFormat="1" applyFont="1" applyFill="1" applyBorder="1" applyAlignment="1">
      <alignment vertical="center" shrinkToFit="1"/>
    </xf>
    <xf numFmtId="184" fontId="19" fillId="0" borderId="51" xfId="13" applyNumberFormat="1" applyFont="1" applyFill="1" applyBorder="1" applyAlignment="1">
      <alignment vertical="center" shrinkToFit="1"/>
    </xf>
    <xf numFmtId="0" fontId="19" fillId="0" borderId="7" xfId="13" applyFont="1" applyFill="1" applyBorder="1" applyAlignment="1">
      <alignment horizontal="left" vertical="center"/>
    </xf>
    <xf numFmtId="0" fontId="23" fillId="0" borderId="52" xfId="14" applyFont="1" applyFill="1" applyBorder="1" applyAlignment="1">
      <alignment horizontal="center" vertical="center"/>
    </xf>
    <xf numFmtId="0" fontId="19" fillId="0" borderId="7" xfId="13" applyFont="1" applyFill="1" applyBorder="1" applyAlignment="1">
      <alignment horizontal="center" vertical="center"/>
    </xf>
    <xf numFmtId="0" fontId="19" fillId="0" borderId="53" xfId="13" applyFont="1" applyFill="1" applyBorder="1" applyAlignment="1">
      <alignment horizontal="center" vertical="center"/>
    </xf>
    <xf numFmtId="0" fontId="25" fillId="0" borderId="54" xfId="13" applyFont="1" applyFill="1" applyBorder="1" applyAlignment="1">
      <alignment vertical="center" wrapText="1"/>
    </xf>
    <xf numFmtId="0" fontId="25" fillId="0" borderId="55" xfId="13" applyFont="1" applyFill="1" applyBorder="1" applyAlignment="1">
      <alignment vertical="center" wrapText="1"/>
    </xf>
    <xf numFmtId="181" fontId="19" fillId="0" borderId="53" xfId="13" applyNumberFormat="1" applyFont="1" applyFill="1" applyBorder="1" applyAlignment="1">
      <alignment vertical="center"/>
    </xf>
    <xf numFmtId="181" fontId="19" fillId="0" borderId="54" xfId="13" applyNumberFormat="1" applyFont="1" applyFill="1" applyBorder="1" applyAlignment="1">
      <alignment vertical="center"/>
    </xf>
    <xf numFmtId="181" fontId="19" fillId="0" borderId="55" xfId="13" applyNumberFormat="1" applyFont="1" applyFill="1" applyBorder="1" applyAlignment="1">
      <alignment vertical="center"/>
    </xf>
    <xf numFmtId="0" fontId="19" fillId="0" borderId="7" xfId="13" applyFont="1" applyFill="1" applyBorder="1" applyAlignment="1">
      <alignment vertical="center"/>
    </xf>
    <xf numFmtId="0" fontId="19" fillId="0" borderId="0" xfId="13" applyFont="1" applyFill="1" applyBorder="1" applyAlignment="1">
      <alignment vertical="center"/>
    </xf>
    <xf numFmtId="0" fontId="19" fillId="0" borderId="56" xfId="13" applyFont="1" applyFill="1" applyBorder="1" applyAlignment="1">
      <alignment vertical="center"/>
    </xf>
    <xf numFmtId="49" fontId="19" fillId="0" borderId="7" xfId="13" applyNumberFormat="1" applyFont="1" applyFill="1" applyBorder="1" applyAlignment="1">
      <alignment vertical="center"/>
    </xf>
    <xf numFmtId="49" fontId="19" fillId="0" borderId="0" xfId="13" applyNumberFormat="1" applyFont="1" applyFill="1" applyBorder="1" applyAlignment="1">
      <alignment vertical="center"/>
    </xf>
    <xf numFmtId="0" fontId="19" fillId="0" borderId="0" xfId="13" applyFont="1" applyFill="1" applyBorder="1" applyAlignment="1">
      <alignment vertical="center"/>
    </xf>
    <xf numFmtId="0" fontId="19" fillId="0" borderId="0" xfId="13" applyFont="1" applyFill="1" applyBorder="1" applyAlignment="1">
      <alignment horizontal="center" vertical="center"/>
    </xf>
    <xf numFmtId="49" fontId="19" fillId="0" borderId="0" xfId="13" applyNumberFormat="1" applyFont="1" applyFill="1" applyBorder="1" applyAlignment="1">
      <alignment horizontal="center" vertical="center"/>
    </xf>
    <xf numFmtId="0" fontId="19" fillId="0" borderId="56" xfId="13" applyFont="1" applyFill="1" applyBorder="1" applyAlignment="1">
      <alignment horizontal="center" vertical="center"/>
    </xf>
    <xf numFmtId="0" fontId="19" fillId="0" borderId="53" xfId="13" applyFont="1" applyFill="1" applyBorder="1" applyAlignment="1">
      <alignment vertical="center"/>
    </xf>
    <xf numFmtId="0" fontId="19" fillId="0" borderId="54" xfId="13" applyFont="1" applyFill="1" applyBorder="1" applyAlignment="1">
      <alignment vertical="center"/>
    </xf>
    <xf numFmtId="0" fontId="19" fillId="0" borderId="55" xfId="13" applyFont="1" applyFill="1" applyBorder="1" applyAlignment="1">
      <alignment vertical="center"/>
    </xf>
    <xf numFmtId="0" fontId="19" fillId="0" borderId="0" xfId="15" applyFont="1" applyFill="1" applyAlignment="1">
      <alignment vertical="center"/>
    </xf>
    <xf numFmtId="49" fontId="29" fillId="0" borderId="0" xfId="16" applyNumberFormat="1" applyFont="1" applyAlignment="1">
      <alignment vertical="center"/>
    </xf>
    <xf numFmtId="49" fontId="19" fillId="0" borderId="0" xfId="16" applyNumberFormat="1" applyFont="1" applyAlignment="1">
      <alignment vertical="center"/>
    </xf>
    <xf numFmtId="49" fontId="19" fillId="0" borderId="0" xfId="16" applyNumberFormat="1" applyFont="1" applyFill="1" applyAlignment="1">
      <alignment vertical="center"/>
    </xf>
    <xf numFmtId="0" fontId="19" fillId="0" borderId="0" xfId="16" applyFont="1" applyAlignment="1">
      <alignment vertical="center"/>
    </xf>
    <xf numFmtId="0" fontId="30"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9" fillId="0" borderId="0" xfId="16" applyFont="1" applyBorder="1" applyAlignment="1">
      <alignment vertical="center"/>
    </xf>
    <xf numFmtId="0" fontId="19" fillId="0" borderId="48" xfId="16" applyFont="1" applyBorder="1" applyAlignment="1">
      <alignment vertical="center"/>
    </xf>
    <xf numFmtId="0" fontId="19" fillId="0" borderId="40" xfId="16" applyFont="1" applyBorder="1" applyAlignment="1">
      <alignment vertical="center"/>
    </xf>
    <xf numFmtId="0" fontId="19" fillId="0" borderId="28" xfId="16" applyFont="1" applyBorder="1" applyAlignment="1">
      <alignment horizontal="center" vertical="center"/>
    </xf>
    <xf numFmtId="0" fontId="19" fillId="0" borderId="48" xfId="16" applyFont="1" applyBorder="1" applyAlignment="1">
      <alignment horizontal="center" vertical="center"/>
    </xf>
    <xf numFmtId="0" fontId="19" fillId="0" borderId="57" xfId="16" applyFont="1" applyBorder="1" applyAlignment="1">
      <alignment horizontal="center" vertical="center"/>
    </xf>
    <xf numFmtId="0" fontId="19" fillId="0" borderId="0" xfId="16" applyFont="1" applyFill="1" applyBorder="1" applyAlignment="1">
      <alignment horizontal="center" vertical="center" wrapText="1"/>
    </xf>
    <xf numFmtId="0" fontId="19" fillId="0" borderId="40" xfId="16" applyFont="1" applyFill="1" applyBorder="1" applyAlignment="1">
      <alignment horizontal="center" vertical="center" wrapText="1"/>
    </xf>
    <xf numFmtId="0" fontId="19" fillId="0" borderId="0" xfId="16" applyFont="1" applyFill="1" applyAlignment="1">
      <alignment vertical="center"/>
    </xf>
    <xf numFmtId="0" fontId="19" fillId="0" borderId="0" xfId="16" applyFont="1" applyBorder="1" applyAlignment="1">
      <alignment horizontal="center" vertical="center"/>
    </xf>
    <xf numFmtId="0" fontId="23" fillId="0" borderId="0" xfId="16" applyFont="1" applyBorder="1" applyAlignment="1">
      <alignment vertical="center"/>
    </xf>
    <xf numFmtId="0" fontId="23" fillId="0" borderId="0" xfId="16" applyFont="1" applyAlignment="1">
      <alignment vertical="center"/>
    </xf>
    <xf numFmtId="0" fontId="19" fillId="0" borderId="0" xfId="16" applyFont="1" applyAlignment="1">
      <alignment vertical="center" shrinkToFit="1"/>
    </xf>
    <xf numFmtId="49" fontId="19" fillId="5" borderId="0" xfId="17" applyNumberFormat="1" applyFont="1" applyFill="1" applyAlignment="1" applyProtection="1">
      <alignment vertical="center"/>
    </xf>
    <xf numFmtId="0" fontId="19" fillId="5" borderId="0" xfId="17" applyFont="1" applyFill="1" applyAlignment="1" applyProtection="1">
      <alignment vertical="center"/>
    </xf>
    <xf numFmtId="0" fontId="19" fillId="5" borderId="0" xfId="17" applyFont="1" applyFill="1" applyBorder="1" applyAlignment="1" applyProtection="1">
      <alignment vertical="center"/>
    </xf>
    <xf numFmtId="0" fontId="19" fillId="5" borderId="54" xfId="17" applyFont="1" applyFill="1" applyBorder="1" applyAlignment="1" applyProtection="1">
      <alignment vertical="center"/>
    </xf>
    <xf numFmtId="0" fontId="2" fillId="5" borderId="0" xfId="18" applyFill="1" applyAlignment="1" applyProtection="1">
      <alignment vertical="center"/>
    </xf>
    <xf numFmtId="0" fontId="2" fillId="0" borderId="0" xfId="18" applyAlignment="1" applyProtection="1">
      <alignment vertical="center"/>
    </xf>
    <xf numFmtId="0" fontId="31" fillId="5" borderId="0" xfId="17" applyFont="1" applyFill="1" applyAlignment="1" applyProtection="1">
      <alignment vertical="center"/>
    </xf>
    <xf numFmtId="0" fontId="19" fillId="5" borderId="0" xfId="17" applyFont="1" applyFill="1" applyAlignment="1" applyProtection="1">
      <alignment vertical="center"/>
    </xf>
    <xf numFmtId="0" fontId="2" fillId="5" borderId="0" xfId="18" applyFill="1" applyAlignment="1" applyProtection="1">
      <alignment vertical="center"/>
    </xf>
    <xf numFmtId="0" fontId="2" fillId="0" borderId="0" xfId="18" applyAlignment="1" applyProtection="1">
      <alignment vertical="center"/>
    </xf>
    <xf numFmtId="0" fontId="33" fillId="5" borderId="0" xfId="17" applyFont="1" applyFill="1" applyAlignment="1" applyProtection="1">
      <alignment vertical="center"/>
    </xf>
    <xf numFmtId="0" fontId="34" fillId="5" borderId="0" xfId="17" applyFont="1" applyFill="1" applyAlignment="1" applyProtection="1">
      <alignment vertical="center"/>
    </xf>
    <xf numFmtId="0" fontId="34" fillId="5" borderId="0" xfId="18" applyFont="1" applyFill="1" applyAlignment="1" applyProtection="1">
      <alignment vertical="center"/>
    </xf>
    <xf numFmtId="0" fontId="34" fillId="0" borderId="0" xfId="18" applyFont="1" applyAlignment="1" applyProtection="1">
      <alignment vertical="center"/>
    </xf>
    <xf numFmtId="0" fontId="33" fillId="5" borderId="0" xfId="17" applyFont="1" applyFill="1" applyBorder="1" applyAlignment="1" applyProtection="1">
      <alignment vertical="center"/>
    </xf>
    <xf numFmtId="0" fontId="34" fillId="5" borderId="0" xfId="17" applyFont="1" applyFill="1" applyBorder="1" applyAlignment="1" applyProtection="1">
      <alignment vertical="center"/>
    </xf>
    <xf numFmtId="0" fontId="33" fillId="0" borderId="58" xfId="17" applyFont="1" applyBorder="1" applyAlignment="1" applyProtection="1">
      <alignment horizontal="center" vertical="center" shrinkToFit="1"/>
      <protection locked="0"/>
    </xf>
    <xf numFmtId="0" fontId="33" fillId="0" borderId="58" xfId="17" applyFont="1" applyFill="1" applyBorder="1" applyAlignment="1" applyProtection="1">
      <alignment horizontal="center" vertical="center" shrinkToFit="1"/>
      <protection locked="0"/>
    </xf>
    <xf numFmtId="0" fontId="33" fillId="0" borderId="59" xfId="20" applyFont="1" applyBorder="1" applyAlignment="1" applyProtection="1">
      <alignment horizontal="center" vertical="center" shrinkToFit="1"/>
      <protection locked="0"/>
    </xf>
    <xf numFmtId="0" fontId="33" fillId="0" borderId="60" xfId="17" applyFont="1" applyBorder="1" applyAlignment="1" applyProtection="1">
      <alignment horizontal="center" vertical="center" shrinkToFit="1"/>
      <protection locked="0"/>
    </xf>
    <xf numFmtId="0" fontId="33" fillId="0" borderId="60" xfId="17" applyFont="1" applyFill="1" applyBorder="1" applyAlignment="1" applyProtection="1">
      <alignment horizontal="center" vertical="center" shrinkToFit="1"/>
      <protection locked="0"/>
    </xf>
    <xf numFmtId="0" fontId="33" fillId="0" borderId="61" xfId="20" applyFont="1" applyBorder="1" applyAlignment="1" applyProtection="1">
      <alignment horizontal="center" vertical="center" shrinkToFit="1"/>
      <protection locked="0"/>
    </xf>
    <xf numFmtId="0" fontId="33" fillId="6" borderId="14" xfId="17" applyFont="1" applyFill="1" applyBorder="1" applyAlignment="1" applyProtection="1">
      <alignment horizontal="center" vertical="center" shrinkToFit="1"/>
      <protection locked="0"/>
    </xf>
    <xf numFmtId="0" fontId="26" fillId="5" borderId="0" xfId="17" applyFont="1" applyFill="1" applyAlignment="1" applyProtection="1">
      <alignment vertical="center"/>
    </xf>
    <xf numFmtId="0" fontId="33" fillId="0" borderId="62" xfId="17" applyFont="1" applyBorder="1" applyAlignment="1" applyProtection="1">
      <alignment horizontal="center" vertical="center" shrinkToFit="1"/>
      <protection locked="0"/>
    </xf>
    <xf numFmtId="0" fontId="33" fillId="5" borderId="61" xfId="17" applyFont="1" applyFill="1" applyBorder="1" applyAlignment="1" applyProtection="1">
      <alignment horizontal="center" vertical="center" shrinkToFit="1"/>
      <protection locked="0"/>
    </xf>
    <xf numFmtId="0" fontId="2" fillId="5" borderId="0" xfId="18" applyFont="1" applyFill="1" applyAlignment="1" applyProtection="1">
      <alignment vertical="center"/>
    </xf>
    <xf numFmtId="0" fontId="33" fillId="0" borderId="63" xfId="17" applyFont="1" applyBorder="1" applyAlignment="1" applyProtection="1">
      <alignment horizontal="center" vertical="center" shrinkToFit="1"/>
      <protection locked="0"/>
    </xf>
    <xf numFmtId="0" fontId="33" fillId="5" borderId="0" xfId="17" applyFont="1" applyFill="1" applyBorder="1" applyAlignment="1" applyProtection="1">
      <alignment horizontal="center" vertical="center" shrinkToFit="1"/>
    </xf>
    <xf numFmtId="0" fontId="33" fillId="5" borderId="0" xfId="17" applyFont="1" applyFill="1" applyBorder="1" applyAlignment="1" applyProtection="1">
      <alignment horizontal="left" vertical="center" shrinkToFit="1"/>
    </xf>
    <xf numFmtId="177" fontId="33" fillId="5" borderId="0" xfId="17" applyNumberFormat="1" applyFont="1" applyFill="1" applyBorder="1" applyAlignment="1" applyProtection="1">
      <alignment horizontal="right" vertical="center" shrinkToFit="1"/>
    </xf>
    <xf numFmtId="177" fontId="33" fillId="5" borderId="0" xfId="17" applyNumberFormat="1" applyFont="1" applyFill="1" applyBorder="1" applyAlignment="1" applyProtection="1">
      <alignment horizontal="left" vertical="center" shrinkToFit="1"/>
    </xf>
    <xf numFmtId="0" fontId="26" fillId="5" borderId="0" xfId="17" applyFont="1" applyFill="1" applyBorder="1" applyAlignment="1" applyProtection="1">
      <alignment vertical="center"/>
    </xf>
    <xf numFmtId="0" fontId="33" fillId="5" borderId="54" xfId="17" applyFont="1" applyFill="1" applyBorder="1" applyAlignment="1" applyProtection="1">
      <alignment vertical="center"/>
    </xf>
    <xf numFmtId="0" fontId="33" fillId="5" borderId="54" xfId="17" applyFont="1" applyFill="1" applyBorder="1" applyAlignment="1" applyProtection="1">
      <alignment horizontal="center" vertical="center"/>
    </xf>
    <xf numFmtId="0" fontId="33" fillId="5" borderId="35" xfId="17" applyFont="1" applyFill="1" applyBorder="1" applyAlignment="1" applyProtection="1">
      <alignment vertical="center"/>
    </xf>
    <xf numFmtId="0" fontId="33" fillId="5" borderId="9" xfId="17" applyFont="1" applyFill="1" applyBorder="1" applyAlignment="1" applyProtection="1">
      <alignment vertical="center"/>
    </xf>
    <xf numFmtId="0" fontId="33" fillId="5" borderId="48" xfId="17" applyFont="1" applyFill="1" applyBorder="1" applyAlignment="1" applyProtection="1">
      <alignment vertical="center"/>
    </xf>
    <xf numFmtId="0" fontId="33" fillId="5" borderId="0" xfId="17" applyFont="1" applyFill="1" applyBorder="1" applyAlignment="1" applyProtection="1">
      <alignment vertical="center"/>
    </xf>
    <xf numFmtId="0" fontId="33" fillId="5" borderId="56" xfId="17" applyFont="1" applyFill="1" applyBorder="1" applyAlignment="1" applyProtection="1">
      <alignment vertical="center"/>
    </xf>
    <xf numFmtId="0" fontId="33" fillId="5" borderId="0" xfId="17" applyFont="1" applyFill="1" applyAlignment="1" applyProtection="1">
      <alignment vertical="center"/>
    </xf>
    <xf numFmtId="0" fontId="33" fillId="5" borderId="0" xfId="17" applyFont="1" applyFill="1" applyBorder="1" applyAlignment="1" applyProtection="1">
      <alignment horizontal="center" vertical="center"/>
    </xf>
    <xf numFmtId="0" fontId="34" fillId="5" borderId="0" xfId="17" applyFont="1" applyFill="1" applyAlignment="1" applyProtection="1">
      <alignment vertical="center"/>
    </xf>
    <xf numFmtId="0" fontId="34" fillId="5" borderId="0" xfId="17" applyFont="1" applyFill="1" applyBorder="1" applyAlignment="1" applyProtection="1">
      <alignment horizontal="center" vertical="center"/>
    </xf>
    <xf numFmtId="0" fontId="34" fillId="5" borderId="7" xfId="17" applyFont="1" applyFill="1" applyBorder="1" applyAlignment="1" applyProtection="1">
      <alignment vertical="center"/>
    </xf>
    <xf numFmtId="0" fontId="34" fillId="5" borderId="0" xfId="17" applyFont="1" applyFill="1" applyBorder="1" applyAlignment="1" applyProtection="1">
      <alignment vertical="center"/>
    </xf>
    <xf numFmtId="0" fontId="36" fillId="5" borderId="0" xfId="18" applyFont="1" applyFill="1" applyAlignment="1" applyProtection="1">
      <alignment vertical="center"/>
    </xf>
    <xf numFmtId="0" fontId="2" fillId="0" borderId="0" xfId="18" applyAlignment="1">
      <alignment vertical="center"/>
    </xf>
    <xf numFmtId="0" fontId="16" fillId="5" borderId="0" xfId="11" applyFill="1" applyProtection="1">
      <protection hidden="1"/>
    </xf>
    <xf numFmtId="0" fontId="16" fillId="5"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33"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5" borderId="28" xfId="21" applyFont="1" applyFill="1" applyBorder="1" applyAlignment="1">
      <alignment vertical="center"/>
    </xf>
    <xf numFmtId="0" fontId="2" fillId="5" borderId="48" xfId="21" applyFont="1" applyFill="1" applyBorder="1" applyAlignment="1">
      <alignment vertical="center"/>
    </xf>
    <xf numFmtId="0" fontId="2" fillId="5" borderId="34" xfId="21" applyFont="1" applyFill="1" applyBorder="1" applyAlignment="1">
      <alignment vertical="center"/>
    </xf>
    <xf numFmtId="0" fontId="2" fillId="5" borderId="27" xfId="21" applyFont="1" applyFill="1" applyBorder="1" applyAlignment="1">
      <alignment vertical="center"/>
    </xf>
    <xf numFmtId="0" fontId="2" fillId="5" borderId="35" xfId="21" applyFont="1" applyFill="1" applyBorder="1" applyAlignment="1">
      <alignment vertical="center"/>
    </xf>
    <xf numFmtId="0" fontId="2" fillId="5" borderId="36" xfId="21" applyFont="1" applyFill="1" applyBorder="1" applyAlignment="1">
      <alignment vertical="center"/>
    </xf>
    <xf numFmtId="178" fontId="4" fillId="5" borderId="26" xfId="21" applyNumberFormat="1" applyFont="1" applyFill="1" applyBorder="1" applyAlignment="1">
      <alignment vertical="center"/>
    </xf>
    <xf numFmtId="178" fontId="4" fillId="5" borderId="40" xfId="21" applyNumberFormat="1" applyFont="1" applyFill="1" applyBorder="1" applyAlignment="1">
      <alignment vertical="center"/>
    </xf>
    <xf numFmtId="178" fontId="4" fillId="5" borderId="37" xfId="21" applyNumberFormat="1" applyFont="1" applyFill="1" applyBorder="1" applyAlignment="1">
      <alignment vertical="center"/>
    </xf>
    <xf numFmtId="178" fontId="4" fillId="5" borderId="24" xfId="21" applyNumberFormat="1" applyFont="1" applyFill="1" applyBorder="1" applyAlignment="1">
      <alignment horizontal="center" vertical="center"/>
    </xf>
    <xf numFmtId="178" fontId="19" fillId="5" borderId="65" xfId="21" applyNumberFormat="1" applyFont="1" applyFill="1" applyBorder="1" applyAlignment="1">
      <alignment horizontal="center" vertical="center"/>
    </xf>
    <xf numFmtId="178" fontId="4" fillId="5" borderId="38" xfId="21" applyNumberFormat="1" applyFont="1" applyFill="1" applyBorder="1" applyAlignment="1">
      <alignment horizontal="center" vertical="center"/>
    </xf>
    <xf numFmtId="177" fontId="4" fillId="5" borderId="30" xfId="22" applyNumberFormat="1" applyFont="1" applyFill="1" applyBorder="1" applyAlignment="1">
      <alignment horizontal="right" vertical="center" shrinkToFit="1"/>
    </xf>
    <xf numFmtId="177" fontId="4" fillId="5" borderId="26" xfId="22" applyNumberFormat="1" applyFont="1" applyFill="1" applyBorder="1" applyAlignment="1">
      <alignment horizontal="right" vertical="center" shrinkToFit="1"/>
    </xf>
    <xf numFmtId="187" fontId="4" fillId="5" borderId="66" xfId="22" applyNumberFormat="1" applyFont="1" applyFill="1" applyBorder="1" applyAlignment="1">
      <alignment horizontal="right" vertical="center" shrinkToFit="1"/>
    </xf>
    <xf numFmtId="177" fontId="4" fillId="5" borderId="24" xfId="22" applyNumberFormat="1" applyFont="1" applyFill="1" applyBorder="1" applyAlignment="1">
      <alignment horizontal="right" vertical="center" shrinkToFit="1"/>
    </xf>
    <xf numFmtId="177" fontId="4" fillId="5" borderId="27" xfId="22" applyNumberFormat="1" applyFont="1" applyFill="1" applyBorder="1" applyAlignment="1">
      <alignment horizontal="right" vertical="center" shrinkToFit="1"/>
    </xf>
    <xf numFmtId="187" fontId="4" fillId="5" borderId="38" xfId="22" applyNumberFormat="1" applyFont="1" applyFill="1" applyBorder="1" applyAlignment="1">
      <alignment horizontal="right" vertical="center" shrinkToFit="1"/>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7" fillId="0" borderId="24" xfId="21" applyNumberFormat="1" applyFont="1" applyFill="1" applyBorder="1" applyAlignment="1">
      <alignment horizontal="right" vertical="center" shrinkToFit="1"/>
    </xf>
    <xf numFmtId="190" fontId="17"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7" fillId="0" borderId="24" xfId="21" applyNumberFormat="1" applyFont="1" applyFill="1" applyBorder="1" applyAlignment="1">
      <alignment horizontal="right" vertical="center" shrinkToFit="1"/>
    </xf>
    <xf numFmtId="187" fontId="17"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5" borderId="24" xfId="21" applyNumberFormat="1" applyFont="1" applyFill="1" applyBorder="1" applyAlignment="1">
      <alignment horizontal="right" vertical="center" shrinkToFit="1"/>
    </xf>
    <xf numFmtId="177" fontId="4" fillId="5" borderId="65" xfId="21" applyNumberFormat="1" applyFont="1" applyFill="1" applyBorder="1" applyAlignment="1">
      <alignment horizontal="right" vertical="center" shrinkToFit="1"/>
    </xf>
    <xf numFmtId="187" fontId="4" fillId="5"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33"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7" fillId="0" borderId="28" xfId="23" applyNumberFormat="1" applyFont="1" applyBorder="1" applyAlignment="1">
      <alignment vertical="center"/>
    </xf>
    <xf numFmtId="178" fontId="17" fillId="0" borderId="34" xfId="23" applyNumberFormat="1" applyFont="1" applyBorder="1" applyAlignment="1">
      <alignment vertical="center"/>
    </xf>
    <xf numFmtId="178" fontId="17" fillId="0" borderId="26" xfId="23" applyNumberFormat="1" applyFont="1" applyBorder="1" applyAlignment="1">
      <alignment vertical="center"/>
    </xf>
    <xf numFmtId="178" fontId="17" fillId="0" borderId="37" xfId="23" applyNumberFormat="1" applyFont="1" applyBorder="1" applyAlignment="1">
      <alignment vertical="center"/>
    </xf>
    <xf numFmtId="178" fontId="17" fillId="0" borderId="28" xfId="23" applyNumberFormat="1" applyFont="1" applyBorder="1" applyAlignment="1">
      <alignment horizontal="center" vertical="center"/>
    </xf>
    <xf numFmtId="178" fontId="17" fillId="0" borderId="38" xfId="23" applyNumberFormat="1" applyFont="1" applyBorder="1" applyAlignment="1">
      <alignment horizontal="center" vertical="center" wrapText="1"/>
    </xf>
    <xf numFmtId="178" fontId="23" fillId="0" borderId="39" xfId="23" applyNumberFormat="1" applyFont="1" applyBorder="1" applyAlignment="1">
      <alignment horizontal="center" vertical="center"/>
    </xf>
    <xf numFmtId="178" fontId="17" fillId="0" borderId="40" xfId="23" applyNumberFormat="1" applyFont="1" applyBorder="1" applyAlignment="1">
      <alignment horizontal="center" vertical="center" wrapText="1"/>
    </xf>
    <xf numFmtId="178" fontId="17" fillId="0" borderId="24" xfId="23" applyNumberFormat="1" applyFont="1" applyBorder="1" applyAlignment="1">
      <alignment horizontal="center" vertical="center"/>
    </xf>
    <xf numFmtId="177" fontId="17" fillId="0" borderId="11" xfId="24" applyNumberFormat="1" applyFont="1" applyFill="1" applyBorder="1" applyAlignment="1">
      <alignment horizontal="right" vertical="center" shrinkToFit="1"/>
    </xf>
    <xf numFmtId="177" fontId="17" fillId="0" borderId="28" xfId="24" applyNumberFormat="1" applyFont="1" applyFill="1" applyBorder="1" applyAlignment="1">
      <alignment horizontal="right" vertical="center" shrinkToFit="1"/>
    </xf>
    <xf numFmtId="187" fontId="17" fillId="0" borderId="41" xfId="24" applyNumberFormat="1" applyFont="1" applyFill="1" applyBorder="1" applyAlignment="1">
      <alignment horizontal="right" vertical="center" shrinkToFit="1"/>
    </xf>
    <xf numFmtId="177" fontId="17" fillId="0" borderId="39" xfId="24" applyNumberFormat="1" applyFont="1" applyFill="1" applyBorder="1" applyAlignment="1">
      <alignment horizontal="right" vertical="center" shrinkToFit="1"/>
    </xf>
    <xf numFmtId="187" fontId="17" fillId="0" borderId="42" xfId="24" applyNumberFormat="1" applyFont="1" applyFill="1" applyBorder="1" applyAlignment="1">
      <alignment horizontal="right" vertical="center" shrinkToFit="1"/>
    </xf>
    <xf numFmtId="187" fontId="17" fillId="0" borderId="11" xfId="24" applyNumberFormat="1" applyFont="1" applyBorder="1" applyAlignment="1">
      <alignment horizontal="right" vertical="center" shrinkToFit="1"/>
    </xf>
    <xf numFmtId="178" fontId="17" fillId="0" borderId="26" xfId="23" applyNumberFormat="1" applyFont="1" applyBorder="1" applyAlignment="1">
      <alignment horizontal="center" vertical="center"/>
    </xf>
    <xf numFmtId="178" fontId="17" fillId="0" borderId="43" xfId="23" applyNumberFormat="1" applyFont="1" applyBorder="1" applyAlignment="1">
      <alignment horizontal="center" vertical="center"/>
    </xf>
    <xf numFmtId="177" fontId="17" fillId="0" borderId="44" xfId="24" applyNumberFormat="1" applyFont="1" applyFill="1" applyBorder="1" applyAlignment="1">
      <alignment horizontal="right" vertical="center" shrinkToFit="1"/>
    </xf>
    <xf numFmtId="177" fontId="17" fillId="0" borderId="45" xfId="24" applyNumberFormat="1" applyFont="1" applyFill="1" applyBorder="1" applyAlignment="1">
      <alignment horizontal="right" vertical="center" shrinkToFit="1"/>
    </xf>
    <xf numFmtId="187" fontId="17" fillId="0" borderId="43" xfId="24" applyNumberFormat="1" applyFont="1" applyFill="1" applyBorder="1" applyAlignment="1">
      <alignment horizontal="right" vertical="center" shrinkToFit="1"/>
    </xf>
    <xf numFmtId="177" fontId="17" fillId="0" borderId="46" xfId="24" applyNumberFormat="1" applyFont="1" applyFill="1" applyBorder="1" applyAlignment="1">
      <alignment horizontal="right" vertical="center" shrinkToFit="1"/>
    </xf>
    <xf numFmtId="187" fontId="17" fillId="0" borderId="47" xfId="24" applyNumberFormat="1" applyFont="1" applyFill="1" applyBorder="1" applyAlignment="1">
      <alignment horizontal="right" vertical="center" shrinkToFit="1"/>
    </xf>
    <xf numFmtId="187" fontId="17" fillId="0" borderId="44" xfId="24" applyNumberFormat="1" applyFont="1" applyBorder="1" applyAlignment="1">
      <alignment horizontal="right" vertical="center" shrinkToFit="1"/>
    </xf>
    <xf numFmtId="178" fontId="17" fillId="0" borderId="34" xfId="23" applyNumberFormat="1" applyFont="1" applyBorder="1" applyAlignment="1">
      <alignment horizontal="center" vertical="center"/>
    </xf>
    <xf numFmtId="177" fontId="17" fillId="0" borderId="11" xfId="24" applyNumberFormat="1" applyFont="1" applyBorder="1" applyAlignment="1">
      <alignment horizontal="right" vertical="center" shrinkToFit="1"/>
    </xf>
    <xf numFmtId="177" fontId="17" fillId="0" borderId="28" xfId="24" applyNumberFormat="1" applyFont="1" applyBorder="1" applyAlignment="1">
      <alignment horizontal="right" vertical="center" shrinkToFit="1"/>
    </xf>
    <xf numFmtId="187" fontId="17" fillId="0" borderId="41" xfId="24" applyNumberFormat="1" applyFont="1" applyBorder="1" applyAlignment="1">
      <alignment horizontal="right" vertical="center" shrinkToFit="1"/>
    </xf>
    <xf numFmtId="177" fontId="17" fillId="0" borderId="39" xfId="24" applyNumberFormat="1" applyFont="1" applyBorder="1" applyAlignment="1">
      <alignment horizontal="right" vertical="center" shrinkToFit="1"/>
    </xf>
    <xf numFmtId="187" fontId="17"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0" fontId="0" fillId="5" borderId="0" xfId="11" applyFont="1" applyFill="1" applyAlignment="1">
      <alignment vertical="center"/>
    </xf>
    <xf numFmtId="0" fontId="16" fillId="5" borderId="0" xfId="11" applyFill="1" applyAlignment="1" applyProtection="1">
      <alignment vertical="center"/>
      <protection hidden="1"/>
    </xf>
    <xf numFmtId="0" fontId="2" fillId="0" borderId="0" xfId="21" applyFont="1" applyAlignment="1">
      <alignment vertical="center"/>
    </xf>
    <xf numFmtId="0" fontId="16" fillId="5" borderId="0" xfId="11" applyFill="1" applyAlignment="1">
      <alignment vertical="center"/>
    </xf>
    <xf numFmtId="0" fontId="2" fillId="0" borderId="28" xfId="21" applyFont="1" applyBorder="1" applyAlignment="1">
      <alignment vertical="center"/>
    </xf>
    <xf numFmtId="0" fontId="2" fillId="0" borderId="48" xfId="21" applyFont="1" applyBorder="1" applyAlignment="1">
      <alignment vertical="center"/>
    </xf>
    <xf numFmtId="189" fontId="2" fillId="0" borderId="48" xfId="21" applyNumberFormat="1" applyFont="1" applyBorder="1" applyAlignment="1">
      <alignment vertical="center"/>
    </xf>
    <xf numFmtId="0" fontId="2" fillId="0" borderId="34" xfId="21" applyFont="1" applyBorder="1" applyAlignment="1">
      <alignment vertical="center"/>
    </xf>
    <xf numFmtId="0" fontId="33" fillId="0" borderId="0" xfId="21" applyFont="1" applyAlignment="1">
      <alignment vertical="center"/>
    </xf>
    <xf numFmtId="0" fontId="2" fillId="0" borderId="57" xfId="21" applyFont="1" applyBorder="1" applyAlignment="1">
      <alignment vertical="center"/>
    </xf>
    <xf numFmtId="0" fontId="2" fillId="0" borderId="64" xfId="21" applyFont="1" applyBorder="1" applyAlignment="1">
      <alignment vertical="center"/>
    </xf>
    <xf numFmtId="0" fontId="2" fillId="0" borderId="26" xfId="21" applyFont="1" applyBorder="1" applyAlignment="1">
      <alignment vertical="center"/>
    </xf>
    <xf numFmtId="0" fontId="2" fillId="0" borderId="40" xfId="21" applyFont="1" applyBorder="1" applyAlignment="1">
      <alignment vertical="center"/>
    </xf>
    <xf numFmtId="0" fontId="2" fillId="0" borderId="37" xfId="21" applyFont="1" applyBorder="1" applyAlignment="1">
      <alignment vertical="center"/>
    </xf>
    <xf numFmtId="0" fontId="2" fillId="0" borderId="35" xfId="21" applyFont="1" applyBorder="1" applyAlignment="1">
      <alignment vertical="center"/>
    </xf>
    <xf numFmtId="0" fontId="33" fillId="0" borderId="28" xfId="21" applyFont="1" applyBorder="1" applyAlignment="1">
      <alignment vertical="center"/>
    </xf>
    <xf numFmtId="178" fontId="0" fillId="0" borderId="0" xfId="21" applyNumberFormat="1" applyFont="1" applyAlignment="1">
      <alignment vertical="center"/>
    </xf>
    <xf numFmtId="178" fontId="2" fillId="0" borderId="0" xfId="21" applyNumberFormat="1" applyFont="1" applyAlignment="1">
      <alignment vertical="center"/>
    </xf>
    <xf numFmtId="179" fontId="2" fillId="5" borderId="0" xfId="22" applyNumberFormat="1" applyFont="1" applyFill="1" applyAlignment="1">
      <alignment vertical="center" wrapText="1"/>
    </xf>
    <xf numFmtId="49" fontId="2" fillId="5" borderId="0" xfId="22" applyNumberFormat="1" applyFont="1" applyFill="1" applyAlignment="1">
      <alignment horizontal="center" vertical="center" wrapText="1"/>
    </xf>
    <xf numFmtId="49" fontId="2" fillId="5" borderId="0" xfId="22" applyNumberFormat="1" applyFont="1" applyFill="1" applyAlignment="1">
      <alignment horizontal="center" vertical="center"/>
    </xf>
    <xf numFmtId="178" fontId="2" fillId="0" borderId="57" xfId="21" applyNumberFormat="1" applyFont="1" applyBorder="1" applyAlignment="1">
      <alignment vertical="center"/>
    </xf>
    <xf numFmtId="178" fontId="2" fillId="0" borderId="64" xfId="21" applyNumberFormat="1" applyFont="1" applyBorder="1" applyAlignment="1">
      <alignment vertical="center"/>
    </xf>
    <xf numFmtId="191" fontId="2" fillId="0" borderId="0" xfId="21" applyNumberFormat="1" applyFont="1" applyAlignment="1">
      <alignment vertical="center"/>
    </xf>
    <xf numFmtId="178" fontId="2" fillId="0" borderId="26" xfId="21" applyNumberFormat="1" applyFont="1" applyBorder="1" applyAlignment="1">
      <alignment vertical="center"/>
    </xf>
    <xf numFmtId="178" fontId="2" fillId="0" borderId="40" xfId="21" applyNumberFormat="1" applyFont="1" applyBorder="1" applyAlignment="1">
      <alignment vertical="center"/>
    </xf>
    <xf numFmtId="189" fontId="2" fillId="0" borderId="40" xfId="21" applyNumberFormat="1" applyFont="1" applyBorder="1" applyAlignment="1">
      <alignment vertical="center"/>
    </xf>
    <xf numFmtId="178" fontId="2" fillId="0" borderId="37" xfId="21" applyNumberFormat="1" applyFont="1" applyBorder="1" applyAlignment="1">
      <alignment vertical="center"/>
    </xf>
    <xf numFmtId="0" fontId="33" fillId="0" borderId="57" xfId="21" applyFont="1" applyBorder="1" applyAlignment="1">
      <alignment vertical="center"/>
    </xf>
    <xf numFmtId="0" fontId="2" fillId="0" borderId="0" xfId="22" applyFont="1" applyAlignment="1">
      <alignment vertical="center"/>
    </xf>
    <xf numFmtId="189" fontId="2" fillId="0" borderId="0" xfId="22" applyNumberFormat="1" applyFont="1" applyAlignment="1">
      <alignment vertical="center"/>
    </xf>
    <xf numFmtId="178" fontId="16" fillId="0" borderId="0" xfId="23" applyNumberFormat="1" applyAlignment="1">
      <alignment vertical="center"/>
    </xf>
    <xf numFmtId="177" fontId="16" fillId="0" borderId="0" xfId="24" applyNumberFormat="1" applyAlignment="1">
      <alignment horizontal="right" vertical="center"/>
    </xf>
    <xf numFmtId="187" fontId="16" fillId="0" borderId="0" xfId="24" applyNumberFormat="1" applyAlignment="1">
      <alignment horizontal="right" vertical="center"/>
    </xf>
    <xf numFmtId="178" fontId="2" fillId="5" borderId="0" xfId="21" applyNumberFormat="1" applyFont="1" applyFill="1" applyAlignment="1">
      <alignment vertical="center" wrapText="1"/>
    </xf>
    <xf numFmtId="178" fontId="16" fillId="0" borderId="0" xfId="23" applyNumberFormat="1" applyAlignment="1">
      <alignment horizontal="center" vertical="center"/>
    </xf>
    <xf numFmtId="0" fontId="37" fillId="0" borderId="0" xfId="25" applyFont="1" applyAlignment="1">
      <alignment vertical="center"/>
    </xf>
    <xf numFmtId="180" fontId="2" fillId="0" borderId="0" xfId="21" applyNumberFormat="1" applyFont="1" applyAlignment="1">
      <alignment vertical="center"/>
    </xf>
    <xf numFmtId="181" fontId="19" fillId="0" borderId="51" xfId="13" applyNumberFormat="1" applyFont="1" applyFill="1" applyBorder="1" applyAlignment="1">
      <alignment horizontal="right" vertical="center" shrinkToFit="1"/>
    </xf>
    <xf numFmtId="49" fontId="20" fillId="0" borderId="0" xfId="13" applyNumberFormat="1" applyFont="1" applyFill="1" applyAlignment="1">
      <alignment horizontal="center" vertical="center"/>
    </xf>
    <xf numFmtId="0" fontId="19" fillId="0" borderId="4" xfId="13" applyFont="1" applyFill="1" applyBorder="1" applyAlignment="1">
      <alignment horizontal="center" vertical="center"/>
    </xf>
    <xf numFmtId="0" fontId="19" fillId="0" borderId="17" xfId="13" applyFont="1" applyFill="1" applyBorder="1" applyAlignment="1">
      <alignment horizontal="center" vertical="center"/>
    </xf>
    <xf numFmtId="0" fontId="19" fillId="0" borderId="5" xfId="13" applyFont="1" applyFill="1" applyBorder="1" applyAlignment="1">
      <alignment horizontal="center" vertical="center"/>
    </xf>
    <xf numFmtId="0" fontId="19" fillId="0" borderId="31" xfId="13" applyFont="1" applyFill="1" applyBorder="1" applyAlignment="1">
      <alignment horizontal="center" vertical="center"/>
    </xf>
    <xf numFmtId="0" fontId="19" fillId="0" borderId="64" xfId="13" applyFont="1" applyFill="1" applyBorder="1" applyAlignment="1">
      <alignment horizontal="center" vertical="center"/>
    </xf>
    <xf numFmtId="0" fontId="19" fillId="0" borderId="85" xfId="13" applyFont="1" applyFill="1" applyBorder="1" applyAlignment="1">
      <alignment horizontal="center" vertical="center"/>
    </xf>
    <xf numFmtId="0" fontId="19" fillId="0" borderId="88" xfId="13" applyFont="1" applyFill="1" applyBorder="1" applyAlignment="1">
      <alignment horizontal="center" vertical="center"/>
    </xf>
    <xf numFmtId="0" fontId="19" fillId="0" borderId="37" xfId="13" applyFont="1" applyFill="1" applyBorder="1" applyAlignment="1">
      <alignment horizontal="center" vertical="center"/>
    </xf>
    <xf numFmtId="0" fontId="19" fillId="0" borderId="30" xfId="13" applyFont="1" applyFill="1" applyBorder="1" applyAlignment="1">
      <alignment horizontal="center" vertical="center"/>
    </xf>
    <xf numFmtId="0" fontId="19" fillId="0" borderId="82" xfId="13" applyFont="1" applyFill="1" applyBorder="1" applyAlignment="1">
      <alignment horizontal="center" vertical="center"/>
    </xf>
    <xf numFmtId="0" fontId="19" fillId="0" borderId="8" xfId="13" applyFont="1" applyFill="1" applyBorder="1" applyAlignment="1">
      <alignment horizontal="center" vertical="center"/>
    </xf>
    <xf numFmtId="0" fontId="19" fillId="0" borderId="57" xfId="13" applyFont="1" applyFill="1" applyBorder="1" applyAlignment="1">
      <alignment horizontal="center" vertical="center"/>
    </xf>
    <xf numFmtId="0" fontId="19" fillId="0" borderId="86" xfId="13" applyFont="1" applyFill="1" applyBorder="1" applyAlignment="1">
      <alignment horizontal="center" vertical="center"/>
    </xf>
    <xf numFmtId="0" fontId="19" fillId="0" borderId="26" xfId="13" applyFont="1" applyFill="1" applyBorder="1" applyAlignment="1">
      <alignment horizontal="center" vertical="center"/>
    </xf>
    <xf numFmtId="0" fontId="19" fillId="0" borderId="89" xfId="13" applyFont="1" applyFill="1" applyBorder="1" applyAlignment="1">
      <alignment horizontal="center" vertical="center"/>
    </xf>
    <xf numFmtId="0" fontId="19" fillId="0" borderId="7" xfId="13" applyFont="1" applyFill="1" applyBorder="1" applyAlignment="1">
      <alignment horizontal="center" vertical="center"/>
    </xf>
    <xf numFmtId="0" fontId="19" fillId="0" borderId="0" xfId="13" applyFont="1" applyFill="1" applyBorder="1" applyAlignment="1">
      <alignment horizontal="center" vertical="center"/>
    </xf>
    <xf numFmtId="0" fontId="19" fillId="0" borderId="18" xfId="13" applyFont="1" applyFill="1" applyBorder="1" applyAlignment="1">
      <alignment horizontal="center" vertical="center"/>
    </xf>
    <xf numFmtId="0" fontId="19" fillId="0" borderId="40" xfId="13" applyFont="1" applyFill="1" applyBorder="1" applyAlignment="1">
      <alignment horizontal="center" vertical="center"/>
    </xf>
    <xf numFmtId="0" fontId="19" fillId="0" borderId="56" xfId="13" applyFont="1" applyFill="1" applyBorder="1" applyAlignment="1">
      <alignment horizontal="center" vertical="center"/>
    </xf>
    <xf numFmtId="0" fontId="19" fillId="0" borderId="71" xfId="13" applyFont="1" applyFill="1" applyBorder="1" applyAlignment="1">
      <alignment horizontal="center" vertical="center"/>
    </xf>
    <xf numFmtId="0" fontId="19" fillId="0" borderId="1" xfId="13" applyFont="1" applyFill="1" applyBorder="1" applyAlignment="1">
      <alignment horizontal="center" vertical="center"/>
    </xf>
    <xf numFmtId="0" fontId="19" fillId="0" borderId="2" xfId="13" applyFont="1" applyFill="1" applyBorder="1" applyAlignment="1">
      <alignment horizontal="center" vertical="center"/>
    </xf>
    <xf numFmtId="0" fontId="19" fillId="0" borderId="3" xfId="13" applyFont="1" applyFill="1" applyBorder="1" applyAlignment="1">
      <alignment horizontal="center" vertical="center"/>
    </xf>
    <xf numFmtId="181" fontId="19" fillId="0" borderId="7" xfId="13" applyNumberFormat="1" applyFont="1" applyFill="1" applyBorder="1" applyAlignment="1">
      <alignment horizontal="right" vertical="center" shrinkToFit="1"/>
    </xf>
    <xf numFmtId="181" fontId="19" fillId="0" borderId="0" xfId="13" applyNumberFormat="1" applyFont="1" applyFill="1" applyBorder="1" applyAlignment="1">
      <alignment horizontal="right" vertical="center" shrinkToFit="1"/>
    </xf>
    <xf numFmtId="181" fontId="19" fillId="0" borderId="56" xfId="13" applyNumberFormat="1" applyFont="1" applyFill="1" applyBorder="1" applyAlignment="1">
      <alignment horizontal="right" vertical="center" shrinkToFit="1"/>
    </xf>
    <xf numFmtId="178" fontId="19" fillId="0" borderId="7" xfId="13" applyNumberFormat="1" applyFont="1" applyFill="1" applyBorder="1" applyAlignment="1">
      <alignment horizontal="right" vertical="center" shrinkToFit="1"/>
    </xf>
    <xf numFmtId="178" fontId="19" fillId="0" borderId="0" xfId="13" applyNumberFormat="1" applyFont="1" applyFill="1" applyBorder="1" applyAlignment="1">
      <alignment horizontal="right" vertical="center" shrinkToFit="1"/>
    </xf>
    <xf numFmtId="178" fontId="19" fillId="0" borderId="56" xfId="13" applyNumberFormat="1" applyFont="1" applyFill="1" applyBorder="1" applyAlignment="1">
      <alignment horizontal="right" vertical="center" shrinkToFit="1"/>
    </xf>
    <xf numFmtId="0" fontId="19" fillId="0" borderId="7" xfId="13" applyFont="1" applyFill="1" applyBorder="1" applyAlignment="1">
      <alignment horizontal="left" vertical="center"/>
    </xf>
    <xf numFmtId="0" fontId="19" fillId="0" borderId="0" xfId="13" applyFont="1" applyFill="1" applyBorder="1" applyAlignment="1">
      <alignment horizontal="left" vertical="center"/>
    </xf>
    <xf numFmtId="0" fontId="19" fillId="0" borderId="56" xfId="13" applyFont="1" applyFill="1" applyBorder="1" applyAlignment="1">
      <alignment horizontal="left" vertical="center"/>
    </xf>
    <xf numFmtId="0" fontId="19" fillId="0" borderId="10" xfId="13" applyFont="1" applyFill="1" applyBorder="1" applyAlignment="1">
      <alignment horizontal="center" vertical="center"/>
    </xf>
    <xf numFmtId="0" fontId="19" fillId="0" borderId="34" xfId="13" applyFont="1" applyFill="1" applyBorder="1" applyAlignment="1">
      <alignment horizontal="center" vertical="center"/>
    </xf>
    <xf numFmtId="0" fontId="19" fillId="0" borderId="11" xfId="13" applyFont="1" applyFill="1" applyBorder="1" applyAlignment="1">
      <alignment horizontal="center" vertical="center"/>
    </xf>
    <xf numFmtId="0" fontId="19" fillId="0" borderId="32" xfId="13" applyFont="1" applyFill="1" applyBorder="1" applyAlignment="1">
      <alignment horizontal="center" vertical="center"/>
    </xf>
    <xf numFmtId="0" fontId="19" fillId="0" borderId="72" xfId="13" applyFont="1" applyFill="1" applyBorder="1" applyAlignment="1">
      <alignment horizontal="center" vertical="center"/>
    </xf>
    <xf numFmtId="0" fontId="19" fillId="0" borderId="52" xfId="13" applyFont="1" applyFill="1" applyBorder="1" applyAlignment="1">
      <alignment horizontal="center" vertical="center"/>
    </xf>
    <xf numFmtId="0" fontId="19" fillId="0" borderId="28" xfId="13" applyFont="1" applyFill="1" applyBorder="1" applyAlignment="1">
      <alignment horizontal="center" vertical="center"/>
    </xf>
    <xf numFmtId="0" fontId="19" fillId="0" borderId="12" xfId="13" applyFont="1" applyFill="1" applyBorder="1" applyAlignment="1">
      <alignment horizontal="center" vertical="center"/>
    </xf>
    <xf numFmtId="0" fontId="19" fillId="0" borderId="74" xfId="13" applyFont="1" applyFill="1" applyBorder="1" applyAlignment="1">
      <alignment horizontal="center" vertical="center"/>
    </xf>
    <xf numFmtId="0" fontId="19" fillId="0" borderId="87" xfId="13" applyFont="1" applyFill="1" applyBorder="1" applyAlignment="1">
      <alignment horizontal="center" vertical="center"/>
    </xf>
    <xf numFmtId="0" fontId="19" fillId="0" borderId="9" xfId="13" applyFont="1" applyFill="1" applyBorder="1" applyAlignment="1">
      <alignment horizontal="center" vertical="center"/>
    </xf>
    <xf numFmtId="0" fontId="19" fillId="0" borderId="48" xfId="13" applyFont="1" applyFill="1" applyBorder="1" applyAlignment="1">
      <alignment horizontal="center" vertical="center"/>
    </xf>
    <xf numFmtId="0" fontId="19" fillId="0" borderId="53" xfId="13" applyFont="1" applyFill="1" applyBorder="1" applyAlignment="1">
      <alignment horizontal="center" vertical="center"/>
    </xf>
    <xf numFmtId="0" fontId="19" fillId="0" borderId="54" xfId="13" applyFont="1" applyFill="1" applyBorder="1" applyAlignment="1">
      <alignment horizontal="center" vertical="center"/>
    </xf>
    <xf numFmtId="49" fontId="19" fillId="0" borderId="28" xfId="13" applyNumberFormat="1" applyFont="1" applyFill="1" applyBorder="1" applyAlignment="1">
      <alignment horizontal="center" vertical="center"/>
    </xf>
    <xf numFmtId="49" fontId="19" fillId="0" borderId="48" xfId="13" applyNumberFormat="1" applyFont="1" applyFill="1" applyBorder="1" applyAlignment="1">
      <alignment horizontal="center" vertical="center"/>
    </xf>
    <xf numFmtId="49" fontId="19" fillId="0" borderId="70" xfId="13" applyNumberFormat="1" applyFont="1" applyFill="1" applyBorder="1" applyAlignment="1">
      <alignment horizontal="center" vertical="center"/>
    </xf>
    <xf numFmtId="49" fontId="19" fillId="0" borderId="57" xfId="13" applyNumberFormat="1" applyFont="1" applyFill="1" applyBorder="1" applyAlignment="1">
      <alignment horizontal="center" vertical="center"/>
    </xf>
    <xf numFmtId="49" fontId="19" fillId="0" borderId="0" xfId="13" applyNumberFormat="1" applyFont="1" applyFill="1" applyBorder="1" applyAlignment="1">
      <alignment horizontal="center" vertical="center"/>
    </xf>
    <xf numFmtId="49" fontId="19" fillId="0" borderId="56" xfId="13" applyNumberFormat="1" applyFont="1" applyFill="1" applyBorder="1" applyAlignment="1">
      <alignment horizontal="center" vertical="center"/>
    </xf>
    <xf numFmtId="49" fontId="19" fillId="0" borderId="74" xfId="13" applyNumberFormat="1" applyFont="1" applyFill="1" applyBorder="1" applyAlignment="1">
      <alignment horizontal="center" vertical="center"/>
    </xf>
    <xf numFmtId="49" fontId="19" fillId="0" borderId="54" xfId="13" applyNumberFormat="1" applyFont="1" applyFill="1" applyBorder="1" applyAlignment="1">
      <alignment horizontal="center" vertical="center"/>
    </xf>
    <xf numFmtId="49" fontId="19" fillId="0" borderId="55" xfId="13" applyNumberFormat="1" applyFont="1" applyFill="1" applyBorder="1" applyAlignment="1">
      <alignment horizontal="center" vertical="center"/>
    </xf>
    <xf numFmtId="0" fontId="19" fillId="0" borderId="22" xfId="13" applyFont="1" applyFill="1" applyBorder="1" applyAlignment="1">
      <alignment vertical="center"/>
    </xf>
    <xf numFmtId="0" fontId="19" fillId="0" borderId="35" xfId="13" applyFont="1" applyFill="1" applyBorder="1" applyAlignment="1">
      <alignment vertical="center"/>
    </xf>
    <xf numFmtId="0" fontId="19" fillId="0" borderId="36" xfId="13" applyFont="1" applyFill="1" applyBorder="1" applyAlignment="1">
      <alignment vertical="center"/>
    </xf>
    <xf numFmtId="0" fontId="19" fillId="0" borderId="27" xfId="13" applyFont="1" applyFill="1" applyBorder="1" applyAlignment="1">
      <alignment horizontal="center" vertical="center"/>
    </xf>
    <xf numFmtId="0" fontId="19" fillId="0" borderId="35" xfId="13" applyFont="1" applyFill="1" applyBorder="1" applyAlignment="1">
      <alignment horizontal="center" vertical="center"/>
    </xf>
    <xf numFmtId="0" fontId="23" fillId="0" borderId="7" xfId="12" applyFont="1" applyFill="1" applyBorder="1" applyAlignment="1">
      <alignment horizontal="left" vertical="center"/>
    </xf>
    <xf numFmtId="0" fontId="23" fillId="0" borderId="0" xfId="12" applyFont="1" applyFill="1" applyBorder="1" applyAlignment="1">
      <alignment horizontal="left" vertical="center"/>
    </xf>
    <xf numFmtId="0" fontId="23" fillId="0" borderId="56" xfId="12" applyFont="1" applyFill="1" applyBorder="1" applyAlignment="1">
      <alignment horizontal="left" vertical="center"/>
    </xf>
    <xf numFmtId="182" fontId="19" fillId="0" borderId="7" xfId="13" applyNumberFormat="1" applyFont="1" applyFill="1" applyBorder="1" applyAlignment="1">
      <alignment horizontal="right" vertical="center" shrinkToFit="1"/>
    </xf>
    <xf numFmtId="182" fontId="19" fillId="0" borderId="0" xfId="13" applyNumberFormat="1" applyFont="1" applyFill="1" applyBorder="1" applyAlignment="1">
      <alignment horizontal="right" vertical="center" shrinkToFit="1"/>
    </xf>
    <xf numFmtId="182" fontId="19" fillId="0" borderId="56" xfId="13" applyNumberFormat="1" applyFont="1" applyFill="1" applyBorder="1" applyAlignment="1">
      <alignment horizontal="right" vertical="center" shrinkToFit="1"/>
    </xf>
    <xf numFmtId="183" fontId="19" fillId="0" borderId="7" xfId="13" applyNumberFormat="1" applyFont="1" applyFill="1" applyBorder="1" applyAlignment="1">
      <alignment horizontal="right" vertical="center" shrinkToFit="1"/>
    </xf>
    <xf numFmtId="183" fontId="19" fillId="0" borderId="0" xfId="13" applyNumberFormat="1" applyFont="1" applyFill="1" applyBorder="1" applyAlignment="1">
      <alignment horizontal="right" vertical="center" shrinkToFit="1"/>
    </xf>
    <xf numFmtId="183" fontId="19" fillId="0" borderId="56" xfId="13" applyNumberFormat="1" applyFont="1" applyFill="1" applyBorder="1" applyAlignment="1">
      <alignment horizontal="right" vertical="center" shrinkToFit="1"/>
    </xf>
    <xf numFmtId="0" fontId="19" fillId="0" borderId="79" xfId="13" applyFont="1" applyFill="1" applyBorder="1" applyAlignment="1">
      <alignment horizontal="center" vertical="center"/>
    </xf>
    <xf numFmtId="0" fontId="19" fillId="0" borderId="84" xfId="13" applyFont="1" applyFill="1" applyBorder="1" applyAlignment="1">
      <alignment vertical="center"/>
    </xf>
    <xf numFmtId="0" fontId="19" fillId="0" borderId="76" xfId="13" applyFont="1" applyFill="1" applyBorder="1" applyAlignment="1">
      <alignment vertical="center"/>
    </xf>
    <xf numFmtId="0" fontId="19" fillId="0" borderId="83" xfId="13" applyFont="1" applyFill="1" applyBorder="1" applyAlignment="1">
      <alignment vertical="center"/>
    </xf>
    <xf numFmtId="178" fontId="19" fillId="0" borderId="84" xfId="13" applyNumberFormat="1" applyFont="1" applyFill="1" applyBorder="1" applyAlignment="1">
      <alignment horizontal="right" vertical="center" shrinkToFit="1"/>
    </xf>
    <xf numFmtId="178" fontId="19" fillId="0" borderId="76" xfId="13" applyNumberFormat="1" applyFont="1" applyFill="1" applyBorder="1" applyAlignment="1">
      <alignment horizontal="right" vertical="center" shrinkToFit="1"/>
    </xf>
    <xf numFmtId="178" fontId="19" fillId="0" borderId="77" xfId="13" applyNumberFormat="1" applyFont="1" applyFill="1" applyBorder="1" applyAlignment="1">
      <alignment horizontal="right" vertical="center" shrinkToFit="1"/>
    </xf>
    <xf numFmtId="0" fontId="19" fillId="0" borderId="27" xfId="13" applyFont="1" applyFill="1" applyBorder="1" applyAlignment="1">
      <alignment vertical="center"/>
    </xf>
    <xf numFmtId="178" fontId="19" fillId="0" borderId="27" xfId="13" applyNumberFormat="1" applyFont="1" applyFill="1" applyBorder="1" applyAlignment="1">
      <alignment horizontal="right" vertical="center" shrinkToFit="1"/>
    </xf>
    <xf numFmtId="178" fontId="19" fillId="0" borderId="35" xfId="13" applyNumberFormat="1" applyFont="1" applyFill="1" applyBorder="1" applyAlignment="1">
      <alignment horizontal="right" vertical="center" shrinkToFit="1"/>
    </xf>
    <xf numFmtId="178" fontId="19" fillId="0" borderId="69" xfId="13" applyNumberFormat="1" applyFont="1" applyFill="1" applyBorder="1" applyAlignment="1">
      <alignment horizontal="right" vertical="center" shrinkToFit="1"/>
    </xf>
    <xf numFmtId="0" fontId="19" fillId="0" borderId="29" xfId="13" applyFont="1" applyFill="1" applyBorder="1" applyAlignment="1">
      <alignment vertical="center"/>
    </xf>
    <xf numFmtId="0" fontId="19" fillId="0" borderId="67" xfId="13" applyFont="1" applyFill="1" applyBorder="1" applyAlignment="1">
      <alignment vertical="center"/>
    </xf>
    <xf numFmtId="0" fontId="19" fillId="0" borderId="73" xfId="13" applyFont="1" applyFill="1" applyBorder="1" applyAlignment="1">
      <alignment vertical="center"/>
    </xf>
    <xf numFmtId="185" fontId="19" fillId="0" borderId="29" xfId="13" applyNumberFormat="1" applyFont="1" applyFill="1" applyBorder="1" applyAlignment="1">
      <alignment horizontal="right" vertical="center" shrinkToFit="1"/>
    </xf>
    <xf numFmtId="185" fontId="19" fillId="0" borderId="67" xfId="13" applyNumberFormat="1" applyFont="1" applyFill="1" applyBorder="1" applyAlignment="1">
      <alignment horizontal="right" vertical="center" shrinkToFit="1"/>
    </xf>
    <xf numFmtId="185" fontId="19" fillId="0" borderId="68" xfId="13" applyNumberFormat="1" applyFont="1" applyFill="1" applyBorder="1" applyAlignment="1">
      <alignment horizontal="right" vertical="center" shrinkToFit="1"/>
    </xf>
    <xf numFmtId="0" fontId="19" fillId="0" borderId="49" xfId="13" applyFont="1" applyFill="1" applyBorder="1" applyAlignment="1">
      <alignment horizontal="center" vertical="center" wrapText="1"/>
    </xf>
    <xf numFmtId="0" fontId="19" fillId="0" borderId="50" xfId="13" applyFont="1" applyFill="1" applyBorder="1" applyAlignment="1">
      <alignment horizontal="center" vertical="center" wrapText="1"/>
    </xf>
    <xf numFmtId="0" fontId="19" fillId="0" borderId="17" xfId="13" applyFont="1" applyFill="1" applyBorder="1" applyAlignment="1">
      <alignment horizontal="center" vertical="center" wrapText="1"/>
    </xf>
    <xf numFmtId="0" fontId="19" fillId="0" borderId="7" xfId="13" applyFont="1" applyFill="1" applyBorder="1" applyAlignment="1">
      <alignment horizontal="center" vertical="center" wrapText="1"/>
    </xf>
    <xf numFmtId="0" fontId="19" fillId="0" borderId="0" xfId="13" applyFont="1" applyFill="1" applyBorder="1" applyAlignment="1">
      <alignment horizontal="center" vertical="center" wrapText="1"/>
    </xf>
    <xf numFmtId="0" fontId="19" fillId="0" borderId="64" xfId="13" applyFont="1" applyFill="1" applyBorder="1" applyAlignment="1">
      <alignment horizontal="center" vertical="center" wrapText="1"/>
    </xf>
    <xf numFmtId="0" fontId="19" fillId="0" borderId="53" xfId="13" applyFont="1" applyFill="1" applyBorder="1" applyAlignment="1">
      <alignment horizontal="center" vertical="center" wrapText="1"/>
    </xf>
    <xf numFmtId="0" fontId="19" fillId="0" borderId="54" xfId="13" applyFont="1" applyFill="1" applyBorder="1" applyAlignment="1">
      <alignment horizontal="center" vertical="center" wrapText="1"/>
    </xf>
    <xf numFmtId="0" fontId="19" fillId="0" borderId="72" xfId="13" applyFont="1" applyFill="1" applyBorder="1" applyAlignment="1">
      <alignment horizontal="center" vertical="center" wrapText="1"/>
    </xf>
    <xf numFmtId="0" fontId="23" fillId="0" borderId="82" xfId="13" applyFont="1" applyFill="1" applyBorder="1" applyAlignment="1">
      <alignment vertical="center"/>
    </xf>
    <xf numFmtId="0" fontId="23" fillId="0" borderId="76" xfId="13" applyFont="1" applyFill="1" applyBorder="1" applyAlignment="1">
      <alignment vertical="center"/>
    </xf>
    <xf numFmtId="0" fontId="23" fillId="0" borderId="83" xfId="13" applyFont="1" applyFill="1" applyBorder="1" applyAlignment="1">
      <alignment vertical="center"/>
    </xf>
    <xf numFmtId="178" fontId="23" fillId="0" borderId="82" xfId="13" applyNumberFormat="1" applyFont="1" applyFill="1" applyBorder="1" applyAlignment="1">
      <alignment horizontal="right" vertical="center" shrinkToFit="1"/>
    </xf>
    <xf numFmtId="178" fontId="23" fillId="0" borderId="50" xfId="13" applyNumberFormat="1" applyFont="1" applyFill="1" applyBorder="1" applyAlignment="1">
      <alignment horizontal="right" vertical="center" shrinkToFit="1"/>
    </xf>
    <xf numFmtId="178" fontId="23" fillId="0" borderId="51" xfId="13" applyNumberFormat="1" applyFont="1" applyFill="1" applyBorder="1" applyAlignment="1">
      <alignment horizontal="right" vertical="center" shrinkToFit="1"/>
    </xf>
    <xf numFmtId="0" fontId="19" fillId="0" borderId="22" xfId="13" applyFont="1" applyFill="1" applyBorder="1" applyAlignment="1">
      <alignment horizontal="center" vertical="center"/>
    </xf>
    <xf numFmtId="0" fontId="19" fillId="0" borderId="36" xfId="13" applyFont="1" applyFill="1" applyBorder="1" applyAlignment="1">
      <alignment horizontal="center" vertical="center"/>
    </xf>
    <xf numFmtId="0" fontId="19" fillId="0" borderId="27" xfId="13" applyFont="1" applyFill="1" applyBorder="1" applyAlignment="1">
      <alignment horizontal="center" vertical="center" shrinkToFit="1"/>
    </xf>
    <xf numFmtId="0" fontId="19" fillId="0" borderId="35" xfId="13" applyFont="1" applyFill="1" applyBorder="1" applyAlignment="1">
      <alignment horizontal="center" vertical="center" shrinkToFit="1"/>
    </xf>
    <xf numFmtId="0" fontId="19" fillId="0" borderId="36" xfId="13" applyFont="1" applyFill="1" applyBorder="1" applyAlignment="1">
      <alignment horizontal="center" vertical="center" shrinkToFit="1"/>
    </xf>
    <xf numFmtId="0" fontId="19" fillId="0" borderId="69" xfId="13" applyFont="1" applyFill="1" applyBorder="1" applyAlignment="1">
      <alignment horizontal="center" vertical="center" shrinkToFit="1"/>
    </xf>
    <xf numFmtId="0" fontId="23" fillId="0" borderId="28" xfId="13" applyFont="1" applyFill="1" applyBorder="1" applyAlignment="1">
      <alignment vertical="center"/>
    </xf>
    <xf numFmtId="0" fontId="23" fillId="0" borderId="35" xfId="13" applyFont="1" applyFill="1" applyBorder="1" applyAlignment="1">
      <alignment vertical="center"/>
    </xf>
    <xf numFmtId="0" fontId="23" fillId="0" borderId="36" xfId="13" applyFont="1" applyFill="1" applyBorder="1" applyAlignment="1">
      <alignment vertical="center"/>
    </xf>
    <xf numFmtId="178" fontId="23" fillId="0" borderId="27" xfId="13" applyNumberFormat="1" applyFont="1" applyFill="1" applyBorder="1" applyAlignment="1">
      <alignment horizontal="right" vertical="center" shrinkToFit="1"/>
    </xf>
    <xf numFmtId="178" fontId="23" fillId="0" borderId="35" xfId="13" applyNumberFormat="1" applyFont="1" applyFill="1" applyBorder="1" applyAlignment="1">
      <alignment horizontal="right" vertical="center" shrinkToFit="1"/>
    </xf>
    <xf numFmtId="178" fontId="23" fillId="0" borderId="69" xfId="13" applyNumberFormat="1" applyFont="1" applyFill="1" applyBorder="1" applyAlignment="1">
      <alignment horizontal="right" vertical="center" shrinkToFit="1"/>
    </xf>
    <xf numFmtId="181" fontId="19" fillId="0" borderId="27" xfId="13" applyNumberFormat="1" applyFont="1" applyFill="1" applyBorder="1" applyAlignment="1">
      <alignment horizontal="right" vertical="center" shrinkToFit="1"/>
    </xf>
    <xf numFmtId="181" fontId="19" fillId="0" borderId="35" xfId="13" applyNumberFormat="1" applyFont="1" applyFill="1" applyBorder="1" applyAlignment="1">
      <alignment horizontal="right" vertical="center" shrinkToFit="1"/>
    </xf>
    <xf numFmtId="181" fontId="19" fillId="0" borderId="36" xfId="13" applyNumberFormat="1" applyFont="1" applyFill="1" applyBorder="1" applyAlignment="1">
      <alignment horizontal="right" vertical="center" shrinkToFit="1"/>
    </xf>
    <xf numFmtId="181" fontId="19" fillId="0" borderId="69" xfId="13" applyNumberFormat="1" applyFont="1" applyFill="1" applyBorder="1" applyAlignment="1">
      <alignment horizontal="right" vertical="center" shrinkToFit="1"/>
    </xf>
    <xf numFmtId="0" fontId="23" fillId="0" borderId="28" xfId="14" applyFont="1" applyFill="1" applyBorder="1" applyAlignment="1">
      <alignment horizontal="center" vertical="center" shrinkToFit="1"/>
    </xf>
    <xf numFmtId="0" fontId="23" fillId="0" borderId="48" xfId="14" applyFont="1" applyFill="1" applyBorder="1" applyAlignment="1">
      <alignment horizontal="center" vertical="center" shrinkToFit="1"/>
    </xf>
    <xf numFmtId="0" fontId="23" fillId="0" borderId="34" xfId="14" applyFont="1" applyFill="1" applyBorder="1" applyAlignment="1">
      <alignment horizontal="center" vertical="center" shrinkToFit="1"/>
    </xf>
    <xf numFmtId="178" fontId="19" fillId="0" borderId="36" xfId="13" applyNumberFormat="1" applyFont="1" applyFill="1" applyBorder="1" applyAlignment="1">
      <alignment horizontal="right" vertical="center" shrinkToFit="1"/>
    </xf>
    <xf numFmtId="0" fontId="19" fillId="0" borderId="53" xfId="13" applyFont="1" applyFill="1" applyBorder="1" applyAlignment="1">
      <alignment horizontal="left" vertical="center"/>
    </xf>
    <xf numFmtId="0" fontId="19" fillId="0" borderId="54" xfId="13" applyFont="1" applyFill="1" applyBorder="1" applyAlignment="1">
      <alignment horizontal="left" vertical="center"/>
    </xf>
    <xf numFmtId="0" fontId="19" fillId="0" borderId="55" xfId="13" applyFont="1" applyFill="1" applyBorder="1" applyAlignment="1">
      <alignment horizontal="left" vertical="center"/>
    </xf>
    <xf numFmtId="181" fontId="19" fillId="0" borderId="53" xfId="13" applyNumberFormat="1" applyFont="1" applyFill="1" applyBorder="1" applyAlignment="1">
      <alignment horizontal="right" vertical="center" shrinkToFit="1"/>
    </xf>
    <xf numFmtId="181" fontId="19" fillId="0" borderId="54" xfId="13" applyNumberFormat="1" applyFont="1" applyFill="1" applyBorder="1" applyAlignment="1">
      <alignment horizontal="right" vertical="center" shrinkToFit="1"/>
    </xf>
    <xf numFmtId="181" fontId="19" fillId="0" borderId="55" xfId="13" applyNumberFormat="1" applyFont="1" applyFill="1" applyBorder="1" applyAlignment="1">
      <alignment horizontal="right" vertical="center" shrinkToFit="1"/>
    </xf>
    <xf numFmtId="0" fontId="19" fillId="0" borderId="49" xfId="15" applyFont="1" applyFill="1" applyBorder="1" applyAlignment="1">
      <alignment horizontal="left" vertical="center"/>
    </xf>
    <xf numFmtId="0" fontId="19" fillId="0" borderId="50" xfId="15" applyFont="1" applyFill="1" applyBorder="1" applyAlignment="1">
      <alignment horizontal="left" vertical="center"/>
    </xf>
    <xf numFmtId="0" fontId="19" fillId="0" borderId="51" xfId="15" applyFont="1" applyFill="1" applyBorder="1" applyAlignment="1">
      <alignment horizontal="left" vertical="center"/>
    </xf>
    <xf numFmtId="185" fontId="23" fillId="0" borderId="28" xfId="13" applyNumberFormat="1" applyFont="1" applyFill="1" applyBorder="1" applyAlignment="1">
      <alignment horizontal="right" vertical="center" shrinkToFit="1"/>
    </xf>
    <xf numFmtId="185" fontId="23" fillId="0" borderId="48" xfId="13" applyNumberFormat="1" applyFont="1" applyFill="1" applyBorder="1" applyAlignment="1">
      <alignment horizontal="right" vertical="center" shrinkToFit="1"/>
    </xf>
    <xf numFmtId="185" fontId="23" fillId="0" borderId="70" xfId="13" applyNumberFormat="1" applyFont="1" applyFill="1" applyBorder="1" applyAlignment="1">
      <alignment horizontal="right" vertical="center" shrinkToFit="1"/>
    </xf>
    <xf numFmtId="0" fontId="23" fillId="0" borderId="29" xfId="14" applyFont="1" applyFill="1" applyBorder="1" applyAlignment="1">
      <alignment horizontal="center" vertical="center" shrinkToFit="1"/>
    </xf>
    <xf numFmtId="0" fontId="23" fillId="0" borderId="67" xfId="14" applyFont="1" applyFill="1" applyBorder="1" applyAlignment="1">
      <alignment horizontal="center" vertical="center" shrinkToFit="1"/>
    </xf>
    <xf numFmtId="0" fontId="23" fillId="0" borderId="73" xfId="14" applyFont="1" applyFill="1" applyBorder="1" applyAlignment="1">
      <alignment horizontal="center" vertical="center" shrinkToFit="1"/>
    </xf>
    <xf numFmtId="0" fontId="25" fillId="0" borderId="0" xfId="13" applyFont="1" applyFill="1" applyBorder="1" applyAlignment="1">
      <alignment horizontal="left" vertical="center" wrapText="1"/>
    </xf>
    <xf numFmtId="0" fontId="25" fillId="0" borderId="56" xfId="13" applyFont="1" applyFill="1" applyBorder="1" applyAlignment="1">
      <alignment horizontal="left" vertical="center" wrapText="1"/>
    </xf>
    <xf numFmtId="0" fontId="23" fillId="0" borderId="48" xfId="13" applyFont="1" applyFill="1" applyBorder="1" applyAlignment="1">
      <alignment vertical="center"/>
    </xf>
    <xf numFmtId="0" fontId="23" fillId="0" borderId="34" xfId="13" applyFont="1" applyFill="1" applyBorder="1" applyAlignment="1">
      <alignment vertical="center"/>
    </xf>
    <xf numFmtId="0" fontId="19" fillId="0" borderId="78" xfId="13" applyFont="1" applyFill="1" applyBorder="1" applyAlignment="1">
      <alignment horizontal="center" vertical="center"/>
    </xf>
    <xf numFmtId="0" fontId="19" fillId="0" borderId="33" xfId="13" applyFont="1" applyFill="1" applyBorder="1" applyAlignment="1">
      <alignment horizontal="center" vertical="center"/>
    </xf>
    <xf numFmtId="183" fontId="19" fillId="0" borderId="33" xfId="13" applyNumberFormat="1" applyFont="1" applyFill="1" applyBorder="1" applyAlignment="1">
      <alignment horizontal="right" vertical="center" shrinkToFit="1"/>
    </xf>
    <xf numFmtId="183" fontId="19" fillId="0" borderId="80" xfId="13" applyNumberFormat="1" applyFont="1" applyFill="1" applyBorder="1" applyAlignment="1">
      <alignment horizontal="right" vertical="center" shrinkToFit="1"/>
    </xf>
    <xf numFmtId="183" fontId="19" fillId="0" borderId="6" xfId="13" applyNumberFormat="1" applyFont="1" applyFill="1" applyBorder="1" applyAlignment="1">
      <alignment horizontal="right" vertical="center" shrinkToFit="1"/>
    </xf>
    <xf numFmtId="181" fontId="19" fillId="0" borderId="29" xfId="13" applyNumberFormat="1" applyFont="1" applyFill="1" applyBorder="1" applyAlignment="1">
      <alignment horizontal="right" vertical="center" shrinkToFit="1"/>
    </xf>
    <xf numFmtId="181" fontId="19" fillId="0" borderId="67" xfId="13" applyNumberFormat="1" applyFont="1" applyFill="1" applyBorder="1" applyAlignment="1">
      <alignment horizontal="right" vertical="center" shrinkToFit="1"/>
    </xf>
    <xf numFmtId="181" fontId="19" fillId="0" borderId="73" xfId="13" applyNumberFormat="1" applyFont="1" applyFill="1" applyBorder="1" applyAlignment="1">
      <alignment horizontal="right" vertical="center" shrinkToFit="1"/>
    </xf>
    <xf numFmtId="181" fontId="19" fillId="0" borderId="68" xfId="13" applyNumberFormat="1" applyFont="1" applyFill="1" applyBorder="1" applyAlignment="1">
      <alignment horizontal="right" vertical="center" shrinkToFit="1"/>
    </xf>
    <xf numFmtId="178" fontId="19" fillId="0" borderId="33" xfId="13" applyNumberFormat="1" applyFont="1" applyFill="1" applyBorder="1" applyAlignment="1">
      <alignment horizontal="right" vertical="center" shrinkToFit="1"/>
    </xf>
    <xf numFmtId="178" fontId="19" fillId="0" borderId="80" xfId="13" applyNumberFormat="1" applyFont="1" applyFill="1" applyBorder="1" applyAlignment="1">
      <alignment horizontal="right" vertical="center" shrinkToFit="1"/>
    </xf>
    <xf numFmtId="178" fontId="19" fillId="0" borderId="6" xfId="13" applyNumberFormat="1" applyFont="1" applyFill="1" applyBorder="1" applyAlignment="1">
      <alignment horizontal="right" vertical="center" shrinkToFit="1"/>
    </xf>
    <xf numFmtId="181" fontId="19" fillId="0" borderId="54" xfId="13" applyNumberFormat="1" applyFont="1" applyFill="1" applyBorder="1" applyAlignment="1">
      <alignment horizontal="right" vertical="center"/>
    </xf>
    <xf numFmtId="181" fontId="19" fillId="0" borderId="55" xfId="13" applyNumberFormat="1" applyFont="1" applyFill="1" applyBorder="1" applyAlignment="1">
      <alignment horizontal="right" vertical="center"/>
    </xf>
    <xf numFmtId="0" fontId="19" fillId="0" borderId="13" xfId="13" applyFont="1" applyFill="1" applyBorder="1" applyAlignment="1">
      <alignment vertical="center"/>
    </xf>
    <xf numFmtId="0" fontId="19" fillId="0" borderId="16" xfId="13" applyFont="1" applyFill="1" applyBorder="1" applyAlignment="1">
      <alignment horizontal="center" vertical="center"/>
    </xf>
    <xf numFmtId="0" fontId="19" fillId="0" borderId="68" xfId="13" applyFont="1" applyFill="1" applyBorder="1" applyAlignment="1">
      <alignment horizontal="center" vertical="center"/>
    </xf>
    <xf numFmtId="0" fontId="19" fillId="0" borderId="81" xfId="13" applyFont="1" applyFill="1" applyBorder="1" applyAlignment="1">
      <alignment horizontal="center" vertical="center"/>
    </xf>
    <xf numFmtId="178" fontId="19" fillId="0" borderId="50" xfId="13" applyNumberFormat="1" applyFont="1" applyFill="1" applyBorder="1" applyAlignment="1">
      <alignment horizontal="right" vertical="center"/>
    </xf>
    <xf numFmtId="178" fontId="19" fillId="0" borderId="51" xfId="13" applyNumberFormat="1" applyFont="1" applyFill="1" applyBorder="1" applyAlignment="1">
      <alignment horizontal="right" vertical="center"/>
    </xf>
    <xf numFmtId="0" fontId="19" fillId="0" borderId="75" xfId="13" applyFont="1" applyFill="1" applyBorder="1" applyAlignment="1">
      <alignment horizontal="center" vertical="center"/>
    </xf>
    <xf numFmtId="0" fontId="19" fillId="0" borderId="76" xfId="13" applyFont="1" applyFill="1" applyBorder="1" applyAlignment="1">
      <alignment horizontal="center" vertical="center"/>
    </xf>
    <xf numFmtId="0" fontId="19" fillId="0" borderId="77" xfId="13" applyFont="1" applyFill="1" applyBorder="1" applyAlignment="1">
      <alignment horizontal="center" vertical="center"/>
    </xf>
    <xf numFmtId="0" fontId="19" fillId="0" borderId="9" xfId="13" applyFont="1" applyFill="1" applyBorder="1" applyAlignment="1">
      <alignment horizontal="center" vertical="center" textRotation="255"/>
    </xf>
    <xf numFmtId="0" fontId="19" fillId="0" borderId="48" xfId="13" applyFont="1" applyFill="1" applyBorder="1" applyAlignment="1">
      <alignment horizontal="center" vertical="center" textRotation="255"/>
    </xf>
    <xf numFmtId="0" fontId="19" fillId="0" borderId="34" xfId="13" applyFont="1" applyFill="1" applyBorder="1" applyAlignment="1">
      <alignment horizontal="center" vertical="center" textRotation="255"/>
    </xf>
    <xf numFmtId="0" fontId="19" fillId="0" borderId="7" xfId="13" applyFont="1" applyFill="1" applyBorder="1" applyAlignment="1">
      <alignment horizontal="center" vertical="center" textRotation="255"/>
    </xf>
    <xf numFmtId="0" fontId="19" fillId="0" borderId="0" xfId="13" applyFont="1" applyFill="1" applyBorder="1" applyAlignment="1">
      <alignment horizontal="center" vertical="center" textRotation="255"/>
    </xf>
    <xf numFmtId="0" fontId="19" fillId="0" borderId="64" xfId="13" applyFont="1" applyFill="1" applyBorder="1" applyAlignment="1">
      <alignment horizontal="center" vertical="center" textRotation="255"/>
    </xf>
    <xf numFmtId="0" fontId="19" fillId="0" borderId="53" xfId="13" applyFont="1" applyFill="1" applyBorder="1" applyAlignment="1">
      <alignment horizontal="center" vertical="center" textRotation="255"/>
    </xf>
    <xf numFmtId="0" fontId="19" fillId="0" borderId="54" xfId="13" applyFont="1" applyFill="1" applyBorder="1" applyAlignment="1">
      <alignment horizontal="center" vertical="center" textRotation="255"/>
    </xf>
    <xf numFmtId="0" fontId="19" fillId="0" borderId="72" xfId="13" applyFont="1" applyFill="1" applyBorder="1" applyAlignment="1">
      <alignment horizontal="center" vertical="center" textRotation="255"/>
    </xf>
    <xf numFmtId="0" fontId="25" fillId="0" borderId="28" xfId="13" applyFont="1" applyFill="1" applyBorder="1" applyAlignment="1">
      <alignment horizontal="center" vertical="center" wrapText="1"/>
    </xf>
    <xf numFmtId="0" fontId="25" fillId="0" borderId="48" xfId="13" applyFont="1" applyFill="1" applyBorder="1" applyAlignment="1">
      <alignment horizontal="center" vertical="center" wrapText="1"/>
    </xf>
    <xf numFmtId="0" fontId="25" fillId="0" borderId="34" xfId="13" applyFont="1" applyFill="1" applyBorder="1" applyAlignment="1">
      <alignment horizontal="center" vertical="center" wrapText="1"/>
    </xf>
    <xf numFmtId="0" fontId="25" fillId="0" borderId="26" xfId="13" applyFont="1" applyFill="1" applyBorder="1" applyAlignment="1">
      <alignment horizontal="center" vertical="center" wrapText="1"/>
    </xf>
    <xf numFmtId="0" fontId="25" fillId="0" borderId="40" xfId="13" applyFont="1" applyFill="1" applyBorder="1" applyAlignment="1">
      <alignment horizontal="center" vertical="center" wrapText="1"/>
    </xf>
    <xf numFmtId="0" fontId="25" fillId="0" borderId="37" xfId="13" applyFont="1" applyFill="1" applyBorder="1" applyAlignment="1">
      <alignment horizontal="center" vertical="center" wrapText="1"/>
    </xf>
    <xf numFmtId="0" fontId="19" fillId="0" borderId="28" xfId="13" applyFont="1" applyFill="1" applyBorder="1" applyAlignment="1">
      <alignment horizontal="center" vertical="center" textRotation="255"/>
    </xf>
    <xf numFmtId="0" fontId="19" fillId="0" borderId="57" xfId="13" applyFont="1" applyFill="1" applyBorder="1" applyAlignment="1">
      <alignment horizontal="center" vertical="center" textRotation="255"/>
    </xf>
    <xf numFmtId="0" fontId="19" fillId="0" borderId="26" xfId="13" applyFont="1" applyFill="1" applyBorder="1" applyAlignment="1">
      <alignment horizontal="center" vertical="center" textRotation="255"/>
    </xf>
    <xf numFmtId="0" fontId="19" fillId="0" borderId="40" xfId="13" applyFont="1" applyFill="1" applyBorder="1" applyAlignment="1">
      <alignment horizontal="center" vertical="center" textRotation="255"/>
    </xf>
    <xf numFmtId="0" fontId="19" fillId="0" borderId="37" xfId="13" applyFont="1" applyFill="1" applyBorder="1" applyAlignment="1">
      <alignment horizontal="center" vertical="center" textRotation="255"/>
    </xf>
    <xf numFmtId="178" fontId="19" fillId="0" borderId="29" xfId="13" applyNumberFormat="1" applyFont="1" applyFill="1" applyBorder="1" applyAlignment="1">
      <alignment horizontal="right" vertical="center"/>
    </xf>
    <xf numFmtId="178" fontId="19" fillId="0" borderId="67" xfId="13" applyNumberFormat="1" applyFont="1" applyFill="1" applyBorder="1" applyAlignment="1">
      <alignment horizontal="right" vertical="center"/>
    </xf>
    <xf numFmtId="178" fontId="19" fillId="0" borderId="73" xfId="13" applyNumberFormat="1" applyFont="1" applyFill="1" applyBorder="1" applyAlignment="1">
      <alignment horizontal="right" vertical="center"/>
    </xf>
    <xf numFmtId="0" fontId="19" fillId="0" borderId="74" xfId="13" applyFont="1" applyFill="1" applyBorder="1" applyAlignment="1">
      <alignment horizontal="center" vertical="center" shrinkToFit="1"/>
    </xf>
    <xf numFmtId="0" fontId="19" fillId="0" borderId="54" xfId="13" applyFont="1" applyFill="1" applyBorder="1" applyAlignment="1">
      <alignment horizontal="center" vertical="center" shrinkToFit="1"/>
    </xf>
    <xf numFmtId="0" fontId="19" fillId="0" borderId="72" xfId="13" applyFont="1" applyFill="1" applyBorder="1" applyAlignment="1">
      <alignment horizontal="center" vertical="center" shrinkToFit="1"/>
    </xf>
    <xf numFmtId="0" fontId="26" fillId="0" borderId="35" xfId="13" applyFont="1" applyFill="1" applyBorder="1" applyAlignment="1">
      <alignment vertical="center"/>
    </xf>
    <xf numFmtId="0" fontId="26" fillId="0" borderId="36" xfId="13" applyFont="1" applyFill="1" applyBorder="1" applyAlignment="1">
      <alignment vertical="center"/>
    </xf>
    <xf numFmtId="0" fontId="19" fillId="0" borderId="28" xfId="13" applyFont="1" applyFill="1" applyBorder="1" applyAlignment="1">
      <alignment horizontal="center" vertical="center" wrapText="1"/>
    </xf>
    <xf numFmtId="0" fontId="19" fillId="0" borderId="48" xfId="13" applyFont="1" applyFill="1" applyBorder="1" applyAlignment="1">
      <alignment horizontal="center" vertical="center" wrapText="1"/>
    </xf>
    <xf numFmtId="0" fontId="19" fillId="0" borderId="34" xfId="13" applyFont="1" applyFill="1" applyBorder="1" applyAlignment="1">
      <alignment horizontal="center" vertical="center" wrapText="1"/>
    </xf>
    <xf numFmtId="0" fontId="19" fillId="0" borderId="26" xfId="13" applyFont="1" applyFill="1" applyBorder="1" applyAlignment="1">
      <alignment horizontal="center" vertical="center" wrapText="1"/>
    </xf>
    <xf numFmtId="0" fontId="19" fillId="0" borderId="40" xfId="13" applyFont="1" applyFill="1" applyBorder="1" applyAlignment="1">
      <alignment horizontal="center" vertical="center" wrapText="1"/>
    </xf>
    <xf numFmtId="0" fontId="19" fillId="0" borderId="37" xfId="13" applyFont="1" applyFill="1" applyBorder="1" applyAlignment="1">
      <alignment horizontal="center" vertical="center" wrapText="1"/>
    </xf>
    <xf numFmtId="0" fontId="25" fillId="0" borderId="70" xfId="13" applyFont="1" applyFill="1" applyBorder="1" applyAlignment="1">
      <alignment horizontal="center" vertical="center" wrapText="1"/>
    </xf>
    <xf numFmtId="0" fontId="25" fillId="0" borderId="71" xfId="13" applyFont="1" applyFill="1" applyBorder="1" applyAlignment="1">
      <alignment horizontal="center" vertical="center" wrapText="1"/>
    </xf>
    <xf numFmtId="0" fontId="23" fillId="0" borderId="53" xfId="12" applyFont="1" applyFill="1" applyBorder="1" applyAlignment="1">
      <alignment horizontal="left" vertical="center"/>
    </xf>
    <xf numFmtId="0" fontId="23" fillId="0" borderId="54" xfId="12" applyFont="1" applyFill="1" applyBorder="1" applyAlignment="1">
      <alignment horizontal="left" vertical="center"/>
    </xf>
    <xf numFmtId="0" fontId="23" fillId="0" borderId="55" xfId="12" applyFont="1" applyFill="1" applyBorder="1" applyAlignment="1">
      <alignment horizontal="left" vertical="center"/>
    </xf>
    <xf numFmtId="178" fontId="19" fillId="0" borderId="53" xfId="13" applyNumberFormat="1" applyFont="1" applyFill="1" applyBorder="1" applyAlignment="1">
      <alignment horizontal="right" vertical="center" shrinkToFit="1"/>
    </xf>
    <xf numFmtId="178" fontId="19" fillId="0" borderId="54" xfId="13" applyNumberFormat="1" applyFont="1" applyFill="1" applyBorder="1" applyAlignment="1">
      <alignment horizontal="right" vertical="center" shrinkToFit="1"/>
    </xf>
    <xf numFmtId="178" fontId="19" fillId="0" borderId="55" xfId="13" applyNumberFormat="1" applyFont="1" applyFill="1" applyBorder="1" applyAlignment="1">
      <alignment horizontal="right" vertical="center" shrinkToFit="1"/>
    </xf>
    <xf numFmtId="0" fontId="23" fillId="0" borderId="49" xfId="12" applyFont="1" applyFill="1" applyBorder="1" applyAlignment="1">
      <alignment horizontal="center" vertical="center" wrapText="1"/>
    </xf>
    <xf numFmtId="0" fontId="23" fillId="0" borderId="50" xfId="12" applyFont="1" applyFill="1" applyBorder="1" applyAlignment="1">
      <alignment horizontal="center" vertical="center" wrapText="1"/>
    </xf>
    <xf numFmtId="0" fontId="23" fillId="0" borderId="51" xfId="12" applyFont="1" applyFill="1" applyBorder="1" applyAlignment="1">
      <alignment horizontal="center" vertical="center" wrapText="1"/>
    </xf>
    <xf numFmtId="0" fontId="23" fillId="0" borderId="7" xfId="12" applyFont="1" applyFill="1" applyBorder="1" applyAlignment="1">
      <alignment horizontal="center" vertical="center" wrapText="1"/>
    </xf>
    <xf numFmtId="0" fontId="23" fillId="0" borderId="0" xfId="12" applyFont="1" applyFill="1" applyBorder="1" applyAlignment="1">
      <alignment horizontal="center" vertical="center" wrapText="1"/>
    </xf>
    <xf numFmtId="0" fontId="23" fillId="0" borderId="56" xfId="12" applyFont="1" applyFill="1" applyBorder="1" applyAlignment="1">
      <alignment horizontal="center" vertical="center" wrapText="1"/>
    </xf>
    <xf numFmtId="0" fontId="23" fillId="0" borderId="53" xfId="12" applyFont="1" applyFill="1" applyBorder="1" applyAlignment="1">
      <alignment horizontal="center" vertical="center" wrapText="1"/>
    </xf>
    <xf numFmtId="0" fontId="23" fillId="0" borderId="54" xfId="12" applyFont="1" applyFill="1" applyBorder="1" applyAlignment="1">
      <alignment horizontal="center" vertical="center" wrapText="1"/>
    </xf>
    <xf numFmtId="0" fontId="23" fillId="0" borderId="55" xfId="12" applyFont="1" applyFill="1" applyBorder="1" applyAlignment="1">
      <alignment horizontal="center" vertical="center" wrapText="1"/>
    </xf>
    <xf numFmtId="0" fontId="19" fillId="0" borderId="0" xfId="13" applyFont="1" applyFill="1" applyBorder="1" applyAlignment="1">
      <alignment horizontal="center" vertical="center" shrinkToFit="1"/>
    </xf>
    <xf numFmtId="186" fontId="19" fillId="0" borderId="0" xfId="13" applyNumberFormat="1" applyFont="1" applyFill="1" applyBorder="1" applyAlignment="1" applyProtection="1">
      <alignment horizontal="center" vertical="center" shrinkToFit="1"/>
      <protection hidden="1"/>
    </xf>
    <xf numFmtId="0" fontId="25" fillId="0" borderId="0" xfId="13" applyNumberFormat="1" applyFont="1" applyFill="1" applyBorder="1" applyAlignment="1" applyProtection="1">
      <alignment horizontal="left" vertical="center" wrapText="1"/>
      <protection hidden="1"/>
    </xf>
    <xf numFmtId="0" fontId="19" fillId="0" borderId="0" xfId="13" applyFont="1" applyFill="1" applyBorder="1" applyAlignment="1" applyProtection="1">
      <alignment horizontal="center" vertical="center" shrinkToFit="1"/>
      <protection hidden="1"/>
    </xf>
    <xf numFmtId="49" fontId="22" fillId="0" borderId="1" xfId="16" applyNumberFormat="1" applyFont="1" applyFill="1" applyBorder="1" applyAlignment="1">
      <alignment horizontal="center" vertical="center"/>
    </xf>
    <xf numFmtId="49" fontId="22" fillId="0" borderId="2" xfId="16" applyNumberFormat="1" applyFont="1" applyFill="1" applyBorder="1" applyAlignment="1">
      <alignment horizontal="center" vertical="center"/>
    </xf>
    <xf numFmtId="49" fontId="22" fillId="0" borderId="3" xfId="16" applyNumberFormat="1" applyFont="1" applyFill="1" applyBorder="1" applyAlignment="1">
      <alignment horizontal="center" vertical="center"/>
    </xf>
    <xf numFmtId="0" fontId="19" fillId="0" borderId="27" xfId="16" applyFont="1" applyBorder="1" applyAlignment="1">
      <alignment horizontal="center" vertical="center"/>
    </xf>
    <xf numFmtId="0" fontId="19" fillId="0" borderId="35" xfId="16" applyFont="1" applyBorder="1" applyAlignment="1">
      <alignment horizontal="center" vertical="center"/>
    </xf>
    <xf numFmtId="0" fontId="19" fillId="0" borderId="36" xfId="16" applyFont="1" applyBorder="1" applyAlignment="1">
      <alignment horizontal="center" vertical="center"/>
    </xf>
    <xf numFmtId="0" fontId="19" fillId="0" borderId="27" xfId="16" applyFont="1" applyFill="1" applyBorder="1" applyAlignment="1">
      <alignment horizontal="center" vertical="center"/>
    </xf>
    <xf numFmtId="0" fontId="19" fillId="0" borderId="35" xfId="16" applyFont="1" applyFill="1" applyBorder="1" applyAlignment="1">
      <alignment horizontal="center" vertical="center"/>
    </xf>
    <xf numFmtId="0" fontId="19" fillId="0" borderId="36" xfId="16" applyFont="1" applyFill="1" applyBorder="1" applyAlignment="1">
      <alignment horizontal="center" vertical="center"/>
    </xf>
    <xf numFmtId="0" fontId="19" fillId="0" borderId="24" xfId="16" applyFont="1" applyBorder="1" applyAlignment="1">
      <alignment horizontal="center" vertical="center"/>
    </xf>
    <xf numFmtId="0" fontId="19" fillId="0" borderId="28" xfId="16" applyFont="1" applyBorder="1" applyAlignment="1">
      <alignment vertical="center"/>
    </xf>
    <xf numFmtId="0" fontId="19" fillId="0" borderId="48" xfId="16" applyFont="1" applyBorder="1" applyAlignment="1">
      <alignment vertical="center"/>
    </xf>
    <xf numFmtId="0" fontId="19" fillId="0" borderId="34" xfId="16" applyFont="1" applyBorder="1" applyAlignment="1">
      <alignment vertical="center"/>
    </xf>
    <xf numFmtId="178" fontId="19" fillId="0" borderId="28" xfId="16" applyNumberFormat="1" applyFont="1" applyFill="1" applyBorder="1" applyAlignment="1">
      <alignment horizontal="right" vertical="center" shrinkToFit="1"/>
    </xf>
    <xf numFmtId="178" fontId="19" fillId="0" borderId="48" xfId="16" applyNumberFormat="1" applyFont="1" applyFill="1" applyBorder="1" applyAlignment="1">
      <alignment horizontal="right" vertical="center" shrinkToFit="1"/>
    </xf>
    <xf numFmtId="178" fontId="19" fillId="0" borderId="98" xfId="16" applyNumberFormat="1" applyFont="1" applyFill="1" applyBorder="1" applyAlignment="1">
      <alignment horizontal="right" vertical="center" shrinkToFit="1"/>
    </xf>
    <xf numFmtId="181" fontId="19" fillId="0" borderId="99" xfId="16" applyNumberFormat="1" applyFont="1" applyFill="1" applyBorder="1" applyAlignment="1">
      <alignment horizontal="right" vertical="center" shrinkToFit="1"/>
    </xf>
    <xf numFmtId="178" fontId="19" fillId="0" borderId="99" xfId="16" applyNumberFormat="1" applyFont="1" applyFill="1" applyBorder="1" applyAlignment="1">
      <alignment horizontal="right" vertical="center" shrinkToFit="1"/>
    </xf>
    <xf numFmtId="181" fontId="19" fillId="0" borderId="97" xfId="16" applyNumberFormat="1" applyFont="1" applyFill="1" applyBorder="1" applyAlignment="1">
      <alignment horizontal="right" vertical="center" shrinkToFit="1"/>
    </xf>
    <xf numFmtId="181" fontId="19" fillId="0" borderId="48" xfId="16" applyNumberFormat="1" applyFont="1" applyFill="1" applyBorder="1" applyAlignment="1">
      <alignment horizontal="right" vertical="center" shrinkToFit="1"/>
    </xf>
    <xf numFmtId="181" fontId="19" fillId="0" borderId="34" xfId="16" applyNumberFormat="1" applyFont="1" applyFill="1" applyBorder="1" applyAlignment="1">
      <alignment horizontal="right" vertical="center" shrinkToFit="1"/>
    </xf>
    <xf numFmtId="0" fontId="19" fillId="0" borderId="57" xfId="16" applyFont="1" applyBorder="1" applyAlignment="1">
      <alignment vertical="center"/>
    </xf>
    <xf numFmtId="0" fontId="19" fillId="0" borderId="0" xfId="16" applyFont="1" applyBorder="1" applyAlignment="1">
      <alignment vertical="center"/>
    </xf>
    <xf numFmtId="0" fontId="19" fillId="0" borderId="64" xfId="16" applyFont="1" applyBorder="1" applyAlignment="1">
      <alignment vertical="center"/>
    </xf>
    <xf numFmtId="178" fontId="19" fillId="0" borderId="57" xfId="16" applyNumberFormat="1" applyFont="1" applyFill="1" applyBorder="1" applyAlignment="1">
      <alignment horizontal="right" vertical="center" shrinkToFit="1"/>
    </xf>
    <xf numFmtId="178" fontId="19" fillId="0" borderId="0" xfId="16" applyNumberFormat="1" applyFont="1" applyFill="1" applyBorder="1" applyAlignment="1">
      <alignment horizontal="right" vertical="center" shrinkToFit="1"/>
    </xf>
    <xf numFmtId="178" fontId="19" fillId="0" borderId="92" xfId="16" applyNumberFormat="1" applyFont="1" applyFill="1" applyBorder="1" applyAlignment="1">
      <alignment horizontal="right" vertical="center" shrinkToFit="1"/>
    </xf>
    <xf numFmtId="181" fontId="19" fillId="0" borderId="95" xfId="16" applyNumberFormat="1" applyFont="1" applyFill="1" applyBorder="1" applyAlignment="1">
      <alignment horizontal="right" vertical="center" shrinkToFit="1"/>
    </xf>
    <xf numFmtId="178" fontId="19" fillId="0" borderId="95" xfId="16" applyNumberFormat="1" applyFont="1" applyFill="1" applyBorder="1" applyAlignment="1">
      <alignment horizontal="right" vertical="center" shrinkToFit="1"/>
    </xf>
    <xf numFmtId="181" fontId="19" fillId="0" borderId="93" xfId="16" applyNumberFormat="1" applyFont="1" applyFill="1" applyBorder="1" applyAlignment="1">
      <alignment horizontal="right" vertical="center" shrinkToFit="1"/>
    </xf>
    <xf numFmtId="181" fontId="19" fillId="0" borderId="0" xfId="16" applyNumberFormat="1" applyFont="1" applyFill="1" applyBorder="1" applyAlignment="1">
      <alignment horizontal="right" vertical="center" shrinkToFit="1"/>
    </xf>
    <xf numFmtId="181" fontId="19" fillId="0" borderId="64" xfId="16" applyNumberFormat="1" applyFont="1" applyFill="1" applyBorder="1" applyAlignment="1">
      <alignment horizontal="right" vertical="center" shrinkToFit="1"/>
    </xf>
    <xf numFmtId="178" fontId="19" fillId="0" borderId="96" xfId="16" applyNumberFormat="1" applyFont="1" applyFill="1" applyBorder="1" applyAlignment="1">
      <alignment horizontal="right" vertical="center" shrinkToFit="1"/>
    </xf>
    <xf numFmtId="178" fontId="19" fillId="0" borderId="93" xfId="16" applyNumberFormat="1" applyFont="1" applyFill="1" applyBorder="1" applyAlignment="1">
      <alignment horizontal="right" vertical="center" shrinkToFit="1"/>
    </xf>
    <xf numFmtId="178" fontId="19" fillId="0" borderId="64" xfId="16" applyNumberFormat="1" applyFont="1" applyFill="1" applyBorder="1" applyAlignment="1">
      <alignment horizontal="right" vertical="center" shrinkToFit="1"/>
    </xf>
    <xf numFmtId="0" fontId="19" fillId="0" borderId="28" xfId="16" applyFont="1" applyFill="1" applyBorder="1" applyAlignment="1">
      <alignment vertical="center"/>
    </xf>
    <xf numFmtId="0" fontId="19" fillId="0" borderId="48" xfId="16" applyFont="1" applyFill="1" applyBorder="1" applyAlignment="1">
      <alignment vertical="center"/>
    </xf>
    <xf numFmtId="0" fontId="19" fillId="0" borderId="34" xfId="16" applyFont="1" applyFill="1" applyBorder="1" applyAlignment="1">
      <alignment vertical="center"/>
    </xf>
    <xf numFmtId="181" fontId="19" fillId="0" borderId="98" xfId="16" applyNumberFormat="1" applyFont="1" applyFill="1" applyBorder="1" applyAlignment="1">
      <alignment horizontal="right" vertical="center" shrinkToFit="1"/>
    </xf>
    <xf numFmtId="0" fontId="19" fillId="0" borderId="57" xfId="16" applyFont="1" applyFill="1" applyBorder="1" applyAlignment="1">
      <alignment vertical="center"/>
    </xf>
    <xf numFmtId="0" fontId="19" fillId="0" borderId="0" xfId="16" applyFont="1" applyFill="1" applyBorder="1" applyAlignment="1">
      <alignment vertical="center"/>
    </xf>
    <xf numFmtId="0" fontId="19" fillId="0" borderId="64" xfId="16" applyFont="1" applyFill="1" applyBorder="1" applyAlignment="1">
      <alignment vertical="center"/>
    </xf>
    <xf numFmtId="181" fontId="19" fillId="0" borderId="92" xfId="16" applyNumberFormat="1" applyFont="1" applyFill="1" applyBorder="1" applyAlignment="1">
      <alignment horizontal="right" vertical="center" shrinkToFit="1"/>
    </xf>
    <xf numFmtId="0" fontId="16" fillId="0" borderId="0" xfId="11" applyAlignment="1">
      <alignment vertical="center"/>
    </xf>
    <xf numFmtId="0" fontId="16" fillId="0" borderId="64" xfId="11" applyBorder="1" applyAlignment="1">
      <alignment vertical="center"/>
    </xf>
    <xf numFmtId="178" fontId="19" fillId="0" borderId="93" xfId="16" applyNumberFormat="1" applyFont="1" applyFill="1" applyBorder="1" applyAlignment="1">
      <alignment horizontal="right" vertical="center"/>
    </xf>
    <xf numFmtId="178" fontId="19" fillId="0" borderId="0" xfId="16" applyNumberFormat="1" applyFont="1" applyFill="1" applyBorder="1" applyAlignment="1">
      <alignment horizontal="right" vertical="center"/>
    </xf>
    <xf numFmtId="178" fontId="19" fillId="0" borderId="64" xfId="16" applyNumberFormat="1" applyFont="1" applyFill="1" applyBorder="1" applyAlignment="1">
      <alignment horizontal="right" vertical="center"/>
    </xf>
    <xf numFmtId="0" fontId="19" fillId="0" borderId="26" xfId="16" applyFont="1" applyFill="1" applyBorder="1" applyAlignment="1">
      <alignment vertical="center"/>
    </xf>
    <xf numFmtId="0" fontId="19" fillId="0" borderId="40" xfId="16" applyFont="1" applyFill="1" applyBorder="1" applyAlignment="1">
      <alignment vertical="center"/>
    </xf>
    <xf numFmtId="0" fontId="19" fillId="0" borderId="37" xfId="16" applyFont="1" applyFill="1" applyBorder="1" applyAlignment="1">
      <alignment vertical="center"/>
    </xf>
    <xf numFmtId="178" fontId="19" fillId="0" borderId="57" xfId="16" applyNumberFormat="1" applyFont="1" applyFill="1" applyBorder="1" applyAlignment="1">
      <alignment horizontal="right" vertical="center"/>
    </xf>
    <xf numFmtId="178" fontId="19" fillId="0" borderId="92" xfId="16" applyNumberFormat="1" applyFont="1" applyFill="1" applyBorder="1" applyAlignment="1">
      <alignment horizontal="right" vertical="center"/>
    </xf>
    <xf numFmtId="181" fontId="19" fillId="0" borderId="95" xfId="16" applyNumberFormat="1" applyFont="1" applyFill="1" applyBorder="1" applyAlignment="1">
      <alignment horizontal="right" vertical="center"/>
    </xf>
    <xf numFmtId="0" fontId="25" fillId="0" borderId="27" xfId="16" applyFont="1" applyFill="1" applyBorder="1" applyAlignment="1">
      <alignment horizontal="center" vertical="center"/>
    </xf>
    <xf numFmtId="0" fontId="25" fillId="0" borderId="35" xfId="16" applyFont="1" applyFill="1" applyBorder="1" applyAlignment="1">
      <alignment horizontal="center" vertical="center"/>
    </xf>
    <xf numFmtId="0" fontId="25" fillId="0" borderId="36" xfId="16" applyFont="1" applyFill="1" applyBorder="1" applyAlignment="1">
      <alignment horizontal="center" vertical="center"/>
    </xf>
    <xf numFmtId="181" fontId="2" fillId="0" borderId="0" xfId="16" applyNumberFormat="1" applyFill="1" applyAlignment="1">
      <alignment horizontal="right" vertical="center" shrinkToFit="1"/>
    </xf>
    <xf numFmtId="181" fontId="2" fillId="0" borderId="64" xfId="16" applyNumberFormat="1" applyFill="1" applyBorder="1" applyAlignment="1">
      <alignment horizontal="right" vertical="center" shrinkToFit="1"/>
    </xf>
    <xf numFmtId="0" fontId="2" fillId="0" borderId="0" xfId="16" applyFill="1" applyAlignment="1">
      <alignment horizontal="right" vertical="center" shrinkToFit="1"/>
    </xf>
    <xf numFmtId="0" fontId="2" fillId="0" borderId="92" xfId="16" applyFill="1" applyBorder="1" applyAlignment="1">
      <alignment horizontal="right" vertical="center" shrinkToFit="1"/>
    </xf>
    <xf numFmtId="181" fontId="2" fillId="0" borderId="92" xfId="16" applyNumberFormat="1" applyFill="1" applyBorder="1" applyAlignment="1">
      <alignment horizontal="right" vertical="center" shrinkToFit="1"/>
    </xf>
    <xf numFmtId="178" fontId="19" fillId="0" borderId="97" xfId="16" applyNumberFormat="1" applyFont="1" applyFill="1" applyBorder="1" applyAlignment="1">
      <alignment horizontal="right" vertical="center" shrinkToFit="1"/>
    </xf>
    <xf numFmtId="0" fontId="19" fillId="0" borderId="28" xfId="16" applyFont="1" applyFill="1" applyBorder="1" applyAlignment="1">
      <alignment horizontal="center" vertical="center" textRotation="255"/>
    </xf>
    <xf numFmtId="0" fontId="19" fillId="0" borderId="34" xfId="16" applyFont="1" applyFill="1" applyBorder="1" applyAlignment="1">
      <alignment horizontal="center" vertical="center" textRotation="255"/>
    </xf>
    <xf numFmtId="0" fontId="19" fillId="0" borderId="57" xfId="16" applyFont="1" applyFill="1" applyBorder="1" applyAlignment="1">
      <alignment horizontal="center" vertical="center" textRotation="255"/>
    </xf>
    <xf numFmtId="0" fontId="19" fillId="0" borderId="64" xfId="16" applyFont="1" applyFill="1" applyBorder="1" applyAlignment="1">
      <alignment horizontal="center" vertical="center" textRotation="255"/>
    </xf>
    <xf numFmtId="0" fontId="19" fillId="0" borderId="26" xfId="16" applyFont="1" applyFill="1" applyBorder="1" applyAlignment="1">
      <alignment horizontal="center" vertical="center" textRotation="255"/>
    </xf>
    <xf numFmtId="0" fontId="19" fillId="0" borderId="37" xfId="16" applyFont="1" applyFill="1" applyBorder="1" applyAlignment="1">
      <alignment horizontal="center" vertical="center" textRotation="255"/>
    </xf>
    <xf numFmtId="0" fontId="25" fillId="0" borderId="57" xfId="16" applyFont="1" applyBorder="1" applyAlignment="1">
      <alignment vertical="center"/>
    </xf>
    <xf numFmtId="0" fontId="25" fillId="0" borderId="0" xfId="16" applyFont="1" applyBorder="1" applyAlignment="1">
      <alignment vertical="center"/>
    </xf>
    <xf numFmtId="0" fontId="25" fillId="0" borderId="64" xfId="16" applyFont="1" applyBorder="1" applyAlignment="1">
      <alignment vertical="center"/>
    </xf>
    <xf numFmtId="0" fontId="16" fillId="0" borderId="0" xfId="11" applyBorder="1" applyAlignment="1">
      <alignment vertical="center"/>
    </xf>
    <xf numFmtId="0" fontId="19" fillId="0" borderId="26" xfId="16" applyFont="1" applyBorder="1" applyAlignment="1">
      <alignment vertical="center"/>
    </xf>
    <xf numFmtId="0" fontId="19" fillId="0" borderId="40" xfId="16" applyFont="1" applyBorder="1" applyAlignment="1">
      <alignment vertical="center"/>
    </xf>
    <xf numFmtId="0" fontId="19" fillId="0" borderId="37" xfId="16" applyFont="1" applyBorder="1" applyAlignment="1">
      <alignment vertical="center"/>
    </xf>
    <xf numFmtId="0" fontId="2" fillId="0" borderId="35" xfId="16" applyBorder="1" applyAlignment="1">
      <alignment horizontal="center" vertical="center"/>
    </xf>
    <xf numFmtId="0" fontId="2" fillId="0" borderId="36" xfId="16" applyBorder="1" applyAlignment="1">
      <alignment horizontal="center" vertical="center"/>
    </xf>
    <xf numFmtId="0" fontId="2" fillId="0" borderId="48" xfId="16" applyFill="1" applyBorder="1" applyAlignment="1">
      <alignment horizontal="right" vertical="center" shrinkToFit="1"/>
    </xf>
    <xf numFmtId="0" fontId="2" fillId="0" borderId="34" xfId="16" applyFill="1" applyBorder="1" applyAlignment="1">
      <alignment horizontal="right" vertical="center" shrinkToFit="1"/>
    </xf>
    <xf numFmtId="0" fontId="19" fillId="0" borderId="28" xfId="16" applyFont="1" applyBorder="1" applyAlignment="1">
      <alignment horizontal="center" vertical="center" wrapText="1"/>
    </xf>
    <xf numFmtId="0" fontId="19" fillId="0" borderId="48" xfId="16" applyFont="1" applyBorder="1" applyAlignment="1">
      <alignment horizontal="center" vertical="center" wrapText="1"/>
    </xf>
    <xf numFmtId="0" fontId="19" fillId="0" borderId="57" xfId="16" applyFont="1" applyBorder="1" applyAlignment="1">
      <alignment horizontal="center" vertical="center" wrapText="1"/>
    </xf>
    <xf numFmtId="0" fontId="19" fillId="0" borderId="0" xfId="16" applyFont="1" applyBorder="1" applyAlignment="1">
      <alignment horizontal="center" vertical="center" wrapText="1"/>
    </xf>
    <xf numFmtId="0" fontId="19" fillId="0" borderId="26" xfId="16" applyFont="1" applyBorder="1" applyAlignment="1">
      <alignment horizontal="center" vertical="center" wrapText="1"/>
    </xf>
    <xf numFmtId="0" fontId="19" fillId="0" borderId="40" xfId="16" applyFont="1" applyBorder="1" applyAlignment="1">
      <alignment horizontal="center" vertical="center" wrapText="1"/>
    </xf>
    <xf numFmtId="0" fontId="19" fillId="0" borderId="48" xfId="16" applyFont="1" applyBorder="1" applyAlignment="1">
      <alignment vertical="center" textRotation="255"/>
    </xf>
    <xf numFmtId="0" fontId="19" fillId="0" borderId="0" xfId="16" applyFont="1" applyBorder="1" applyAlignment="1">
      <alignment vertical="center" textRotation="255"/>
    </xf>
    <xf numFmtId="0" fontId="19" fillId="0" borderId="40" xfId="16" applyFont="1" applyBorder="1" applyAlignment="1">
      <alignment vertical="center" textRotation="255"/>
    </xf>
    <xf numFmtId="0" fontId="2" fillId="0" borderId="0" xfId="16" applyFill="1" applyBorder="1" applyAlignment="1">
      <alignment horizontal="right" vertical="center" shrinkToFit="1"/>
    </xf>
    <xf numFmtId="0" fontId="2" fillId="0" borderId="64" xfId="16" applyFill="1" applyBorder="1" applyAlignment="1">
      <alignment horizontal="right" vertical="center" shrinkToFit="1"/>
    </xf>
    <xf numFmtId="181" fontId="19" fillId="0" borderId="28" xfId="16" applyNumberFormat="1" applyFont="1" applyFill="1" applyBorder="1" applyAlignment="1">
      <alignment horizontal="right" vertical="center" shrinkToFit="1"/>
    </xf>
    <xf numFmtId="181" fontId="19" fillId="0" borderId="57" xfId="16" applyNumberFormat="1" applyFont="1" applyFill="1" applyBorder="1" applyAlignment="1">
      <alignment horizontal="right" vertical="center" shrinkToFit="1"/>
    </xf>
    <xf numFmtId="181" fontId="19"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181" fontId="19" fillId="0" borderId="40"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9" fillId="0" borderId="28" xfId="16" applyFont="1" applyFill="1" applyBorder="1" applyAlignment="1">
      <alignment horizontal="left" vertical="center"/>
    </xf>
    <xf numFmtId="0" fontId="19" fillId="0" borderId="48" xfId="16" applyFont="1" applyFill="1" applyBorder="1" applyAlignment="1">
      <alignment horizontal="left" vertical="center"/>
    </xf>
    <xf numFmtId="0" fontId="19" fillId="0" borderId="34" xfId="16" applyFont="1" applyFill="1" applyBorder="1" applyAlignment="1">
      <alignment horizontal="left" vertical="center"/>
    </xf>
    <xf numFmtId="178" fontId="19" fillId="0" borderId="34" xfId="16" applyNumberFormat="1" applyFont="1" applyFill="1" applyBorder="1" applyAlignment="1">
      <alignment horizontal="right" vertical="center" shrinkToFit="1"/>
    </xf>
    <xf numFmtId="0" fontId="19" fillId="0" borderId="57" xfId="16" applyFont="1" applyFill="1" applyBorder="1" applyAlignment="1">
      <alignment horizontal="left" vertical="center"/>
    </xf>
    <xf numFmtId="0" fontId="19" fillId="0" borderId="0" xfId="16" applyFont="1" applyFill="1" applyBorder="1" applyAlignment="1">
      <alignment horizontal="left" vertical="center"/>
    </xf>
    <xf numFmtId="0" fontId="19" fillId="0" borderId="64" xfId="16" applyFont="1" applyFill="1" applyBorder="1" applyAlignment="1">
      <alignment horizontal="left" vertical="center"/>
    </xf>
    <xf numFmtId="0" fontId="19" fillId="0" borderId="57" xfId="16" applyFont="1" applyFill="1" applyBorder="1" applyAlignment="1">
      <alignment horizontal="center" vertical="center" wrapText="1"/>
    </xf>
    <xf numFmtId="0" fontId="19" fillId="0" borderId="0" xfId="16" applyFont="1" applyFill="1" applyBorder="1" applyAlignment="1">
      <alignment horizontal="center" vertical="center" wrapText="1"/>
    </xf>
    <xf numFmtId="0" fontId="19" fillId="0" borderId="26" xfId="16" applyFont="1" applyFill="1" applyBorder="1" applyAlignment="1">
      <alignment horizontal="center" vertical="center" wrapText="1"/>
    </xf>
    <xf numFmtId="0" fontId="19" fillId="0" borderId="40" xfId="16" applyFont="1" applyFill="1" applyBorder="1" applyAlignment="1">
      <alignment horizontal="center" vertical="center" wrapText="1"/>
    </xf>
    <xf numFmtId="178" fontId="19" fillId="0" borderId="26" xfId="16" applyNumberFormat="1" applyFont="1" applyFill="1" applyBorder="1" applyAlignment="1">
      <alignment horizontal="right" vertical="center" shrinkToFit="1"/>
    </xf>
    <xf numFmtId="178" fontId="19" fillId="0" borderId="40" xfId="16" applyNumberFormat="1" applyFont="1" applyFill="1" applyBorder="1" applyAlignment="1">
      <alignment horizontal="right" vertical="center" shrinkToFit="1"/>
    </xf>
    <xf numFmtId="178" fontId="19" fillId="7" borderId="93" xfId="16" applyNumberFormat="1" applyFont="1" applyFill="1" applyBorder="1" applyAlignment="1">
      <alignment horizontal="right" vertical="center" shrinkToFit="1"/>
    </xf>
    <xf numFmtId="178" fontId="19" fillId="7" borderId="0" xfId="16" applyNumberFormat="1" applyFont="1" applyFill="1" applyBorder="1" applyAlignment="1">
      <alignment horizontal="right" vertical="center" shrinkToFit="1"/>
    </xf>
    <xf numFmtId="178" fontId="19" fillId="7" borderId="92" xfId="16" applyNumberFormat="1" applyFont="1" applyFill="1" applyBorder="1" applyAlignment="1">
      <alignment horizontal="right" vertical="center" shrinkToFit="1"/>
    </xf>
    <xf numFmtId="0" fontId="19" fillId="7" borderId="93" xfId="16" applyFont="1" applyFill="1" applyBorder="1" applyAlignment="1">
      <alignment horizontal="right" vertical="center" shrinkToFit="1"/>
    </xf>
    <xf numFmtId="0" fontId="19" fillId="7" borderId="0" xfId="16" applyFont="1" applyFill="1" applyBorder="1" applyAlignment="1">
      <alignment horizontal="right" vertical="center" shrinkToFit="1"/>
    </xf>
    <xf numFmtId="0" fontId="19" fillId="7" borderId="64" xfId="16" applyFont="1" applyFill="1" applyBorder="1" applyAlignment="1">
      <alignment horizontal="right" vertical="center" shrinkToFit="1"/>
    </xf>
    <xf numFmtId="178" fontId="19" fillId="0" borderId="37" xfId="16" applyNumberFormat="1" applyFont="1" applyFill="1" applyBorder="1" applyAlignment="1">
      <alignment horizontal="right" vertical="center" shrinkToFit="1"/>
    </xf>
    <xf numFmtId="178" fontId="19" fillId="0" borderId="90" xfId="16" applyNumberFormat="1" applyFont="1" applyFill="1" applyBorder="1" applyAlignment="1">
      <alignment horizontal="right" vertical="center" shrinkToFit="1"/>
    </xf>
    <xf numFmtId="181" fontId="19" fillId="0" borderId="94" xfId="16" applyNumberFormat="1" applyFont="1" applyFill="1" applyBorder="1" applyAlignment="1">
      <alignment horizontal="right" vertical="center" shrinkToFit="1"/>
    </xf>
    <xf numFmtId="178" fontId="19" fillId="0" borderId="94" xfId="16" applyNumberFormat="1" applyFont="1" applyFill="1" applyBorder="1" applyAlignment="1">
      <alignment horizontal="right" vertical="center" shrinkToFit="1"/>
    </xf>
    <xf numFmtId="181" fontId="19" fillId="0" borderId="91" xfId="16" applyNumberFormat="1" applyFont="1" applyFill="1" applyBorder="1" applyAlignment="1">
      <alignment horizontal="right" vertical="center" shrinkToFit="1"/>
    </xf>
    <xf numFmtId="181" fontId="19" fillId="0" borderId="37" xfId="16" applyNumberFormat="1" applyFont="1" applyFill="1" applyBorder="1" applyAlignment="1">
      <alignment horizontal="right" vertical="center" shrinkToFit="1"/>
    </xf>
    <xf numFmtId="0" fontId="19" fillId="0" borderId="26" xfId="16" applyFont="1" applyFill="1" applyBorder="1" applyAlignment="1">
      <alignment horizontal="left" vertical="center"/>
    </xf>
    <xf numFmtId="0" fontId="19" fillId="0" borderId="40" xfId="16" applyFont="1" applyFill="1" applyBorder="1" applyAlignment="1">
      <alignment horizontal="left" vertical="center"/>
    </xf>
    <xf numFmtId="0" fontId="19" fillId="0" borderId="37" xfId="16" applyFont="1" applyFill="1" applyBorder="1" applyAlignment="1">
      <alignment horizontal="left" vertical="center"/>
    </xf>
    <xf numFmtId="0" fontId="2" fillId="0" borderId="90" xfId="16"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0" xfId="16" applyNumberFormat="1" applyFill="1" applyBorder="1" applyAlignment="1">
      <alignment horizontal="right" vertical="center" shrinkToFit="1"/>
    </xf>
    <xf numFmtId="178" fontId="19" fillId="0" borderId="91" xfId="16" applyNumberFormat="1" applyFont="1" applyFill="1" applyBorder="1" applyAlignment="1">
      <alignment horizontal="right" vertical="center" shrinkToFit="1"/>
    </xf>
    <xf numFmtId="178" fontId="19" fillId="7" borderId="91" xfId="16" applyNumberFormat="1" applyFont="1" applyFill="1" applyBorder="1" applyAlignment="1">
      <alignment horizontal="right" vertical="center" shrinkToFit="1"/>
    </xf>
    <xf numFmtId="178" fontId="19" fillId="7" borderId="40" xfId="16" applyNumberFormat="1" applyFont="1" applyFill="1" applyBorder="1" applyAlignment="1">
      <alignment horizontal="right" vertical="center" shrinkToFit="1"/>
    </xf>
    <xf numFmtId="178" fontId="19" fillId="7" borderId="90" xfId="16" applyNumberFormat="1" applyFont="1" applyFill="1" applyBorder="1" applyAlignment="1">
      <alignment horizontal="right" vertical="center" shrinkToFit="1"/>
    </xf>
    <xf numFmtId="0" fontId="19" fillId="7" borderId="91" xfId="16" applyFont="1" applyFill="1" applyBorder="1" applyAlignment="1">
      <alignment horizontal="right" vertical="center" shrinkToFit="1"/>
    </xf>
    <xf numFmtId="0" fontId="19" fillId="7" borderId="40" xfId="16" applyFont="1" applyFill="1" applyBorder="1" applyAlignment="1">
      <alignment horizontal="right" vertical="center" shrinkToFit="1"/>
    </xf>
    <xf numFmtId="0" fontId="19" fillId="7" borderId="37" xfId="16" applyFont="1" applyFill="1" applyBorder="1" applyAlignment="1">
      <alignment horizontal="right" vertical="center" shrinkToFit="1"/>
    </xf>
    <xf numFmtId="0" fontId="19" fillId="0" borderId="28" xfId="16" applyFont="1" applyBorder="1" applyAlignment="1">
      <alignment horizontal="center" vertical="center" textRotation="255"/>
    </xf>
    <xf numFmtId="0" fontId="19" fillId="0" borderId="34" xfId="16" applyFont="1" applyBorder="1" applyAlignment="1">
      <alignment horizontal="center" vertical="center" textRotation="255"/>
    </xf>
    <xf numFmtId="0" fontId="19" fillId="0" borderId="57" xfId="16" applyFont="1" applyBorder="1" applyAlignment="1">
      <alignment horizontal="center" vertical="center" textRotation="255"/>
    </xf>
    <xf numFmtId="0" fontId="19" fillId="0" borderId="64" xfId="16" applyFont="1" applyBorder="1" applyAlignment="1">
      <alignment horizontal="center" vertical="center" textRotation="255"/>
    </xf>
    <xf numFmtId="0" fontId="19" fillId="0" borderId="26" xfId="16" applyFont="1" applyBorder="1" applyAlignment="1">
      <alignment horizontal="center" vertical="center" textRotation="255"/>
    </xf>
    <xf numFmtId="0" fontId="19" fillId="0" borderId="37" xfId="16" applyFont="1" applyBorder="1" applyAlignment="1">
      <alignment horizontal="center" vertical="center" textRotation="255"/>
    </xf>
    <xf numFmtId="0" fontId="33" fillId="8" borderId="82" xfId="17" applyFont="1" applyFill="1" applyBorder="1" applyAlignment="1" applyProtection="1">
      <alignment horizontal="center" vertical="center" wrapText="1"/>
      <protection locked="0"/>
    </xf>
    <xf numFmtId="0" fontId="33" fillId="8" borderId="50" xfId="17" applyFont="1" applyFill="1" applyBorder="1" applyAlignment="1" applyProtection="1">
      <alignment horizontal="center" vertical="center" wrapText="1"/>
      <protection locked="0"/>
    </xf>
    <xf numFmtId="0" fontId="33" fillId="8" borderId="17" xfId="17" applyFont="1" applyFill="1" applyBorder="1" applyAlignment="1" applyProtection="1">
      <alignment horizontal="center" vertical="center" wrapText="1"/>
      <protection locked="0"/>
    </xf>
    <xf numFmtId="0" fontId="33" fillId="8" borderId="168" xfId="17" applyFont="1" applyFill="1" applyBorder="1" applyAlignment="1" applyProtection="1">
      <alignment horizontal="center" vertical="center" wrapText="1"/>
      <protection locked="0"/>
    </xf>
    <xf numFmtId="0" fontId="33" fillId="8" borderId="166" xfId="17" applyFont="1" applyFill="1" applyBorder="1" applyAlignment="1" applyProtection="1">
      <alignment horizontal="center" vertical="center" wrapText="1"/>
      <protection locked="0"/>
    </xf>
    <xf numFmtId="0" fontId="33" fillId="8" borderId="167" xfId="17" applyFont="1" applyFill="1" applyBorder="1" applyAlignment="1" applyProtection="1">
      <alignment horizontal="center" vertical="center" wrapText="1"/>
      <protection locked="0"/>
    </xf>
    <xf numFmtId="0" fontId="2" fillId="8" borderId="82" xfId="17" applyFont="1" applyFill="1" applyBorder="1" applyAlignment="1" applyProtection="1">
      <alignment horizontal="center" vertical="center" wrapText="1"/>
      <protection locked="0"/>
    </xf>
    <xf numFmtId="0" fontId="2" fillId="8" borderId="50" xfId="17" applyFont="1" applyFill="1" applyBorder="1" applyAlignment="1" applyProtection="1">
      <alignment horizontal="center" vertical="center" wrapText="1"/>
      <protection locked="0"/>
    </xf>
    <xf numFmtId="0" fontId="2" fillId="8" borderId="17" xfId="17" applyFont="1" applyFill="1" applyBorder="1" applyAlignment="1" applyProtection="1">
      <alignment horizontal="center" vertical="center" wrapText="1"/>
      <protection locked="0"/>
    </xf>
    <xf numFmtId="0" fontId="2" fillId="8" borderId="168" xfId="17" applyFont="1" applyFill="1" applyBorder="1" applyAlignment="1" applyProtection="1">
      <alignment horizontal="center" vertical="center" wrapText="1"/>
      <protection locked="0"/>
    </xf>
    <xf numFmtId="0" fontId="2" fillId="8" borderId="166" xfId="17" applyFont="1" applyFill="1" applyBorder="1" applyAlignment="1" applyProtection="1">
      <alignment horizontal="center" vertical="center" wrapText="1"/>
      <protection locked="0"/>
    </xf>
    <xf numFmtId="0" fontId="2" fillId="8" borderId="167" xfId="17" applyFont="1" applyFill="1" applyBorder="1" applyAlignment="1" applyProtection="1">
      <alignment horizontal="center" vertical="center" wrapText="1"/>
      <protection locked="0"/>
    </xf>
    <xf numFmtId="0" fontId="33" fillId="8" borderId="51" xfId="17" applyFont="1" applyFill="1" applyBorder="1" applyAlignment="1" applyProtection="1">
      <alignment horizontal="center" vertical="center" wrapText="1"/>
      <protection locked="0"/>
    </xf>
    <xf numFmtId="0" fontId="33" fillId="8" borderId="169" xfId="17" applyFont="1" applyFill="1" applyBorder="1" applyAlignment="1" applyProtection="1">
      <alignment horizontal="center" vertical="center" wrapText="1"/>
      <protection locked="0"/>
    </xf>
    <xf numFmtId="0" fontId="33" fillId="0" borderId="161" xfId="19" applyFont="1" applyBorder="1" applyAlignment="1" applyProtection="1">
      <alignment horizontal="left" vertical="center" shrinkToFit="1"/>
      <protection locked="0"/>
    </xf>
    <xf numFmtId="0" fontId="33" fillId="0" borderId="162" xfId="19" applyFont="1" applyBorder="1" applyAlignment="1" applyProtection="1">
      <alignment horizontal="left" vertical="center" shrinkToFit="1"/>
      <protection locked="0"/>
    </xf>
    <xf numFmtId="0" fontId="33" fillId="0" borderId="163" xfId="19" applyFont="1" applyBorder="1" applyAlignment="1" applyProtection="1">
      <alignment horizontal="left" vertical="center" shrinkToFit="1"/>
      <protection locked="0"/>
    </xf>
    <xf numFmtId="177" fontId="33" fillId="0" borderId="164" xfId="19" applyNumberFormat="1" applyFont="1" applyBorder="1" applyAlignment="1" applyProtection="1">
      <alignment horizontal="right" vertical="center" shrinkToFit="1"/>
      <protection locked="0"/>
    </xf>
    <xf numFmtId="177" fontId="33" fillId="0" borderId="159" xfId="19" applyNumberFormat="1" applyFont="1" applyBorder="1" applyAlignment="1" applyProtection="1">
      <alignment horizontal="right" vertical="center" shrinkToFit="1"/>
      <protection locked="0"/>
    </xf>
    <xf numFmtId="177" fontId="33" fillId="0" borderId="183" xfId="19" applyNumberFormat="1" applyFont="1" applyBorder="1" applyAlignment="1" applyProtection="1">
      <alignment horizontal="right" vertical="center" shrinkToFit="1"/>
      <protection locked="0"/>
    </xf>
    <xf numFmtId="177" fontId="33" fillId="0" borderId="184" xfId="19" applyNumberFormat="1" applyFont="1" applyBorder="1" applyAlignment="1" applyProtection="1">
      <alignment horizontal="right" vertical="center" shrinkToFit="1"/>
      <protection locked="0"/>
    </xf>
    <xf numFmtId="177" fontId="33" fillId="0" borderId="185" xfId="19" applyNumberFormat="1" applyFont="1" applyBorder="1" applyAlignment="1" applyProtection="1">
      <alignment horizontal="right" vertical="center" shrinkToFit="1"/>
      <protection locked="0"/>
    </xf>
    <xf numFmtId="177" fontId="33" fillId="0" borderId="186" xfId="19" applyNumberFormat="1" applyFont="1" applyBorder="1" applyAlignment="1" applyProtection="1">
      <alignment horizontal="right" vertical="center" shrinkToFit="1"/>
      <protection locked="0"/>
    </xf>
    <xf numFmtId="0" fontId="33" fillId="8" borderId="49" xfId="17" applyFont="1" applyFill="1" applyBorder="1" applyAlignment="1" applyProtection="1">
      <alignment horizontal="center" vertical="center"/>
      <protection locked="0"/>
    </xf>
    <xf numFmtId="0" fontId="33" fillId="8" borderId="50" xfId="17" applyFont="1" applyFill="1" applyBorder="1" applyAlignment="1" applyProtection="1">
      <alignment horizontal="center" vertical="center"/>
      <protection locked="0"/>
    </xf>
    <xf numFmtId="0" fontId="33" fillId="8" borderId="17" xfId="17" applyFont="1" applyFill="1" applyBorder="1" applyAlignment="1" applyProtection="1">
      <alignment horizontal="center" vertical="center"/>
      <protection locked="0"/>
    </xf>
    <xf numFmtId="0" fontId="33" fillId="8" borderId="165" xfId="17" applyFont="1" applyFill="1" applyBorder="1" applyAlignment="1" applyProtection="1">
      <alignment horizontal="center" vertical="center"/>
      <protection locked="0"/>
    </xf>
    <xf numFmtId="0" fontId="33" fillId="8" borderId="166" xfId="17" applyFont="1" applyFill="1" applyBorder="1" applyAlignment="1" applyProtection="1">
      <alignment horizontal="center" vertical="center"/>
      <protection locked="0"/>
    </xf>
    <xf numFmtId="0" fontId="33" fillId="8" borderId="167" xfId="17" applyFont="1" applyFill="1" applyBorder="1" applyAlignment="1" applyProtection="1">
      <alignment horizontal="center" vertical="center"/>
      <protection locked="0"/>
    </xf>
    <xf numFmtId="0" fontId="32" fillId="5" borderId="1" xfId="17" applyFont="1" applyFill="1" applyBorder="1" applyAlignment="1" applyProtection="1">
      <alignment horizontal="center" vertical="center"/>
    </xf>
    <xf numFmtId="0" fontId="32" fillId="5" borderId="2" xfId="17" applyFont="1" applyFill="1" applyBorder="1" applyAlignment="1" applyProtection="1">
      <alignment horizontal="center" vertical="center"/>
    </xf>
    <xf numFmtId="0" fontId="32" fillId="5" borderId="3" xfId="17" applyFont="1" applyFill="1" applyBorder="1" applyAlignment="1" applyProtection="1">
      <alignment horizontal="center" vertical="center"/>
    </xf>
    <xf numFmtId="0" fontId="33" fillId="5" borderId="54" xfId="17" applyFont="1" applyFill="1" applyBorder="1" applyAlignment="1" applyProtection="1">
      <alignment horizontal="left" vertical="center"/>
    </xf>
    <xf numFmtId="0" fontId="33" fillId="8" borderId="49" xfId="17" applyFont="1" applyFill="1" applyBorder="1" applyAlignment="1" applyProtection="1">
      <alignment horizontal="center" vertical="center" wrapText="1"/>
      <protection locked="0"/>
    </xf>
    <xf numFmtId="0" fontId="33" fillId="8" borderId="165" xfId="17" applyFont="1" applyFill="1" applyBorder="1" applyAlignment="1" applyProtection="1">
      <alignment horizontal="center" vertical="center" wrapText="1"/>
      <protection locked="0"/>
    </xf>
    <xf numFmtId="0" fontId="33" fillId="0" borderId="161" xfId="20" applyNumberFormat="1" applyFont="1" applyBorder="1" applyAlignment="1" applyProtection="1">
      <alignment horizontal="left" vertical="center" shrinkToFit="1"/>
      <protection locked="0"/>
    </xf>
    <xf numFmtId="0" fontId="33" fillId="0" borderId="162" xfId="20" applyNumberFormat="1" applyFont="1" applyBorder="1" applyAlignment="1" applyProtection="1">
      <alignment horizontal="left" vertical="center" shrinkToFit="1"/>
      <protection locked="0"/>
    </xf>
    <xf numFmtId="0" fontId="33" fillId="0" borderId="187" xfId="20" applyNumberFormat="1" applyFont="1" applyBorder="1" applyAlignment="1" applyProtection="1">
      <alignment horizontal="left" vertical="center" shrinkToFit="1"/>
      <protection locked="0"/>
    </xf>
    <xf numFmtId="0" fontId="33" fillId="0" borderId="138" xfId="19" applyFont="1" applyBorder="1" applyAlignment="1" applyProtection="1">
      <alignment horizontal="left" vertical="center" shrinkToFit="1"/>
      <protection locked="0"/>
    </xf>
    <xf numFmtId="0" fontId="33" fillId="0" borderId="139" xfId="19" applyFont="1" applyBorder="1" applyAlignment="1" applyProtection="1">
      <alignment horizontal="left" vertical="center" shrinkToFit="1"/>
      <protection locked="0"/>
    </xf>
    <xf numFmtId="0" fontId="33" fillId="0" borderId="144" xfId="19" applyFont="1" applyBorder="1" applyAlignment="1" applyProtection="1">
      <alignment horizontal="left" vertical="center" shrinkToFit="1"/>
      <protection locked="0"/>
    </xf>
    <xf numFmtId="177" fontId="33" fillId="0" borderId="156" xfId="19" applyNumberFormat="1" applyFont="1" applyBorder="1" applyAlignment="1" applyProtection="1">
      <alignment horizontal="right" vertical="center" shrinkToFit="1"/>
      <protection locked="0"/>
    </xf>
    <xf numFmtId="177" fontId="33" fillId="0" borderId="154" xfId="19" applyNumberFormat="1" applyFont="1" applyBorder="1" applyAlignment="1" applyProtection="1">
      <alignment horizontal="right" vertical="center" shrinkToFit="1"/>
      <protection locked="0"/>
    </xf>
    <xf numFmtId="177" fontId="33" fillId="0" borderId="158" xfId="19" applyNumberFormat="1" applyFont="1" applyBorder="1" applyAlignment="1" applyProtection="1">
      <alignment horizontal="right" vertical="center" shrinkToFit="1"/>
      <protection locked="0"/>
    </xf>
    <xf numFmtId="177" fontId="33" fillId="0" borderId="170" xfId="19" applyNumberFormat="1" applyFont="1" applyBorder="1" applyAlignment="1" applyProtection="1">
      <alignment horizontal="right" vertical="center" shrinkToFit="1"/>
      <protection locked="0"/>
    </xf>
    <xf numFmtId="177" fontId="33" fillId="0" borderId="139" xfId="19" applyNumberFormat="1" applyFont="1" applyBorder="1" applyAlignment="1" applyProtection="1">
      <alignment horizontal="right" vertical="center" shrinkToFit="1"/>
      <protection locked="0"/>
    </xf>
    <xf numFmtId="177" fontId="33" fillId="0" borderId="140" xfId="19" applyNumberFormat="1" applyFont="1" applyBorder="1" applyAlignment="1" applyProtection="1">
      <alignment horizontal="right" vertical="center" shrinkToFit="1"/>
      <protection locked="0"/>
    </xf>
    <xf numFmtId="177" fontId="33" fillId="0" borderId="157" xfId="20" applyNumberFormat="1" applyFont="1" applyBorder="1" applyAlignment="1" applyProtection="1">
      <alignment horizontal="right" vertical="center" shrinkToFit="1"/>
      <protection locked="0"/>
    </xf>
    <xf numFmtId="177" fontId="33" fillId="0" borderId="154" xfId="20" applyNumberFormat="1" applyFont="1" applyBorder="1" applyAlignment="1" applyProtection="1">
      <alignment horizontal="right" vertical="center" shrinkToFit="1"/>
      <protection locked="0"/>
    </xf>
    <xf numFmtId="0" fontId="33" fillId="0" borderId="154" xfId="20" applyNumberFormat="1" applyFont="1" applyBorder="1" applyAlignment="1" applyProtection="1">
      <alignment horizontal="left" vertical="center" shrinkToFit="1"/>
      <protection locked="0"/>
    </xf>
    <xf numFmtId="0" fontId="33" fillId="0" borderId="155" xfId="20" applyNumberFormat="1" applyFont="1" applyBorder="1" applyAlignment="1" applyProtection="1">
      <alignment horizontal="left" vertical="center" shrinkToFit="1"/>
      <protection locked="0"/>
    </xf>
    <xf numFmtId="0" fontId="33" fillId="0" borderId="138" xfId="20" applyFont="1" applyBorder="1" applyAlignment="1" applyProtection="1">
      <alignment horizontal="left" vertical="center" shrinkToFit="1"/>
      <protection locked="0"/>
    </xf>
    <xf numFmtId="0" fontId="33" fillId="0" borderId="139" xfId="20" applyFont="1" applyBorder="1" applyAlignment="1" applyProtection="1">
      <alignment horizontal="left" vertical="center" shrinkToFit="1"/>
      <protection locked="0"/>
    </xf>
    <xf numFmtId="0" fontId="33" fillId="0" borderId="144" xfId="20" applyFont="1" applyBorder="1" applyAlignment="1" applyProtection="1">
      <alignment horizontal="left" vertical="center" shrinkToFit="1"/>
      <protection locked="0"/>
    </xf>
    <xf numFmtId="177" fontId="33" fillId="0" borderId="161" xfId="20" applyNumberFormat="1" applyFont="1" applyBorder="1" applyAlignment="1" applyProtection="1">
      <alignment horizontal="right" vertical="center" shrinkToFit="1"/>
      <protection locked="0"/>
    </xf>
    <xf numFmtId="177" fontId="33" fillId="0" borderId="162" xfId="20" applyNumberFormat="1" applyFont="1" applyBorder="1" applyAlignment="1" applyProtection="1">
      <alignment horizontal="right" vertical="center" shrinkToFit="1"/>
      <protection locked="0"/>
    </xf>
    <xf numFmtId="177" fontId="33" fillId="0" borderId="163" xfId="20" applyNumberFormat="1" applyFont="1" applyBorder="1" applyAlignment="1" applyProtection="1">
      <alignment horizontal="right" vertical="center" shrinkToFit="1"/>
      <protection locked="0"/>
    </xf>
    <xf numFmtId="177" fontId="33" fillId="0" borderId="182" xfId="20" applyNumberFormat="1" applyFont="1" applyBorder="1" applyAlignment="1" applyProtection="1">
      <alignment horizontal="right" vertical="center" shrinkToFit="1"/>
      <protection locked="0"/>
    </xf>
    <xf numFmtId="177" fontId="33" fillId="0" borderId="159" xfId="20" applyNumberFormat="1" applyFont="1" applyBorder="1" applyAlignment="1" applyProtection="1">
      <alignment horizontal="right" vertical="center" shrinkToFit="1"/>
      <protection locked="0"/>
    </xf>
    <xf numFmtId="0" fontId="33" fillId="0" borderId="159" xfId="20" applyNumberFormat="1" applyFont="1" applyBorder="1" applyAlignment="1" applyProtection="1">
      <alignment horizontal="left" vertical="center" shrinkToFit="1"/>
      <protection locked="0"/>
    </xf>
    <xf numFmtId="0" fontId="33" fillId="0" borderId="160" xfId="20" applyNumberFormat="1" applyFont="1" applyBorder="1" applyAlignment="1" applyProtection="1">
      <alignment horizontal="left" vertical="center" shrinkToFit="1"/>
      <protection locked="0"/>
    </xf>
    <xf numFmtId="0" fontId="33" fillId="0" borderId="161" xfId="20" applyFont="1" applyBorder="1" applyAlignment="1" applyProtection="1">
      <alignment horizontal="left" vertical="center" shrinkToFit="1"/>
      <protection locked="0"/>
    </xf>
    <xf numFmtId="0" fontId="33" fillId="0" borderId="162" xfId="20" applyFont="1" applyBorder="1" applyAlignment="1" applyProtection="1">
      <alignment horizontal="left" vertical="center" shrinkToFit="1"/>
      <protection locked="0"/>
    </xf>
    <xf numFmtId="0" fontId="33" fillId="0" borderId="163" xfId="20" applyFont="1" applyBorder="1" applyAlignment="1" applyProtection="1">
      <alignment horizontal="left" vertical="center" shrinkToFit="1"/>
      <protection locked="0"/>
    </xf>
    <xf numFmtId="177" fontId="33" fillId="0" borderId="138" xfId="20" applyNumberFormat="1" applyFont="1" applyBorder="1" applyAlignment="1" applyProtection="1">
      <alignment horizontal="right" vertical="center" shrinkToFit="1"/>
      <protection locked="0"/>
    </xf>
    <xf numFmtId="177" fontId="33" fillId="0" borderId="139" xfId="20" applyNumberFormat="1" applyFont="1" applyBorder="1" applyAlignment="1" applyProtection="1">
      <alignment horizontal="right" vertical="center" shrinkToFit="1"/>
      <protection locked="0"/>
    </xf>
    <xf numFmtId="177" fontId="33" fillId="0" borderId="144" xfId="20" applyNumberFormat="1" applyFont="1" applyBorder="1" applyAlignment="1" applyProtection="1">
      <alignment horizontal="right" vertical="center" shrinkToFit="1"/>
      <protection locked="0"/>
    </xf>
    <xf numFmtId="0" fontId="33" fillId="0" borderId="138" xfId="20" applyNumberFormat="1" applyFont="1" applyBorder="1" applyAlignment="1" applyProtection="1">
      <alignment horizontal="left" vertical="center" shrinkToFit="1"/>
      <protection locked="0"/>
    </xf>
    <xf numFmtId="0" fontId="33" fillId="0" borderId="139" xfId="20" applyNumberFormat="1" applyFont="1" applyBorder="1" applyAlignment="1" applyProtection="1">
      <alignment horizontal="left" vertical="center" shrinkToFit="1"/>
      <protection locked="0"/>
    </xf>
    <xf numFmtId="0" fontId="33" fillId="0" borderId="140" xfId="20" applyNumberFormat="1" applyFont="1" applyBorder="1" applyAlignment="1" applyProtection="1">
      <alignment horizontal="left" vertical="center" shrinkToFit="1"/>
      <protection locked="0"/>
    </xf>
    <xf numFmtId="177" fontId="33" fillId="0" borderId="151" xfId="19" applyNumberFormat="1" applyFont="1" applyBorder="1" applyAlignment="1" applyProtection="1">
      <alignment horizontal="right" vertical="center" shrinkToFit="1"/>
      <protection locked="0"/>
    </xf>
    <xf numFmtId="177" fontId="33" fillId="0" borderId="152" xfId="19" applyNumberFormat="1" applyFont="1" applyBorder="1" applyAlignment="1" applyProtection="1">
      <alignment horizontal="right" vertical="center" shrinkToFit="1"/>
      <protection locked="0"/>
    </xf>
    <xf numFmtId="177" fontId="33" fillId="0" borderId="181" xfId="19" applyNumberFormat="1" applyFont="1" applyBorder="1" applyAlignment="1" applyProtection="1">
      <alignment horizontal="right" vertical="center" shrinkToFit="1"/>
      <protection locked="0"/>
    </xf>
    <xf numFmtId="0" fontId="33" fillId="6" borderId="29" xfId="17" applyFont="1" applyFill="1" applyBorder="1" applyAlignment="1" applyProtection="1">
      <alignment horizontal="left" vertical="center" shrinkToFit="1"/>
      <protection locked="0"/>
    </xf>
    <xf numFmtId="0" fontId="33" fillId="6" borderId="67" xfId="17" applyFont="1" applyFill="1" applyBorder="1" applyAlignment="1" applyProtection="1">
      <alignment horizontal="left" vertical="center" shrinkToFit="1"/>
      <protection locked="0"/>
    </xf>
    <xf numFmtId="0" fontId="33" fillId="6" borderId="73" xfId="17" applyFont="1" applyFill="1" applyBorder="1" applyAlignment="1" applyProtection="1">
      <alignment horizontal="left" vertical="center" shrinkToFit="1"/>
      <protection locked="0"/>
    </xf>
    <xf numFmtId="177" fontId="33" fillId="6" borderId="127" xfId="20" applyNumberFormat="1" applyFont="1" applyFill="1" applyBorder="1" applyAlignment="1" applyProtection="1">
      <alignment horizontal="right" vertical="center" shrinkToFit="1"/>
      <protection locked="0"/>
    </xf>
    <xf numFmtId="177" fontId="33" fillId="6" borderId="128" xfId="20" applyNumberFormat="1" applyFont="1" applyFill="1" applyBorder="1" applyAlignment="1" applyProtection="1">
      <alignment horizontal="right" vertical="center" shrinkToFit="1"/>
      <protection locked="0"/>
    </xf>
    <xf numFmtId="177" fontId="33" fillId="6" borderId="100" xfId="20" applyNumberFormat="1" applyFont="1" applyFill="1" applyBorder="1" applyAlignment="1" applyProtection="1">
      <alignment horizontal="right" vertical="center" shrinkToFit="1"/>
      <protection locked="0"/>
    </xf>
    <xf numFmtId="177" fontId="33" fillId="6" borderId="172" xfId="20" applyNumberFormat="1" applyFont="1" applyFill="1" applyBorder="1" applyAlignment="1" applyProtection="1">
      <alignment horizontal="right" vertical="center" shrinkToFit="1"/>
      <protection locked="0"/>
    </xf>
    <xf numFmtId="177" fontId="33" fillId="6" borderId="145" xfId="20" applyNumberFormat="1" applyFont="1" applyFill="1" applyBorder="1" applyAlignment="1" applyProtection="1">
      <alignment horizontal="right" vertical="center" shrinkToFit="1"/>
      <protection locked="0"/>
    </xf>
    <xf numFmtId="177" fontId="33" fillId="6" borderId="173" xfId="20" applyNumberFormat="1" applyFont="1" applyFill="1" applyBorder="1" applyAlignment="1" applyProtection="1">
      <alignment horizontal="right" vertical="center" shrinkToFit="1"/>
      <protection locked="0"/>
    </xf>
    <xf numFmtId="177" fontId="33" fillId="6" borderId="147" xfId="20" applyNumberFormat="1" applyFont="1" applyFill="1" applyBorder="1" applyAlignment="1" applyProtection="1">
      <alignment horizontal="right" vertical="center" shrinkToFit="1"/>
      <protection locked="0"/>
    </xf>
    <xf numFmtId="0" fontId="33" fillId="6" borderId="128" xfId="20" applyNumberFormat="1" applyFont="1" applyFill="1" applyBorder="1" applyAlignment="1" applyProtection="1">
      <alignment horizontal="left" vertical="center" shrinkToFit="1"/>
      <protection locked="0"/>
    </xf>
    <xf numFmtId="0" fontId="33" fillId="6" borderId="145" xfId="20" applyNumberFormat="1" applyFont="1" applyFill="1" applyBorder="1" applyAlignment="1" applyProtection="1">
      <alignment horizontal="left" vertical="center" shrinkToFit="1"/>
      <protection locked="0"/>
    </xf>
    <xf numFmtId="177" fontId="33" fillId="0" borderId="180" xfId="20" applyNumberFormat="1" applyFont="1" applyBorder="1" applyAlignment="1" applyProtection="1">
      <alignment horizontal="right" vertical="center" shrinkToFit="1"/>
      <protection locked="0"/>
    </xf>
    <xf numFmtId="177" fontId="33" fillId="0" borderId="152" xfId="20" applyNumberFormat="1" applyFont="1" applyBorder="1" applyAlignment="1" applyProtection="1">
      <alignment horizontal="right" vertical="center" shrinkToFit="1"/>
      <protection locked="0"/>
    </xf>
    <xf numFmtId="0" fontId="33" fillId="0" borderId="152" xfId="20" applyNumberFormat="1" applyFont="1" applyBorder="1" applyAlignment="1" applyProtection="1">
      <alignment horizontal="left" vertical="center" shrinkToFit="1"/>
      <protection locked="0"/>
    </xf>
    <xf numFmtId="0" fontId="33" fillId="0" borderId="153" xfId="20" applyNumberFormat="1" applyFont="1" applyBorder="1" applyAlignment="1" applyProtection="1">
      <alignment horizontal="left" vertical="center" shrinkToFit="1"/>
      <protection locked="0"/>
    </xf>
    <xf numFmtId="0" fontId="33" fillId="0" borderId="76" xfId="17" applyFont="1" applyBorder="1" applyAlignment="1" applyProtection="1">
      <alignment horizontal="center" vertical="center"/>
      <protection locked="0"/>
    </xf>
    <xf numFmtId="0" fontId="33" fillId="0" borderId="77" xfId="17" applyFont="1" applyBorder="1" applyAlignment="1" applyProtection="1">
      <alignment horizontal="center" vertical="center"/>
      <protection locked="0"/>
    </xf>
    <xf numFmtId="0" fontId="33" fillId="5" borderId="50" xfId="17" applyFont="1" applyFill="1" applyBorder="1" applyAlignment="1" applyProtection="1">
      <alignment horizontal="left" vertical="center"/>
    </xf>
    <xf numFmtId="177" fontId="33" fillId="6" borderId="13" xfId="20" applyNumberFormat="1" applyFont="1" applyFill="1" applyBorder="1" applyAlignment="1" applyProtection="1">
      <alignment horizontal="right" vertical="center" shrinkToFit="1"/>
      <protection locked="0"/>
    </xf>
    <xf numFmtId="177" fontId="33" fillId="6" borderId="67" xfId="20" applyNumberFormat="1" applyFont="1" applyFill="1" applyBorder="1" applyAlignment="1" applyProtection="1">
      <alignment horizontal="right" vertical="center" shrinkToFit="1"/>
      <protection locked="0"/>
    </xf>
    <xf numFmtId="177" fontId="33" fillId="6" borderId="68" xfId="20" applyNumberFormat="1" applyFont="1" applyFill="1" applyBorder="1" applyAlignment="1" applyProtection="1">
      <alignment horizontal="right" vertical="center" shrinkToFit="1"/>
      <protection locked="0"/>
    </xf>
    <xf numFmtId="0" fontId="33" fillId="8" borderId="49" xfId="17" applyFont="1" applyFill="1" applyBorder="1" applyAlignment="1" applyProtection="1">
      <alignment horizontal="center" vertical="center" wrapText="1" shrinkToFit="1"/>
      <protection locked="0"/>
    </xf>
    <xf numFmtId="0" fontId="33" fillId="8" borderId="50" xfId="17" applyFont="1" applyFill="1" applyBorder="1" applyAlignment="1" applyProtection="1">
      <alignment horizontal="center" vertical="center" shrinkToFit="1"/>
      <protection locked="0"/>
    </xf>
    <xf numFmtId="0" fontId="33" fillId="8" borderId="51" xfId="17" applyFont="1" applyFill="1" applyBorder="1" applyAlignment="1" applyProtection="1">
      <alignment horizontal="center" vertical="center" shrinkToFit="1"/>
      <protection locked="0"/>
    </xf>
    <xf numFmtId="0" fontId="33" fillId="8" borderId="165" xfId="17" applyFont="1" applyFill="1" applyBorder="1" applyAlignment="1" applyProtection="1">
      <alignment horizontal="center" vertical="center" shrinkToFit="1"/>
      <protection locked="0"/>
    </xf>
    <xf numFmtId="0" fontId="33" fillId="8" borderId="166" xfId="17" applyFont="1" applyFill="1" applyBorder="1" applyAlignment="1" applyProtection="1">
      <alignment horizontal="center" vertical="center" shrinkToFit="1"/>
      <protection locked="0"/>
    </xf>
    <xf numFmtId="0" fontId="33" fillId="8" borderId="169" xfId="17" applyFont="1" applyFill="1" applyBorder="1" applyAlignment="1" applyProtection="1">
      <alignment horizontal="center" vertical="center" shrinkToFit="1"/>
      <protection locked="0"/>
    </xf>
    <xf numFmtId="177" fontId="33" fillId="0" borderId="174" xfId="17" applyNumberFormat="1" applyFont="1" applyBorder="1" applyAlignment="1" applyProtection="1">
      <alignment horizontal="right" vertical="center" shrinkToFit="1"/>
      <protection locked="0"/>
    </xf>
    <xf numFmtId="187" fontId="33" fillId="0" borderId="174" xfId="17" applyNumberFormat="1" applyFont="1" applyBorder="1" applyAlignment="1" applyProtection="1">
      <alignment horizontal="right" vertical="center" shrinkToFit="1"/>
      <protection locked="0"/>
    </xf>
    <xf numFmtId="0" fontId="33" fillId="0" borderId="174" xfId="17" applyFont="1" applyBorder="1" applyAlignment="1" applyProtection="1">
      <alignment horizontal="left" vertical="center" shrinkToFit="1"/>
      <protection locked="0"/>
    </xf>
    <xf numFmtId="0" fontId="33" fillId="0" borderId="175" xfId="17" applyFont="1" applyBorder="1" applyAlignment="1" applyProtection="1">
      <alignment horizontal="left" vertical="center" shrinkToFit="1"/>
      <protection locked="0"/>
    </xf>
    <xf numFmtId="177" fontId="33" fillId="0" borderId="176" xfId="19" applyNumberFormat="1" applyFont="1" applyBorder="1" applyAlignment="1" applyProtection="1">
      <alignment horizontal="right" vertical="center" shrinkToFit="1"/>
      <protection locked="0"/>
    </xf>
    <xf numFmtId="177" fontId="33" fillId="0" borderId="174" xfId="19" applyNumberFormat="1" applyFont="1" applyBorder="1" applyAlignment="1" applyProtection="1">
      <alignment horizontal="right" vertical="center" shrinkToFit="1"/>
      <protection locked="0"/>
    </xf>
    <xf numFmtId="177" fontId="33" fillId="0" borderId="177" xfId="19" applyNumberFormat="1" applyFont="1" applyBorder="1" applyAlignment="1" applyProtection="1">
      <alignment horizontal="right" vertical="center" shrinkToFit="1"/>
      <protection locked="0"/>
    </xf>
    <xf numFmtId="177" fontId="33" fillId="0" borderId="178" xfId="19" applyNumberFormat="1" applyFont="1" applyBorder="1" applyAlignment="1" applyProtection="1">
      <alignment horizontal="right" vertical="center" shrinkToFit="1"/>
      <protection locked="0"/>
    </xf>
    <xf numFmtId="177" fontId="33" fillId="0" borderId="175" xfId="19" applyNumberFormat="1" applyFont="1" applyBorder="1" applyAlignment="1" applyProtection="1">
      <alignment horizontal="right" vertical="center" shrinkToFit="1"/>
      <protection locked="0"/>
    </xf>
    <xf numFmtId="177" fontId="33" fillId="0" borderId="179" xfId="17" applyNumberFormat="1" applyFont="1" applyBorder="1" applyAlignment="1" applyProtection="1">
      <alignment horizontal="right" vertical="center" shrinkToFit="1"/>
      <protection locked="0"/>
    </xf>
    <xf numFmtId="0" fontId="33" fillId="0" borderId="154" xfId="17" applyFont="1" applyBorder="1" applyAlignment="1" applyProtection="1">
      <alignment horizontal="left" vertical="center" shrinkToFit="1"/>
      <protection locked="0"/>
    </xf>
    <xf numFmtId="0" fontId="33" fillId="0" borderId="155" xfId="17" applyFont="1" applyBorder="1" applyAlignment="1" applyProtection="1">
      <alignment horizontal="left" vertical="center" shrinkToFit="1"/>
      <protection locked="0"/>
    </xf>
    <xf numFmtId="177" fontId="33" fillId="0" borderId="157" xfId="17" applyNumberFormat="1" applyFont="1" applyBorder="1" applyAlignment="1" applyProtection="1">
      <alignment horizontal="right" vertical="center" shrinkToFit="1"/>
      <protection locked="0"/>
    </xf>
    <xf numFmtId="177" fontId="33" fillId="0" borderId="154" xfId="17" applyNumberFormat="1" applyFont="1" applyBorder="1" applyAlignment="1" applyProtection="1">
      <alignment horizontal="right" vertical="center" shrinkToFit="1"/>
      <protection locked="0"/>
    </xf>
    <xf numFmtId="187" fontId="33" fillId="0" borderId="154" xfId="17" applyNumberFormat="1" applyFont="1" applyBorder="1" applyAlignment="1" applyProtection="1">
      <alignment horizontal="right" vertical="center" shrinkToFit="1"/>
      <protection locked="0"/>
    </xf>
    <xf numFmtId="177" fontId="33" fillId="5" borderId="156" xfId="18" applyNumberFormat="1" applyFont="1" applyFill="1" applyBorder="1" applyAlignment="1" applyProtection="1">
      <alignment horizontal="right" vertical="center" shrinkToFit="1"/>
      <protection locked="0"/>
    </xf>
    <xf numFmtId="177" fontId="33" fillId="5" borderId="154" xfId="18" applyNumberFormat="1" applyFont="1" applyFill="1" applyBorder="1" applyAlignment="1" applyProtection="1">
      <alignment horizontal="right" vertical="center" shrinkToFit="1"/>
      <protection locked="0"/>
    </xf>
    <xf numFmtId="177" fontId="33" fillId="5" borderId="158" xfId="18" applyNumberFormat="1" applyFont="1" applyFill="1" applyBorder="1" applyAlignment="1" applyProtection="1">
      <alignment horizontal="right" vertical="center" shrinkToFit="1"/>
      <protection locked="0"/>
    </xf>
    <xf numFmtId="177" fontId="33" fillId="5" borderId="157" xfId="18" applyNumberFormat="1" applyFont="1" applyFill="1" applyBorder="1" applyAlignment="1" applyProtection="1">
      <alignment horizontal="right" vertical="center" shrinkToFit="1"/>
      <protection locked="0"/>
    </xf>
    <xf numFmtId="187" fontId="33" fillId="5" borderId="154" xfId="18" applyNumberFormat="1" applyFont="1" applyFill="1" applyBorder="1" applyAlignment="1" applyProtection="1">
      <alignment horizontal="right" vertical="center" shrinkToFit="1"/>
      <protection locked="0"/>
    </xf>
    <xf numFmtId="177" fontId="33" fillId="6" borderId="146" xfId="17" applyNumberFormat="1" applyFont="1" applyFill="1" applyBorder="1" applyAlignment="1" applyProtection="1">
      <alignment horizontal="right" vertical="center" shrinkToFit="1"/>
      <protection locked="0"/>
    </xf>
    <xf numFmtId="177" fontId="33" fillId="6" borderId="147" xfId="17" applyNumberFormat="1" applyFont="1" applyFill="1" applyBorder="1" applyAlignment="1" applyProtection="1">
      <alignment horizontal="right" vertical="center" shrinkToFit="1"/>
      <protection locked="0"/>
    </xf>
    <xf numFmtId="177" fontId="33" fillId="6" borderId="171" xfId="17" applyNumberFormat="1" applyFont="1" applyFill="1" applyBorder="1" applyAlignment="1" applyProtection="1">
      <alignment horizontal="right" vertical="center" shrinkToFit="1"/>
      <protection locked="0"/>
    </xf>
    <xf numFmtId="177" fontId="33" fillId="6" borderId="172" xfId="17" applyNumberFormat="1" applyFont="1" applyFill="1" applyBorder="1" applyAlignment="1" applyProtection="1">
      <alignment horizontal="right" vertical="center" shrinkToFit="1"/>
      <protection locked="0"/>
    </xf>
    <xf numFmtId="177" fontId="33" fillId="6" borderId="128" xfId="17" applyNumberFormat="1" applyFont="1" applyFill="1" applyBorder="1" applyAlignment="1" applyProtection="1">
      <alignment horizontal="right" vertical="center" shrinkToFit="1"/>
      <protection locked="0"/>
    </xf>
    <xf numFmtId="177" fontId="33" fillId="6" borderId="145" xfId="17" applyNumberFormat="1" applyFont="1" applyFill="1" applyBorder="1" applyAlignment="1" applyProtection="1">
      <alignment horizontal="right" vertical="center" shrinkToFit="1"/>
      <protection locked="0"/>
    </xf>
    <xf numFmtId="177" fontId="33" fillId="6" borderId="173" xfId="17" applyNumberFormat="1" applyFont="1" applyFill="1" applyBorder="1" applyAlignment="1" applyProtection="1">
      <alignment horizontal="right" vertical="center" shrinkToFit="1"/>
      <protection locked="0"/>
    </xf>
    <xf numFmtId="0" fontId="33" fillId="0" borderId="75" xfId="17" applyFont="1" applyBorder="1" applyAlignment="1" applyProtection="1">
      <alignment horizontal="center" vertical="center" shrinkToFit="1"/>
      <protection locked="0"/>
    </xf>
    <xf numFmtId="187" fontId="33" fillId="6" borderId="147" xfId="17" applyNumberFormat="1" applyFont="1" applyFill="1" applyBorder="1" applyAlignment="1" applyProtection="1">
      <alignment horizontal="right" vertical="center" shrinkToFit="1"/>
      <protection locked="0"/>
    </xf>
    <xf numFmtId="0" fontId="33" fillId="6" borderId="128" xfId="17" applyNumberFormat="1" applyFont="1" applyFill="1" applyBorder="1" applyAlignment="1" applyProtection="1">
      <alignment horizontal="left" vertical="center" shrinkToFit="1"/>
      <protection locked="0"/>
    </xf>
    <xf numFmtId="0" fontId="33" fillId="6" borderId="145" xfId="17" applyNumberFormat="1" applyFont="1" applyFill="1" applyBorder="1" applyAlignment="1" applyProtection="1">
      <alignment horizontal="left" vertical="center" shrinkToFit="1"/>
      <protection locked="0"/>
    </xf>
    <xf numFmtId="177" fontId="33" fillId="6" borderId="13" xfId="17" applyNumberFormat="1" applyFont="1" applyFill="1" applyBorder="1" applyAlignment="1" applyProtection="1">
      <alignment horizontal="right" vertical="center" shrinkToFit="1"/>
      <protection locked="0"/>
    </xf>
    <xf numFmtId="177" fontId="33" fillId="6" borderId="67" xfId="17" applyNumberFormat="1" applyFont="1" applyFill="1" applyBorder="1" applyAlignment="1" applyProtection="1">
      <alignment horizontal="right" vertical="center" shrinkToFit="1"/>
      <protection locked="0"/>
    </xf>
    <xf numFmtId="177" fontId="33" fillId="6" borderId="68" xfId="17" applyNumberFormat="1" applyFont="1" applyFill="1" applyBorder="1" applyAlignment="1" applyProtection="1">
      <alignment horizontal="right" vertical="center" shrinkToFit="1"/>
      <protection locked="0"/>
    </xf>
    <xf numFmtId="0" fontId="33" fillId="8" borderId="82" xfId="17" applyFont="1" applyFill="1" applyBorder="1" applyAlignment="1" applyProtection="1">
      <alignment horizontal="center" vertical="center" wrapText="1" shrinkToFit="1"/>
      <protection locked="0"/>
    </xf>
    <xf numFmtId="0" fontId="33" fillId="8" borderId="17" xfId="17" applyFont="1" applyFill="1" applyBorder="1" applyAlignment="1" applyProtection="1">
      <alignment horizontal="center" vertical="center" shrinkToFit="1"/>
      <protection locked="0"/>
    </xf>
    <xf numFmtId="0" fontId="33" fillId="8" borderId="168" xfId="17" applyFont="1" applyFill="1" applyBorder="1" applyAlignment="1" applyProtection="1">
      <alignment horizontal="center" vertical="center" shrinkToFit="1"/>
      <protection locked="0"/>
    </xf>
    <xf numFmtId="0" fontId="33" fillId="8" borderId="167" xfId="17" applyFont="1" applyFill="1" applyBorder="1" applyAlignment="1" applyProtection="1">
      <alignment horizontal="center" vertical="center" shrinkToFit="1"/>
      <protection locked="0"/>
    </xf>
    <xf numFmtId="0" fontId="33" fillId="8" borderId="168" xfId="17" applyFont="1" applyFill="1" applyBorder="1" applyAlignment="1" applyProtection="1">
      <alignment horizontal="center" vertical="center"/>
      <protection locked="0"/>
    </xf>
    <xf numFmtId="0" fontId="33" fillId="5" borderId="138" xfId="17" applyNumberFormat="1" applyFont="1" applyFill="1" applyBorder="1" applyAlignment="1" applyProtection="1">
      <alignment horizontal="left" vertical="center" shrinkToFit="1"/>
      <protection locked="0"/>
    </xf>
    <xf numFmtId="0" fontId="33" fillId="5" borderId="139" xfId="17" applyNumberFormat="1" applyFont="1" applyFill="1" applyBorder="1" applyAlignment="1" applyProtection="1">
      <alignment horizontal="left" vertical="center" shrinkToFit="1"/>
      <protection locked="0"/>
    </xf>
    <xf numFmtId="0" fontId="33" fillId="5" borderId="140" xfId="17" applyNumberFormat="1" applyFont="1" applyFill="1" applyBorder="1" applyAlignment="1" applyProtection="1">
      <alignment horizontal="left" vertical="center" shrinkToFit="1"/>
      <protection locked="0"/>
    </xf>
    <xf numFmtId="177" fontId="33" fillId="5" borderId="138" xfId="17" applyNumberFormat="1" applyFont="1" applyFill="1" applyBorder="1" applyAlignment="1" applyProtection="1">
      <alignment horizontal="right" vertical="center" shrinkToFit="1"/>
      <protection locked="0"/>
    </xf>
    <xf numFmtId="177" fontId="33" fillId="5" borderId="139" xfId="17" applyNumberFormat="1" applyFont="1" applyFill="1" applyBorder="1" applyAlignment="1" applyProtection="1">
      <alignment horizontal="right" vertical="center" shrinkToFit="1"/>
      <protection locked="0"/>
    </xf>
    <xf numFmtId="177" fontId="33" fillId="5" borderId="144" xfId="17" applyNumberFormat="1" applyFont="1" applyFill="1" applyBorder="1" applyAlignment="1" applyProtection="1">
      <alignment horizontal="right" vertical="center" shrinkToFit="1"/>
      <protection locked="0"/>
    </xf>
    <xf numFmtId="0" fontId="33" fillId="5" borderId="138" xfId="17" applyFont="1" applyFill="1" applyBorder="1" applyAlignment="1" applyProtection="1">
      <alignment horizontal="left" vertical="center" shrinkToFit="1"/>
      <protection locked="0"/>
    </xf>
    <xf numFmtId="0" fontId="33" fillId="5" borderId="139" xfId="17" applyFont="1" applyFill="1" applyBorder="1" applyAlignment="1" applyProtection="1">
      <alignment horizontal="left" vertical="center" shrinkToFit="1"/>
      <protection locked="0"/>
    </xf>
    <xf numFmtId="0" fontId="33" fillId="5" borderId="144" xfId="17" applyFont="1" applyFill="1" applyBorder="1" applyAlignment="1" applyProtection="1">
      <alignment horizontal="left" vertical="center" shrinkToFit="1"/>
      <protection locked="0"/>
    </xf>
    <xf numFmtId="177" fontId="33" fillId="0" borderId="159" xfId="17" applyNumberFormat="1" applyFont="1" applyBorder="1" applyAlignment="1" applyProtection="1">
      <alignment horizontal="right" vertical="center" shrinkToFit="1"/>
      <protection locked="0"/>
    </xf>
    <xf numFmtId="0" fontId="33" fillId="0" borderId="159" xfId="17" applyNumberFormat="1" applyFont="1" applyBorder="1" applyAlignment="1" applyProtection="1">
      <alignment horizontal="left" vertical="center" shrinkToFit="1"/>
      <protection locked="0"/>
    </xf>
    <xf numFmtId="0" fontId="33" fillId="0" borderId="160" xfId="17" applyNumberFormat="1" applyFont="1" applyBorder="1" applyAlignment="1" applyProtection="1">
      <alignment horizontal="left" vertical="center" shrinkToFit="1"/>
      <protection locked="0"/>
    </xf>
    <xf numFmtId="0" fontId="33" fillId="0" borderId="161" xfId="17" applyFont="1" applyBorder="1" applyAlignment="1" applyProtection="1">
      <alignment horizontal="left" vertical="center" shrinkToFit="1"/>
      <protection locked="0"/>
    </xf>
    <xf numFmtId="0" fontId="33" fillId="0" borderId="162" xfId="17" applyFont="1" applyBorder="1" applyAlignment="1" applyProtection="1">
      <alignment horizontal="left" vertical="center" shrinkToFit="1"/>
      <protection locked="0"/>
    </xf>
    <xf numFmtId="0" fontId="33" fillId="0" borderId="163" xfId="17" applyFont="1" applyBorder="1" applyAlignment="1" applyProtection="1">
      <alignment horizontal="left" vertical="center" shrinkToFit="1"/>
      <protection locked="0"/>
    </xf>
    <xf numFmtId="177" fontId="33" fillId="0" borderId="164" xfId="17" applyNumberFormat="1" applyFont="1" applyBorder="1" applyAlignment="1" applyProtection="1">
      <alignment horizontal="right" vertical="center" shrinkToFit="1"/>
      <protection locked="0"/>
    </xf>
    <xf numFmtId="0" fontId="33" fillId="0" borderId="138" xfId="17" applyFont="1" applyBorder="1" applyAlignment="1" applyProtection="1">
      <alignment horizontal="left" vertical="center" shrinkToFit="1"/>
      <protection locked="0"/>
    </xf>
    <xf numFmtId="0" fontId="33" fillId="0" borderId="139" xfId="17" applyFont="1" applyBorder="1" applyAlignment="1" applyProtection="1">
      <alignment horizontal="left" vertical="center" shrinkToFit="1"/>
      <protection locked="0"/>
    </xf>
    <xf numFmtId="0" fontId="33" fillId="0" borderId="144" xfId="17" applyFont="1" applyBorder="1" applyAlignment="1" applyProtection="1">
      <alignment horizontal="left" vertical="center" shrinkToFit="1"/>
      <protection locked="0"/>
    </xf>
    <xf numFmtId="177" fontId="33" fillId="0" borderId="156" xfId="17" applyNumberFormat="1" applyFont="1" applyBorder="1" applyAlignment="1" applyProtection="1">
      <alignment horizontal="right" vertical="center" shrinkToFit="1"/>
      <protection locked="0"/>
    </xf>
    <xf numFmtId="0" fontId="33" fillId="0" borderId="154" xfId="17" applyNumberFormat="1" applyFont="1" applyBorder="1" applyAlignment="1" applyProtection="1">
      <alignment horizontal="left" vertical="center" shrinkToFit="1"/>
      <protection locked="0"/>
    </xf>
    <xf numFmtId="0" fontId="33" fillId="0" borderId="155" xfId="17" applyNumberFormat="1" applyFont="1" applyBorder="1" applyAlignment="1" applyProtection="1">
      <alignment horizontal="left" vertical="center" shrinkToFit="1"/>
      <protection locked="0"/>
    </xf>
    <xf numFmtId="177" fontId="33" fillId="0" borderId="138" xfId="17" applyNumberFormat="1" applyFont="1" applyBorder="1" applyAlignment="1" applyProtection="1">
      <alignment horizontal="right" vertical="center" shrinkToFit="1"/>
      <protection locked="0"/>
    </xf>
    <xf numFmtId="177" fontId="33" fillId="0" borderId="139" xfId="17" applyNumberFormat="1" applyFont="1" applyBorder="1" applyAlignment="1" applyProtection="1">
      <alignment horizontal="right" vertical="center" shrinkToFit="1"/>
      <protection locked="0"/>
    </xf>
    <xf numFmtId="177" fontId="33" fillId="0" borderId="158" xfId="17" applyNumberFormat="1" applyFont="1" applyBorder="1" applyAlignment="1" applyProtection="1">
      <alignment horizontal="right" vertical="center" shrinkToFit="1"/>
      <protection locked="0"/>
    </xf>
    <xf numFmtId="0" fontId="33" fillId="5" borderId="148" xfId="17" applyFont="1" applyFill="1" applyBorder="1" applyAlignment="1" applyProtection="1">
      <alignment horizontal="left" vertical="center" shrinkToFit="1"/>
      <protection locked="0"/>
    </xf>
    <xf numFmtId="0" fontId="33" fillId="5" borderId="149" xfId="17" applyFont="1" applyFill="1" applyBorder="1" applyAlignment="1" applyProtection="1">
      <alignment horizontal="left" vertical="center" shrinkToFit="1"/>
      <protection locked="0"/>
    </xf>
    <xf numFmtId="0" fontId="33" fillId="5" borderId="150" xfId="17" applyFont="1" applyFill="1" applyBorder="1" applyAlignment="1" applyProtection="1">
      <alignment horizontal="left" vertical="center" shrinkToFit="1"/>
      <protection locked="0"/>
    </xf>
    <xf numFmtId="177" fontId="33" fillId="5" borderId="151" xfId="17" applyNumberFormat="1" applyFont="1" applyFill="1" applyBorder="1" applyAlignment="1" applyProtection="1">
      <alignment horizontal="right" vertical="center" shrinkToFit="1"/>
      <protection locked="0"/>
    </xf>
    <xf numFmtId="177" fontId="33" fillId="5" borderId="152" xfId="17" applyNumberFormat="1" applyFont="1" applyFill="1" applyBorder="1" applyAlignment="1" applyProtection="1">
      <alignment horizontal="right" vertical="center" shrinkToFit="1"/>
      <protection locked="0"/>
    </xf>
    <xf numFmtId="0" fontId="33" fillId="5" borderId="152" xfId="17" applyNumberFormat="1" applyFont="1" applyFill="1" applyBorder="1" applyAlignment="1" applyProtection="1">
      <alignment horizontal="left" vertical="center" shrinkToFit="1"/>
      <protection locked="0"/>
    </xf>
    <xf numFmtId="0" fontId="33" fillId="5" borderId="153" xfId="17" applyNumberFormat="1" applyFont="1" applyFill="1" applyBorder="1" applyAlignment="1" applyProtection="1">
      <alignment horizontal="left" vertical="center" shrinkToFit="1"/>
      <protection locked="0"/>
    </xf>
    <xf numFmtId="177" fontId="33" fillId="6" borderId="141" xfId="17" applyNumberFormat="1" applyFont="1" applyFill="1" applyBorder="1" applyAlignment="1" applyProtection="1">
      <alignment horizontal="right" vertical="center" shrinkToFit="1"/>
      <protection locked="0"/>
    </xf>
    <xf numFmtId="177" fontId="33" fillId="6" borderId="142" xfId="17" applyNumberFormat="1" applyFont="1" applyFill="1" applyBorder="1" applyAlignment="1" applyProtection="1">
      <alignment horizontal="right" vertical="center" shrinkToFit="1"/>
      <protection locked="0"/>
    </xf>
    <xf numFmtId="177" fontId="33" fillId="6" borderId="143" xfId="17" applyNumberFormat="1" applyFont="1" applyFill="1" applyBorder="1" applyAlignment="1" applyProtection="1">
      <alignment horizontal="right" vertical="center" shrinkToFit="1"/>
      <protection locked="0"/>
    </xf>
    <xf numFmtId="177" fontId="33" fillId="6" borderId="29" xfId="17" applyNumberFormat="1" applyFont="1" applyFill="1" applyBorder="1" applyAlignment="1" applyProtection="1">
      <alignment horizontal="right" vertical="center" shrinkToFit="1"/>
      <protection locked="0"/>
    </xf>
    <xf numFmtId="177" fontId="33" fillId="6" borderId="73" xfId="17" applyNumberFormat="1" applyFont="1" applyFill="1" applyBorder="1" applyAlignment="1" applyProtection="1">
      <alignment horizontal="right" vertical="center" shrinkToFit="1"/>
      <protection locked="0"/>
    </xf>
    <xf numFmtId="0" fontId="33" fillId="5" borderId="27" xfId="17" applyFont="1" applyFill="1" applyBorder="1" applyAlignment="1" applyProtection="1">
      <alignment horizontal="center" vertical="center"/>
    </xf>
    <xf numFmtId="0" fontId="33" fillId="5" borderId="35" xfId="17" applyFont="1" applyFill="1" applyBorder="1" applyAlignment="1" applyProtection="1">
      <alignment horizontal="center" vertical="center"/>
    </xf>
    <xf numFmtId="0" fontId="33" fillId="5" borderId="36" xfId="17" applyFont="1" applyFill="1" applyBorder="1" applyAlignment="1" applyProtection="1">
      <alignment horizontal="center" vertical="center"/>
    </xf>
    <xf numFmtId="0" fontId="33" fillId="5" borderId="69" xfId="17" applyFont="1" applyFill="1" applyBorder="1" applyAlignment="1" applyProtection="1">
      <alignment horizontal="center" vertical="center"/>
    </xf>
    <xf numFmtId="0" fontId="33" fillId="5" borderId="9" xfId="17" applyFont="1" applyFill="1" applyBorder="1" applyAlignment="1" applyProtection="1">
      <alignment vertical="center"/>
    </xf>
    <xf numFmtId="0" fontId="33" fillId="5" borderId="48" xfId="17" applyFont="1" applyFill="1" applyBorder="1" applyAlignment="1" applyProtection="1">
      <alignment vertical="center"/>
    </xf>
    <xf numFmtId="0" fontId="33" fillId="5" borderId="34" xfId="17" applyFont="1" applyFill="1" applyBorder="1" applyAlignment="1" applyProtection="1">
      <alignment vertical="center"/>
    </xf>
    <xf numFmtId="177" fontId="33" fillId="5" borderId="28" xfId="19" applyNumberFormat="1" applyFont="1" applyFill="1" applyBorder="1" applyAlignment="1" applyProtection="1">
      <alignment horizontal="right" vertical="center" shrinkToFit="1"/>
    </xf>
    <xf numFmtId="177" fontId="33" fillId="5" borderId="48" xfId="19" applyNumberFormat="1" applyFont="1" applyFill="1" applyBorder="1" applyAlignment="1" applyProtection="1">
      <alignment horizontal="right" vertical="center" shrinkToFit="1"/>
    </xf>
    <xf numFmtId="177" fontId="33" fillId="5" borderId="98" xfId="19" applyNumberFormat="1" applyFont="1" applyFill="1" applyBorder="1" applyAlignment="1" applyProtection="1">
      <alignment horizontal="right" vertical="center" shrinkToFit="1"/>
    </xf>
    <xf numFmtId="177" fontId="33" fillId="5" borderId="97" xfId="19" applyNumberFormat="1" applyFont="1" applyFill="1" applyBorder="1" applyAlignment="1" applyProtection="1">
      <alignment horizontal="right" vertical="center" shrinkToFit="1"/>
    </xf>
    <xf numFmtId="187" fontId="33" fillId="5" borderId="97" xfId="19" applyNumberFormat="1" applyFont="1" applyFill="1" applyBorder="1" applyAlignment="1" applyProtection="1">
      <alignment horizontal="right" vertical="center" shrinkToFit="1"/>
    </xf>
    <xf numFmtId="187" fontId="33" fillId="5" borderId="48" xfId="19" applyNumberFormat="1" applyFont="1" applyFill="1" applyBorder="1" applyAlignment="1" applyProtection="1">
      <alignment horizontal="right" vertical="center" shrinkToFit="1"/>
    </xf>
    <xf numFmtId="187" fontId="33" fillId="5" borderId="70" xfId="19" applyNumberFormat="1" applyFont="1" applyFill="1" applyBorder="1" applyAlignment="1" applyProtection="1">
      <alignment horizontal="right" vertical="center" shrinkToFit="1"/>
    </xf>
    <xf numFmtId="0" fontId="33" fillId="5" borderId="9" xfId="17" applyFont="1" applyFill="1" applyBorder="1" applyAlignment="1" applyProtection="1">
      <alignment horizontal="center" vertical="top"/>
    </xf>
    <xf numFmtId="0" fontId="33" fillId="5" borderId="48" xfId="17" applyFont="1" applyFill="1" applyBorder="1" applyAlignment="1" applyProtection="1">
      <alignment horizontal="center" vertical="top"/>
    </xf>
    <xf numFmtId="0" fontId="33" fillId="5" borderId="7" xfId="17" applyFont="1" applyFill="1" applyBorder="1" applyAlignment="1" applyProtection="1">
      <alignment horizontal="center" vertical="top"/>
    </xf>
    <xf numFmtId="0" fontId="33" fillId="5" borderId="0" xfId="17" applyFont="1" applyFill="1" applyBorder="1" applyAlignment="1" applyProtection="1">
      <alignment horizontal="center" vertical="top"/>
    </xf>
    <xf numFmtId="0" fontId="33" fillId="5" borderId="18" xfId="17" applyFont="1" applyFill="1" applyBorder="1" applyAlignment="1" applyProtection="1">
      <alignment horizontal="center" vertical="top"/>
    </xf>
    <xf numFmtId="0" fontId="33" fillId="5" borderId="40" xfId="17" applyFont="1" applyFill="1" applyBorder="1" applyAlignment="1" applyProtection="1">
      <alignment horizontal="center" vertical="top"/>
    </xf>
    <xf numFmtId="0" fontId="33" fillId="5" borderId="22" xfId="17" applyFont="1" applyFill="1" applyBorder="1" applyAlignment="1" applyProtection="1">
      <alignment horizontal="center" vertical="center"/>
    </xf>
    <xf numFmtId="0" fontId="33" fillId="5" borderId="24" xfId="17" applyFont="1" applyFill="1" applyBorder="1" applyAlignment="1" applyProtection="1">
      <alignment horizontal="center" vertical="center"/>
    </xf>
    <xf numFmtId="0" fontId="33" fillId="6" borderId="29" xfId="17" applyNumberFormat="1" applyFont="1" applyFill="1" applyBorder="1" applyAlignment="1" applyProtection="1">
      <alignment horizontal="left" vertical="center" shrinkToFit="1"/>
      <protection locked="0"/>
    </xf>
    <xf numFmtId="0" fontId="33" fillId="6" borderId="67" xfId="17" applyNumberFormat="1" applyFont="1" applyFill="1" applyBorder="1" applyAlignment="1" applyProtection="1">
      <alignment horizontal="left" vertical="center" shrinkToFit="1"/>
      <protection locked="0"/>
    </xf>
    <xf numFmtId="0" fontId="33" fillId="6" borderId="68" xfId="17" applyNumberFormat="1" applyFont="1" applyFill="1" applyBorder="1" applyAlignment="1" applyProtection="1">
      <alignment horizontal="left" vertical="center" shrinkToFit="1"/>
      <protection locked="0"/>
    </xf>
    <xf numFmtId="0" fontId="33" fillId="5" borderId="50" xfId="17" applyFont="1" applyFill="1" applyBorder="1" applyAlignment="1" applyProtection="1">
      <alignment horizontal="left" vertical="center" wrapText="1"/>
    </xf>
    <xf numFmtId="0" fontId="33" fillId="5" borderId="0" xfId="18" applyFont="1" applyFill="1" applyAlignment="1" applyProtection="1">
      <alignment horizontal="left" vertical="center"/>
    </xf>
    <xf numFmtId="0" fontId="33" fillId="5" borderId="18" xfId="17" applyFont="1" applyFill="1" applyBorder="1" applyAlignment="1" applyProtection="1">
      <alignment horizontal="center" vertical="center"/>
    </xf>
    <xf numFmtId="0" fontId="33" fillId="5" borderId="40" xfId="17" applyFont="1" applyFill="1" applyBorder="1" applyAlignment="1" applyProtection="1">
      <alignment horizontal="center" vertical="center"/>
    </xf>
    <xf numFmtId="0" fontId="33" fillId="5" borderId="71" xfId="17" applyFont="1" applyFill="1" applyBorder="1" applyAlignment="1" applyProtection="1">
      <alignment horizontal="center" vertical="center"/>
    </xf>
    <xf numFmtId="187" fontId="33" fillId="5" borderId="96" xfId="19" applyNumberFormat="1" applyFont="1" applyFill="1" applyBorder="1" applyAlignment="1" applyProtection="1">
      <alignment horizontal="right" vertical="center" shrinkToFit="1"/>
    </xf>
    <xf numFmtId="187" fontId="33" fillId="5" borderId="85" xfId="19" applyNumberFormat="1" applyFont="1" applyFill="1" applyBorder="1" applyAlignment="1" applyProtection="1">
      <alignment horizontal="right" vertical="center" shrinkToFit="1"/>
    </xf>
    <xf numFmtId="0" fontId="33" fillId="5" borderId="57" xfId="17" applyFont="1" applyFill="1" applyBorder="1" applyAlignment="1" applyProtection="1">
      <alignment vertical="center"/>
    </xf>
    <xf numFmtId="0" fontId="33" fillId="5" borderId="0" xfId="17" applyFont="1" applyFill="1" applyBorder="1" applyAlignment="1" applyProtection="1">
      <alignment vertical="center"/>
    </xf>
    <xf numFmtId="0" fontId="33" fillId="5" borderId="64" xfId="17" applyFont="1" applyFill="1" applyBorder="1" applyAlignment="1" applyProtection="1">
      <alignment vertical="center"/>
    </xf>
    <xf numFmtId="177" fontId="33" fillId="5" borderId="126" xfId="19" applyNumberFormat="1" applyFont="1" applyFill="1" applyBorder="1" applyAlignment="1" applyProtection="1">
      <alignment horizontal="right" vertical="center" shrinkToFit="1"/>
    </xf>
    <xf numFmtId="177" fontId="33" fillId="5" borderId="95" xfId="19" applyNumberFormat="1" applyFont="1" applyFill="1" applyBorder="1" applyAlignment="1" applyProtection="1">
      <alignment horizontal="right" vertical="center" shrinkToFit="1"/>
    </xf>
    <xf numFmtId="187" fontId="33" fillId="5" borderId="95" xfId="19" applyNumberFormat="1" applyFont="1" applyFill="1" applyBorder="1" applyAlignment="1" applyProtection="1">
      <alignment horizontal="right" vertical="center" shrinkToFit="1"/>
    </xf>
    <xf numFmtId="187" fontId="33" fillId="5" borderId="122" xfId="19" applyNumberFormat="1" applyFont="1" applyFill="1" applyBorder="1" applyAlignment="1" applyProtection="1">
      <alignment horizontal="right" vertical="center" shrinkToFit="1"/>
    </xf>
    <xf numFmtId="0" fontId="33" fillId="5" borderId="28" xfId="17" applyFont="1" applyFill="1" applyBorder="1" applyAlignment="1" applyProtection="1">
      <alignment vertical="center"/>
    </xf>
    <xf numFmtId="177" fontId="33" fillId="5" borderId="134" xfId="19" applyNumberFormat="1" applyFont="1" applyFill="1" applyBorder="1" applyAlignment="1" applyProtection="1">
      <alignment horizontal="right" vertical="center" shrinkToFit="1"/>
    </xf>
    <xf numFmtId="177" fontId="33" fillId="5" borderId="99" xfId="19" applyNumberFormat="1" applyFont="1" applyFill="1" applyBorder="1" applyAlignment="1" applyProtection="1">
      <alignment horizontal="right" vertical="center" shrinkToFit="1"/>
    </xf>
    <xf numFmtId="187" fontId="33" fillId="5" borderId="99" xfId="19" applyNumberFormat="1" applyFont="1" applyFill="1" applyBorder="1" applyAlignment="1" applyProtection="1">
      <alignment horizontal="right" vertical="center" shrinkToFit="1"/>
    </xf>
    <xf numFmtId="187" fontId="33" fillId="5" borderId="132" xfId="19" applyNumberFormat="1" applyFont="1" applyFill="1" applyBorder="1" applyAlignment="1" applyProtection="1">
      <alignment horizontal="right" vertical="center" shrinkToFit="1"/>
    </xf>
    <xf numFmtId="0" fontId="33" fillId="5" borderId="7" xfId="17" applyFont="1" applyFill="1" applyBorder="1" applyAlignment="1" applyProtection="1">
      <alignment horizontal="left" vertical="center"/>
    </xf>
    <xf numFmtId="0" fontId="33" fillId="5" borderId="0" xfId="17" applyFont="1" applyFill="1" applyBorder="1" applyAlignment="1" applyProtection="1">
      <alignment horizontal="left" vertical="center"/>
    </xf>
    <xf numFmtId="0" fontId="33" fillId="5" borderId="64" xfId="17" applyFont="1" applyFill="1" applyBorder="1" applyAlignment="1" applyProtection="1">
      <alignment horizontal="left" vertical="center"/>
    </xf>
    <xf numFmtId="177" fontId="33" fillId="5" borderId="57" xfId="18" applyNumberFormat="1" applyFont="1" applyFill="1" applyBorder="1" applyAlignment="1" applyProtection="1">
      <alignment horizontal="right" vertical="center" shrinkToFit="1"/>
    </xf>
    <xf numFmtId="177" fontId="33" fillId="5" borderId="0" xfId="18" applyNumberFormat="1" applyFont="1" applyFill="1" applyBorder="1" applyAlignment="1" applyProtection="1">
      <alignment horizontal="right" vertical="center" shrinkToFit="1"/>
    </xf>
    <xf numFmtId="177" fontId="33" fillId="5" borderId="92" xfId="18" applyNumberFormat="1" applyFont="1" applyFill="1" applyBorder="1" applyAlignment="1" applyProtection="1">
      <alignment horizontal="right" vertical="center" shrinkToFit="1"/>
    </xf>
    <xf numFmtId="177" fontId="33" fillId="5" borderId="93" xfId="18" applyNumberFormat="1" applyFont="1" applyFill="1" applyBorder="1" applyAlignment="1" applyProtection="1">
      <alignment horizontal="right" vertical="center" shrinkToFit="1"/>
    </xf>
    <xf numFmtId="187" fontId="33" fillId="5" borderId="93" xfId="18" applyNumberFormat="1" applyFont="1" applyFill="1" applyBorder="1" applyAlignment="1" applyProtection="1">
      <alignment horizontal="right" vertical="center" shrinkToFit="1"/>
    </xf>
    <xf numFmtId="187" fontId="33" fillId="5" borderId="0" xfId="18" applyNumberFormat="1" applyFont="1" applyFill="1" applyBorder="1" applyAlignment="1" applyProtection="1">
      <alignment horizontal="right" vertical="center" shrinkToFit="1"/>
    </xf>
    <xf numFmtId="187" fontId="33" fillId="5" borderId="56" xfId="18" applyNumberFormat="1" applyFont="1" applyFill="1" applyBorder="1" applyAlignment="1" applyProtection="1">
      <alignment horizontal="right" vertical="center" shrinkToFit="1"/>
    </xf>
    <xf numFmtId="187" fontId="33" fillId="5" borderId="136" xfId="19" applyNumberFormat="1" applyFont="1" applyFill="1" applyBorder="1" applyAlignment="1" applyProtection="1">
      <alignment horizontal="right" vertical="center" shrinkToFit="1"/>
    </xf>
    <xf numFmtId="187" fontId="33" fillId="5" borderId="11" xfId="19" applyNumberFormat="1" applyFont="1" applyFill="1" applyBorder="1" applyAlignment="1" applyProtection="1">
      <alignment horizontal="right" vertical="center" shrinkToFit="1"/>
    </xf>
    <xf numFmtId="0" fontId="33" fillId="5" borderId="28" xfId="17" applyFont="1" applyFill="1" applyBorder="1" applyAlignment="1" applyProtection="1">
      <alignment horizontal="center" vertical="center" textRotation="255" wrapText="1"/>
    </xf>
    <xf numFmtId="0" fontId="33" fillId="5" borderId="34" xfId="17" applyFont="1" applyFill="1" applyBorder="1" applyAlignment="1" applyProtection="1">
      <alignment horizontal="center" vertical="center" textRotation="255" wrapText="1"/>
    </xf>
    <xf numFmtId="0" fontId="33" fillId="5" borderId="57" xfId="17" applyFont="1" applyFill="1" applyBorder="1" applyAlignment="1" applyProtection="1">
      <alignment horizontal="center" vertical="center" textRotation="255" wrapText="1"/>
    </xf>
    <xf numFmtId="0" fontId="33" fillId="5" borderId="64" xfId="17" applyFont="1" applyFill="1" applyBorder="1" applyAlignment="1" applyProtection="1">
      <alignment horizontal="center" vertical="center" textRotation="255" wrapText="1"/>
    </xf>
    <xf numFmtId="0" fontId="33" fillId="5" borderId="26" xfId="17" applyFont="1" applyFill="1" applyBorder="1" applyAlignment="1" applyProtection="1">
      <alignment horizontal="center" vertical="center" textRotation="255" wrapText="1"/>
    </xf>
    <xf numFmtId="0" fontId="33" fillId="5" borderId="37" xfId="17" applyFont="1" applyFill="1" applyBorder="1" applyAlignment="1" applyProtection="1">
      <alignment horizontal="center" vertical="center" textRotation="255" wrapText="1"/>
    </xf>
    <xf numFmtId="0" fontId="33" fillId="5" borderId="9" xfId="17" applyFont="1" applyFill="1" applyBorder="1" applyAlignment="1" applyProtection="1">
      <alignment horizontal="center" vertical="center" textRotation="255" shrinkToFit="1"/>
    </xf>
    <xf numFmtId="0" fontId="33" fillId="5" borderId="34" xfId="17" applyFont="1" applyFill="1" applyBorder="1" applyAlignment="1" applyProtection="1">
      <alignment horizontal="center" vertical="center" textRotation="255" shrinkToFit="1"/>
    </xf>
    <xf numFmtId="0" fontId="33" fillId="5" borderId="7" xfId="17" applyFont="1" applyFill="1" applyBorder="1" applyAlignment="1" applyProtection="1">
      <alignment horizontal="center" vertical="center" textRotation="255" shrinkToFit="1"/>
    </xf>
    <xf numFmtId="0" fontId="33" fillId="5" borderId="64" xfId="17" applyFont="1" applyFill="1" applyBorder="1" applyAlignment="1" applyProtection="1">
      <alignment horizontal="center" vertical="center" textRotation="255" shrinkToFit="1"/>
    </xf>
    <xf numFmtId="0" fontId="33" fillId="5" borderId="18" xfId="17" applyFont="1" applyFill="1" applyBorder="1" applyAlignment="1" applyProtection="1">
      <alignment horizontal="center" vertical="center" textRotation="255" shrinkToFit="1"/>
    </xf>
    <xf numFmtId="0" fontId="33" fillId="5" borderId="37" xfId="17" applyFont="1" applyFill="1" applyBorder="1" applyAlignment="1" applyProtection="1">
      <alignment horizontal="center" vertical="center" textRotation="255" shrinkToFit="1"/>
    </xf>
    <xf numFmtId="177" fontId="33" fillId="5" borderId="57" xfId="19" applyNumberFormat="1" applyFont="1" applyFill="1" applyBorder="1" applyAlignment="1" applyProtection="1">
      <alignment horizontal="right" vertical="center" shrinkToFit="1"/>
    </xf>
    <xf numFmtId="177" fontId="33" fillId="5" borderId="0" xfId="19" applyNumberFormat="1" applyFont="1" applyFill="1" applyBorder="1" applyAlignment="1" applyProtection="1">
      <alignment horizontal="right" vertical="center" shrinkToFit="1"/>
    </xf>
    <xf numFmtId="177" fontId="33" fillId="5" borderId="92" xfId="19" applyNumberFormat="1" applyFont="1" applyFill="1" applyBorder="1" applyAlignment="1" applyProtection="1">
      <alignment horizontal="right" vertical="center" shrinkToFit="1"/>
    </xf>
    <xf numFmtId="177" fontId="33" fillId="5" borderId="93" xfId="19" applyNumberFormat="1" applyFont="1" applyFill="1" applyBorder="1" applyAlignment="1" applyProtection="1">
      <alignment horizontal="right" vertical="center" shrinkToFit="1"/>
    </xf>
    <xf numFmtId="187" fontId="33" fillId="5" borderId="93" xfId="19" applyNumberFormat="1" applyFont="1" applyFill="1" applyBorder="1" applyAlignment="1" applyProtection="1">
      <alignment horizontal="right" vertical="center" shrinkToFit="1"/>
    </xf>
    <xf numFmtId="187" fontId="33" fillId="5" borderId="0" xfId="19" applyNumberFormat="1" applyFont="1" applyFill="1" applyBorder="1" applyAlignment="1" applyProtection="1">
      <alignment horizontal="right" vertical="center" shrinkToFit="1"/>
    </xf>
    <xf numFmtId="187" fontId="33" fillId="5" borderId="56" xfId="19" applyNumberFormat="1" applyFont="1" applyFill="1" applyBorder="1" applyAlignment="1" applyProtection="1">
      <alignment horizontal="right" vertical="center" shrinkToFit="1"/>
    </xf>
    <xf numFmtId="0" fontId="33" fillId="5" borderId="40" xfId="17" applyFont="1" applyFill="1" applyBorder="1" applyAlignment="1" applyProtection="1">
      <alignment vertical="center"/>
    </xf>
    <xf numFmtId="0" fontId="33" fillId="5" borderId="37" xfId="17" applyFont="1" applyFill="1" applyBorder="1" applyAlignment="1" applyProtection="1">
      <alignment vertical="center"/>
    </xf>
    <xf numFmtId="0" fontId="33" fillId="5" borderId="57" xfId="17" applyFont="1" applyFill="1" applyBorder="1" applyAlignment="1" applyProtection="1">
      <alignment vertical="center" shrinkToFit="1"/>
    </xf>
    <xf numFmtId="0" fontId="33" fillId="5" borderId="0" xfId="17" applyFont="1" applyFill="1" applyBorder="1" applyAlignment="1" applyProtection="1">
      <alignment vertical="center" shrinkToFit="1"/>
    </xf>
    <xf numFmtId="0" fontId="33" fillId="5" borderId="64" xfId="17" applyFont="1" applyFill="1" applyBorder="1" applyAlignment="1" applyProtection="1">
      <alignment vertical="center" shrinkToFit="1"/>
    </xf>
    <xf numFmtId="0" fontId="33" fillId="5" borderId="0" xfId="17" applyFont="1" applyFill="1" applyAlignment="1" applyProtection="1">
      <alignment vertical="center"/>
    </xf>
    <xf numFmtId="0" fontId="33" fillId="5" borderId="27" xfId="19" applyFont="1" applyFill="1" applyBorder="1" applyAlignment="1" applyProtection="1">
      <alignment horizontal="center" vertical="center"/>
    </xf>
    <xf numFmtId="0" fontId="33" fillId="5" borderId="35" xfId="19" applyFont="1" applyFill="1" applyBorder="1" applyAlignment="1" applyProtection="1">
      <alignment horizontal="center" vertical="center"/>
    </xf>
    <xf numFmtId="0" fontId="33" fillId="5" borderId="69" xfId="19" applyFont="1" applyFill="1" applyBorder="1" applyAlignment="1" applyProtection="1">
      <alignment horizontal="center" vertical="center"/>
    </xf>
    <xf numFmtId="0" fontId="33" fillId="5" borderId="26" xfId="17" applyFont="1" applyFill="1" applyBorder="1" applyAlignment="1" applyProtection="1">
      <alignment vertical="center"/>
    </xf>
    <xf numFmtId="0" fontId="33" fillId="5" borderId="35" xfId="17" applyFont="1" applyFill="1" applyBorder="1" applyAlignment="1" applyProtection="1">
      <alignment horizontal="center" vertical="center" wrapText="1"/>
    </xf>
    <xf numFmtId="177" fontId="33" fillId="5" borderId="27" xfId="19" applyNumberFormat="1" applyFont="1" applyFill="1" applyBorder="1" applyAlignment="1" applyProtection="1">
      <alignment horizontal="right" vertical="center" shrinkToFit="1"/>
    </xf>
    <xf numFmtId="177" fontId="33" fillId="5" borderId="35" xfId="19" applyNumberFormat="1" applyFont="1" applyFill="1" applyBorder="1" applyAlignment="1" applyProtection="1">
      <alignment horizontal="right" vertical="center" shrinkToFit="1"/>
    </xf>
    <xf numFmtId="177" fontId="33" fillId="5" borderId="108" xfId="19" applyNumberFormat="1" applyFont="1" applyFill="1" applyBorder="1" applyAlignment="1" applyProtection="1">
      <alignment horizontal="right" vertical="center" shrinkToFit="1"/>
    </xf>
    <xf numFmtId="177" fontId="33" fillId="5" borderId="109" xfId="19" applyNumberFormat="1" applyFont="1" applyFill="1" applyBorder="1" applyAlignment="1" applyProtection="1">
      <alignment horizontal="right" vertical="center" shrinkToFit="1"/>
    </xf>
    <xf numFmtId="177" fontId="33" fillId="5" borderId="110" xfId="19" applyNumberFormat="1" applyFont="1" applyFill="1" applyBorder="1" applyAlignment="1" applyProtection="1">
      <alignment horizontal="right" vertical="center" shrinkToFit="1"/>
    </xf>
    <xf numFmtId="177" fontId="33" fillId="5" borderId="111" xfId="19" applyNumberFormat="1" applyFont="1" applyFill="1" applyBorder="1" applyAlignment="1" applyProtection="1">
      <alignment horizontal="right" vertical="center" shrinkToFit="1"/>
    </xf>
    <xf numFmtId="177" fontId="33" fillId="5" borderId="112" xfId="19" applyNumberFormat="1" applyFont="1" applyFill="1" applyBorder="1" applyAlignment="1" applyProtection="1">
      <alignment horizontal="right" vertical="center" shrinkToFit="1"/>
    </xf>
    <xf numFmtId="177" fontId="33" fillId="5" borderId="91" xfId="19" applyNumberFormat="1" applyFont="1" applyFill="1" applyBorder="1" applyAlignment="1" applyProtection="1">
      <alignment horizontal="right" vertical="center" shrinkToFit="1"/>
    </xf>
    <xf numFmtId="177" fontId="33" fillId="5" borderId="40" xfId="19" applyNumberFormat="1" applyFont="1" applyFill="1" applyBorder="1" applyAlignment="1" applyProtection="1">
      <alignment horizontal="right" vertical="center" shrinkToFit="1"/>
    </xf>
    <xf numFmtId="177" fontId="33" fillId="5" borderId="90" xfId="19" applyNumberFormat="1" applyFont="1" applyFill="1" applyBorder="1" applyAlignment="1" applyProtection="1">
      <alignment horizontal="right" vertical="center" shrinkToFit="1"/>
    </xf>
    <xf numFmtId="187" fontId="33" fillId="5" borderId="91" xfId="19" applyNumberFormat="1" applyFont="1" applyFill="1" applyBorder="1" applyAlignment="1" applyProtection="1">
      <alignment horizontal="right" vertical="center" shrinkToFit="1"/>
    </xf>
    <xf numFmtId="187" fontId="33" fillId="5" borderId="40" xfId="19" applyNumberFormat="1" applyFont="1" applyFill="1" applyBorder="1" applyAlignment="1" applyProtection="1">
      <alignment horizontal="right" vertical="center" shrinkToFit="1"/>
    </xf>
    <xf numFmtId="187" fontId="33" fillId="5" borderId="71" xfId="19" applyNumberFormat="1" applyFont="1" applyFill="1" applyBorder="1" applyAlignment="1" applyProtection="1">
      <alignment horizontal="right" vertical="center" shrinkToFit="1"/>
    </xf>
    <xf numFmtId="0" fontId="33" fillId="5" borderId="9" xfId="17" applyFont="1" applyFill="1" applyBorder="1" applyAlignment="1" applyProtection="1">
      <alignment horizontal="center" vertical="top" wrapText="1"/>
    </xf>
    <xf numFmtId="0" fontId="33" fillId="5" borderId="48" xfId="17" applyFont="1" applyFill="1" applyBorder="1" applyAlignment="1" applyProtection="1">
      <alignment horizontal="center" vertical="top" wrapText="1"/>
    </xf>
    <xf numFmtId="0" fontId="33" fillId="5" borderId="34" xfId="17" applyFont="1" applyFill="1" applyBorder="1" applyAlignment="1" applyProtection="1">
      <alignment horizontal="center" vertical="top" wrapText="1"/>
    </xf>
    <xf numFmtId="0" fontId="33" fillId="5" borderId="7" xfId="17" applyFont="1" applyFill="1" applyBorder="1" applyAlignment="1" applyProtection="1">
      <alignment horizontal="center" vertical="top" wrapText="1"/>
    </xf>
    <xf numFmtId="0" fontId="33" fillId="5" borderId="0" xfId="17" applyFont="1" applyFill="1" applyBorder="1" applyAlignment="1" applyProtection="1">
      <alignment horizontal="center" vertical="top" wrapText="1"/>
    </xf>
    <xf numFmtId="0" fontId="33" fillId="5" borderId="64" xfId="17" applyFont="1" applyFill="1" applyBorder="1" applyAlignment="1" applyProtection="1">
      <alignment horizontal="center" vertical="top" wrapText="1"/>
    </xf>
    <xf numFmtId="0" fontId="33" fillId="5" borderId="18" xfId="17" applyFont="1" applyFill="1" applyBorder="1" applyAlignment="1" applyProtection="1">
      <alignment horizontal="center" vertical="top" wrapText="1"/>
    </xf>
    <xf numFmtId="0" fontId="33" fillId="5" borderId="40" xfId="17" applyFont="1" applyFill="1" applyBorder="1" applyAlignment="1" applyProtection="1">
      <alignment horizontal="center" vertical="top" wrapText="1"/>
    </xf>
    <xf numFmtId="177" fontId="33" fillId="5" borderId="137" xfId="19" applyNumberFormat="1" applyFont="1" applyFill="1" applyBorder="1" applyAlignment="1" applyProtection="1">
      <alignment horizontal="right" vertical="center" shrinkToFit="1"/>
    </xf>
    <xf numFmtId="177" fontId="33" fillId="5" borderId="94" xfId="19" applyNumberFormat="1" applyFont="1" applyFill="1" applyBorder="1" applyAlignment="1" applyProtection="1">
      <alignment horizontal="right" vertical="center" shrinkToFit="1"/>
    </xf>
    <xf numFmtId="187" fontId="33" fillId="5" borderId="110" xfId="19" applyNumberFormat="1" applyFont="1" applyFill="1" applyBorder="1" applyAlignment="1" applyProtection="1">
      <alignment horizontal="right" vertical="center" shrinkToFit="1"/>
    </xf>
    <xf numFmtId="187" fontId="33" fillId="5" borderId="111" xfId="19" applyNumberFormat="1" applyFont="1" applyFill="1" applyBorder="1" applyAlignment="1" applyProtection="1">
      <alignment horizontal="right" vertical="center" shrinkToFit="1"/>
    </xf>
    <xf numFmtId="187" fontId="33" fillId="5" borderId="131" xfId="19" applyNumberFormat="1" applyFont="1" applyFill="1" applyBorder="1" applyAlignment="1" applyProtection="1">
      <alignment horizontal="right" vertical="center" shrinkToFit="1"/>
    </xf>
    <xf numFmtId="177" fontId="33" fillId="5" borderId="26" xfId="19" applyNumberFormat="1" applyFont="1" applyFill="1" applyBorder="1" applyAlignment="1" applyProtection="1">
      <alignment horizontal="right" vertical="center" shrinkToFit="1"/>
    </xf>
    <xf numFmtId="0" fontId="35" fillId="5" borderId="36" xfId="17" applyFont="1" applyFill="1" applyBorder="1" applyAlignment="1" applyProtection="1">
      <alignment horizontal="center" vertical="center"/>
    </xf>
    <xf numFmtId="0" fontId="33" fillId="5" borderId="28" xfId="17" applyFont="1" applyFill="1" applyBorder="1" applyAlignment="1" applyProtection="1">
      <alignment horizontal="center" vertical="center" wrapText="1"/>
    </xf>
    <xf numFmtId="0" fontId="33" fillId="5" borderId="48" xfId="17" applyFont="1" applyFill="1" applyBorder="1" applyAlignment="1" applyProtection="1">
      <alignment horizontal="center" vertical="center" wrapText="1"/>
    </xf>
    <xf numFmtId="0" fontId="33" fillId="5" borderId="34" xfId="17" applyFont="1" applyFill="1" applyBorder="1" applyAlignment="1" applyProtection="1">
      <alignment horizontal="center" vertical="center" wrapText="1"/>
    </xf>
    <xf numFmtId="0" fontId="33" fillId="5" borderId="57" xfId="17" applyFont="1" applyFill="1" applyBorder="1" applyAlignment="1" applyProtection="1">
      <alignment horizontal="center" vertical="center" wrapText="1"/>
    </xf>
    <xf numFmtId="0" fontId="33" fillId="5" borderId="0" xfId="17" applyFont="1" applyFill="1" applyBorder="1" applyAlignment="1" applyProtection="1">
      <alignment horizontal="center" vertical="center" wrapText="1"/>
    </xf>
    <xf numFmtId="0" fontId="33" fillId="5" borderId="64" xfId="17" applyFont="1" applyFill="1" applyBorder="1" applyAlignment="1" applyProtection="1">
      <alignment horizontal="center" vertical="center" wrapText="1"/>
    </xf>
    <xf numFmtId="0" fontId="33" fillId="5" borderId="40" xfId="17" applyFont="1" applyFill="1" applyBorder="1" applyAlignment="1" applyProtection="1">
      <alignment horizontal="center" vertical="center" wrapText="1"/>
    </xf>
    <xf numFmtId="0" fontId="33" fillId="5" borderId="37" xfId="17" applyFont="1" applyFill="1" applyBorder="1" applyAlignment="1" applyProtection="1">
      <alignment horizontal="center" vertical="center" wrapText="1"/>
    </xf>
    <xf numFmtId="0" fontId="33" fillId="5" borderId="28" xfId="19" applyFont="1" applyFill="1" applyBorder="1" applyAlignment="1" applyProtection="1">
      <alignment horizontal="left" vertical="center" shrinkToFit="1"/>
    </xf>
    <xf numFmtId="0" fontId="33" fillId="5" borderId="48" xfId="19" applyFont="1" applyFill="1" applyBorder="1" applyAlignment="1" applyProtection="1">
      <alignment horizontal="left" vertical="center" shrinkToFit="1"/>
    </xf>
    <xf numFmtId="0" fontId="33" fillId="5" borderId="34" xfId="19" applyFont="1" applyFill="1" applyBorder="1" applyAlignment="1" applyProtection="1">
      <alignment horizontal="left" vertical="center" shrinkToFit="1"/>
    </xf>
    <xf numFmtId="187" fontId="33" fillId="5" borderId="133" xfId="19" applyNumberFormat="1" applyFont="1" applyFill="1" applyBorder="1" applyAlignment="1" applyProtection="1">
      <alignment horizontal="right" vertical="center" shrinkToFit="1"/>
    </xf>
    <xf numFmtId="187" fontId="33" fillId="5" borderId="30" xfId="19" applyNumberFormat="1" applyFont="1" applyFill="1" applyBorder="1" applyAlignment="1" applyProtection="1">
      <alignment horizontal="right" vertical="center" shrinkToFit="1"/>
    </xf>
    <xf numFmtId="0" fontId="33" fillId="5" borderId="57" xfId="19" applyFont="1" applyFill="1" applyBorder="1" applyAlignment="1" applyProtection="1">
      <alignment horizontal="left" vertical="center" shrinkToFit="1"/>
    </xf>
    <xf numFmtId="0" fontId="33" fillId="5" borderId="0" xfId="19" applyFont="1" applyFill="1" applyBorder="1" applyAlignment="1" applyProtection="1">
      <alignment horizontal="left" vertical="center" shrinkToFit="1"/>
    </xf>
    <xf numFmtId="0" fontId="33" fillId="5" borderId="64" xfId="19" applyFont="1" applyFill="1" applyBorder="1" applyAlignment="1" applyProtection="1">
      <alignment horizontal="left" vertical="center" shrinkToFit="1"/>
    </xf>
    <xf numFmtId="0" fontId="33" fillId="5" borderId="9" xfId="17" applyFont="1" applyFill="1" applyBorder="1" applyAlignment="1" applyProtection="1">
      <alignment horizontal="center" vertical="center" wrapText="1"/>
    </xf>
    <xf numFmtId="0" fontId="33" fillId="5" borderId="7" xfId="17" applyFont="1" applyFill="1" applyBorder="1" applyAlignment="1" applyProtection="1">
      <alignment horizontal="center" vertical="center" wrapText="1"/>
    </xf>
    <xf numFmtId="0" fontId="33" fillId="5" borderId="53" xfId="17" applyFont="1" applyFill="1" applyBorder="1" applyAlignment="1" applyProtection="1">
      <alignment horizontal="center" vertical="center" wrapText="1"/>
    </xf>
    <xf numFmtId="0" fontId="33" fillId="5" borderId="54" xfId="17" applyFont="1" applyFill="1" applyBorder="1" applyAlignment="1" applyProtection="1">
      <alignment horizontal="center" vertical="center" wrapText="1"/>
    </xf>
    <xf numFmtId="0" fontId="33" fillId="5" borderId="72" xfId="17" applyFont="1" applyFill="1" applyBorder="1" applyAlignment="1" applyProtection="1">
      <alignment horizontal="center" vertical="center" wrapText="1"/>
    </xf>
    <xf numFmtId="187" fontId="33" fillId="5" borderId="128" xfId="19" applyNumberFormat="1" applyFont="1" applyFill="1" applyBorder="1" applyAlignment="1" applyProtection="1">
      <alignment horizontal="right" vertical="center" shrinkToFit="1"/>
    </xf>
    <xf numFmtId="187" fontId="33" fillId="5" borderId="102" xfId="19" applyNumberFormat="1" applyFont="1" applyFill="1" applyBorder="1" applyAlignment="1" applyProtection="1">
      <alignment horizontal="right" vertical="center" shrinkToFit="1"/>
    </xf>
    <xf numFmtId="187" fontId="33" fillId="5" borderId="103" xfId="19" applyNumberFormat="1" applyFont="1" applyFill="1" applyBorder="1" applyAlignment="1" applyProtection="1">
      <alignment horizontal="right" vertical="center" shrinkToFit="1"/>
    </xf>
    <xf numFmtId="187" fontId="33" fillId="5" borderId="135" xfId="19" applyNumberFormat="1" applyFont="1" applyFill="1" applyBorder="1" applyAlignment="1" applyProtection="1">
      <alignment horizontal="right" vertical="center" shrinkToFit="1"/>
    </xf>
    <xf numFmtId="0" fontId="33" fillId="5" borderId="75" xfId="17" applyFont="1" applyFill="1" applyBorder="1" applyAlignment="1" applyProtection="1">
      <alignment horizontal="center" vertical="center"/>
    </xf>
    <xf numFmtId="0" fontId="33" fillId="5" borderId="76" xfId="17" applyFont="1" applyFill="1" applyBorder="1" applyAlignment="1" applyProtection="1">
      <alignment horizontal="center" vertical="center"/>
    </xf>
    <xf numFmtId="0" fontId="33" fillId="5" borderId="83" xfId="17" applyFont="1" applyFill="1" applyBorder="1" applyAlignment="1" applyProtection="1">
      <alignment horizontal="center" vertical="center"/>
    </xf>
    <xf numFmtId="0" fontId="33" fillId="5" borderId="84" xfId="17" applyFont="1" applyFill="1" applyBorder="1" applyAlignment="1" applyProtection="1">
      <alignment horizontal="center" vertical="center"/>
    </xf>
    <xf numFmtId="0" fontId="33" fillId="5" borderId="74" xfId="17" applyFont="1" applyFill="1" applyBorder="1" applyAlignment="1" applyProtection="1">
      <alignment vertical="center"/>
    </xf>
    <xf numFmtId="0" fontId="33" fillId="5" borderId="54" xfId="17" applyFont="1" applyFill="1" applyBorder="1" applyAlignment="1" applyProtection="1">
      <alignment vertical="center"/>
    </xf>
    <xf numFmtId="0" fontId="33" fillId="5" borderId="72" xfId="17" applyFont="1" applyFill="1" applyBorder="1" applyAlignment="1" applyProtection="1">
      <alignment vertical="center"/>
    </xf>
    <xf numFmtId="177" fontId="33" fillId="5" borderId="119" xfId="19" applyNumberFormat="1" applyFont="1" applyFill="1" applyBorder="1" applyAlignment="1" applyProtection="1">
      <alignment horizontal="right" vertical="center" shrinkToFit="1"/>
    </xf>
    <xf numFmtId="177" fontId="33" fillId="5" borderId="120" xfId="19" applyNumberFormat="1" applyFont="1" applyFill="1" applyBorder="1" applyAlignment="1" applyProtection="1">
      <alignment horizontal="right" vertical="center" shrinkToFit="1"/>
    </xf>
    <xf numFmtId="187" fontId="33" fillId="5" borderId="120" xfId="19" applyNumberFormat="1" applyFont="1" applyFill="1" applyBorder="1" applyAlignment="1" applyProtection="1">
      <alignment horizontal="right" vertical="center" shrinkToFit="1"/>
    </xf>
    <xf numFmtId="187" fontId="33" fillId="5" borderId="121" xfId="19" applyNumberFormat="1" applyFont="1" applyFill="1" applyBorder="1" applyAlignment="1" applyProtection="1">
      <alignment horizontal="right" vertical="center" shrinkToFit="1"/>
    </xf>
    <xf numFmtId="0" fontId="33" fillId="5" borderId="9" xfId="17" applyFont="1" applyFill="1" applyBorder="1" applyAlignment="1" applyProtection="1">
      <alignment horizontal="left" vertical="center"/>
    </xf>
    <xf numFmtId="0" fontId="33" fillId="5" borderId="48" xfId="17" applyFont="1" applyFill="1" applyBorder="1" applyAlignment="1" applyProtection="1">
      <alignment horizontal="left" vertical="center"/>
    </xf>
    <xf numFmtId="0" fontId="33" fillId="5" borderId="48" xfId="17" applyFont="1" applyFill="1" applyBorder="1" applyAlignment="1" applyProtection="1">
      <alignment horizontal="right" vertical="center"/>
    </xf>
    <xf numFmtId="0" fontId="33" fillId="5" borderId="34" xfId="17" applyFont="1" applyFill="1" applyBorder="1" applyAlignment="1" applyProtection="1">
      <alignment horizontal="right" vertical="center"/>
    </xf>
    <xf numFmtId="177" fontId="33" fillId="5" borderId="28" xfId="18" applyNumberFormat="1" applyFont="1" applyFill="1" applyBorder="1" applyAlignment="1" applyProtection="1">
      <alignment horizontal="right" vertical="center" shrinkToFit="1"/>
    </xf>
    <xf numFmtId="177" fontId="33" fillId="5" borderId="48" xfId="18" applyNumberFormat="1" applyFont="1" applyFill="1" applyBorder="1" applyAlignment="1" applyProtection="1">
      <alignment horizontal="right" vertical="center" shrinkToFit="1"/>
    </xf>
    <xf numFmtId="177" fontId="33" fillId="5" borderId="98" xfId="18" applyNumberFormat="1" applyFont="1" applyFill="1" applyBorder="1" applyAlignment="1" applyProtection="1">
      <alignment horizontal="right" vertical="center" shrinkToFit="1"/>
    </xf>
    <xf numFmtId="177" fontId="33" fillId="5" borderId="97" xfId="18" applyNumberFormat="1" applyFont="1" applyFill="1" applyBorder="1" applyAlignment="1" applyProtection="1">
      <alignment horizontal="right" vertical="center" shrinkToFit="1"/>
    </xf>
    <xf numFmtId="187" fontId="33" fillId="5" borderId="123" xfId="19" applyNumberFormat="1" applyFont="1" applyFill="1" applyBorder="1" applyAlignment="1" applyProtection="1">
      <alignment horizontal="right" vertical="center" shrinkToFit="1"/>
    </xf>
    <xf numFmtId="187" fontId="33" fillId="5" borderId="124" xfId="19" applyNumberFormat="1" applyFont="1" applyFill="1" applyBorder="1" applyAlignment="1" applyProtection="1">
      <alignment horizontal="right" vertical="center" shrinkToFit="1"/>
    </xf>
    <xf numFmtId="187" fontId="33" fillId="5" borderId="125" xfId="19" applyNumberFormat="1" applyFont="1" applyFill="1" applyBorder="1" applyAlignment="1" applyProtection="1">
      <alignment horizontal="right" vertical="center" shrinkToFit="1"/>
    </xf>
    <xf numFmtId="176" fontId="33" fillId="5" borderId="28" xfId="19" applyNumberFormat="1" applyFont="1" applyFill="1" applyBorder="1" applyAlignment="1" applyProtection="1">
      <alignment horizontal="right" vertical="center" shrinkToFit="1"/>
    </xf>
    <xf numFmtId="176" fontId="33" fillId="5" borderId="48" xfId="19" applyNumberFormat="1" applyFont="1" applyFill="1" applyBorder="1" applyAlignment="1" applyProtection="1">
      <alignment horizontal="right" vertical="center" shrinkToFit="1"/>
    </xf>
    <xf numFmtId="176" fontId="33" fillId="5" borderId="34" xfId="19" applyNumberFormat="1" applyFont="1" applyFill="1" applyBorder="1" applyAlignment="1" applyProtection="1">
      <alignment horizontal="right" vertical="center" shrinkToFit="1"/>
    </xf>
    <xf numFmtId="0" fontId="33" fillId="5" borderId="77" xfId="17" applyFont="1" applyFill="1" applyBorder="1" applyAlignment="1" applyProtection="1">
      <alignment horizontal="center" vertical="center"/>
    </xf>
    <xf numFmtId="0" fontId="33" fillId="5" borderId="9" xfId="17" applyFont="1" applyFill="1" applyBorder="1" applyAlignment="1" applyProtection="1">
      <alignment horizontal="center" vertical="center" textRotation="255" wrapText="1"/>
    </xf>
    <xf numFmtId="0" fontId="33" fillId="5" borderId="7" xfId="17" applyFont="1" applyFill="1" applyBorder="1" applyAlignment="1" applyProtection="1">
      <alignment horizontal="center" vertical="center" textRotation="255" wrapText="1"/>
    </xf>
    <xf numFmtId="0" fontId="33" fillId="5" borderId="18" xfId="17" applyFont="1" applyFill="1" applyBorder="1" applyAlignment="1" applyProtection="1">
      <alignment horizontal="center" vertical="center" textRotation="255" wrapText="1"/>
    </xf>
    <xf numFmtId="0" fontId="33" fillId="5" borderId="13" xfId="17" applyFont="1" applyFill="1" applyBorder="1" applyAlignment="1" applyProtection="1">
      <alignment horizontal="left" vertical="center" wrapText="1"/>
    </xf>
    <xf numFmtId="0" fontId="33" fillId="5" borderId="67" xfId="17" applyFont="1" applyFill="1" applyBorder="1" applyAlignment="1" applyProtection="1">
      <alignment horizontal="left" vertical="center"/>
    </xf>
    <xf numFmtId="0" fontId="33" fillId="5" borderId="73" xfId="17" applyFont="1" applyFill="1" applyBorder="1" applyAlignment="1" applyProtection="1">
      <alignment horizontal="left" vertical="center"/>
    </xf>
    <xf numFmtId="187" fontId="33" fillId="5" borderId="127" xfId="19" applyNumberFormat="1" applyFont="1" applyFill="1" applyBorder="1" applyAlignment="1" applyProtection="1">
      <alignment horizontal="right" vertical="center" shrinkToFit="1"/>
    </xf>
    <xf numFmtId="177" fontId="33" fillId="5" borderId="129" xfId="19" applyNumberFormat="1" applyFont="1" applyFill="1" applyBorder="1" applyAlignment="1" applyProtection="1">
      <alignment horizontal="right" vertical="center" shrinkToFit="1"/>
    </xf>
    <xf numFmtId="177" fontId="33" fillId="5" borderId="130" xfId="19" applyNumberFormat="1" applyFont="1" applyFill="1" applyBorder="1" applyAlignment="1" applyProtection="1">
      <alignment horizontal="right" vertical="center" shrinkToFit="1"/>
    </xf>
    <xf numFmtId="0" fontId="33" fillId="5" borderId="7" xfId="17" applyFont="1" applyFill="1" applyBorder="1" applyAlignment="1" applyProtection="1">
      <alignment vertical="center"/>
    </xf>
    <xf numFmtId="176" fontId="33" fillId="5" borderId="57" xfId="19" applyNumberFormat="1" applyFont="1" applyFill="1" applyBorder="1" applyAlignment="1" applyProtection="1">
      <alignment horizontal="right" vertical="center" shrinkToFit="1"/>
    </xf>
    <xf numFmtId="176" fontId="33" fillId="5" borderId="0" xfId="19" applyNumberFormat="1" applyFont="1" applyFill="1" applyBorder="1" applyAlignment="1" applyProtection="1">
      <alignment horizontal="right" vertical="center" shrinkToFit="1"/>
    </xf>
    <xf numFmtId="176" fontId="33" fillId="5" borderId="64" xfId="19" applyNumberFormat="1" applyFont="1" applyFill="1" applyBorder="1" applyAlignment="1" applyProtection="1">
      <alignment horizontal="right" vertical="center" shrinkToFit="1"/>
    </xf>
    <xf numFmtId="176" fontId="33" fillId="5" borderId="0" xfId="19" applyNumberFormat="1" applyFont="1" applyFill="1" applyAlignment="1" applyProtection="1">
      <alignment horizontal="right" vertical="center" shrinkToFit="1"/>
    </xf>
    <xf numFmtId="176" fontId="33" fillId="5" borderId="56" xfId="19" applyNumberFormat="1" applyFont="1" applyFill="1" applyBorder="1" applyAlignment="1" applyProtection="1">
      <alignment horizontal="right" vertical="center" shrinkToFit="1"/>
    </xf>
    <xf numFmtId="0" fontId="33" fillId="5" borderId="0" xfId="17" applyFont="1" applyFill="1" applyBorder="1" applyAlignment="1" applyProtection="1">
      <alignment horizontal="right" vertical="center" wrapText="1"/>
    </xf>
    <xf numFmtId="0" fontId="33" fillId="5" borderId="0" xfId="17" applyFont="1" applyFill="1" applyBorder="1" applyAlignment="1" applyProtection="1">
      <alignment horizontal="right" vertical="center"/>
    </xf>
    <xf numFmtId="0" fontId="33" fillId="5" borderId="64" xfId="17" applyFont="1" applyFill="1" applyBorder="1" applyAlignment="1" applyProtection="1">
      <alignment horizontal="right" vertical="center"/>
    </xf>
    <xf numFmtId="187" fontId="33" fillId="5" borderId="116" xfId="19" applyNumberFormat="1" applyFont="1" applyFill="1" applyBorder="1" applyAlignment="1" applyProtection="1">
      <alignment horizontal="right" vertical="center" shrinkToFit="1"/>
    </xf>
    <xf numFmtId="187" fontId="33" fillId="5" borderId="117" xfId="19" applyNumberFormat="1" applyFont="1" applyFill="1" applyBorder="1" applyAlignment="1" applyProtection="1">
      <alignment horizontal="right" vertical="center" shrinkToFit="1"/>
    </xf>
    <xf numFmtId="187" fontId="33" fillId="5" borderId="118" xfId="19" applyNumberFormat="1" applyFont="1" applyFill="1" applyBorder="1" applyAlignment="1" applyProtection="1">
      <alignment horizontal="right" vertical="center" shrinkToFit="1"/>
    </xf>
    <xf numFmtId="176" fontId="33" fillId="5" borderId="70" xfId="19" applyNumberFormat="1" applyFont="1" applyFill="1" applyBorder="1" applyAlignment="1" applyProtection="1">
      <alignment horizontal="right" vertical="center" shrinkToFit="1"/>
    </xf>
    <xf numFmtId="0" fontId="33" fillId="5" borderId="54" xfId="17" applyFont="1" applyFill="1" applyBorder="1" applyAlignment="1" applyProtection="1">
      <alignment horizontal="center" vertical="center"/>
    </xf>
    <xf numFmtId="0" fontId="33" fillId="5" borderId="72" xfId="17" applyFont="1" applyFill="1" applyBorder="1" applyAlignment="1" applyProtection="1">
      <alignment horizontal="center" vertical="center"/>
    </xf>
    <xf numFmtId="187" fontId="33" fillId="5" borderId="100" xfId="19" applyNumberFormat="1" applyFont="1" applyFill="1" applyBorder="1" applyAlignment="1" applyProtection="1">
      <alignment horizontal="right" vertical="center" shrinkToFit="1"/>
    </xf>
    <xf numFmtId="187" fontId="33" fillId="5" borderId="67" xfId="19" applyNumberFormat="1" applyFont="1" applyFill="1" applyBorder="1" applyAlignment="1" applyProtection="1">
      <alignment horizontal="right" vertical="center" shrinkToFit="1"/>
    </xf>
    <xf numFmtId="187" fontId="33" fillId="5" borderId="101" xfId="19" applyNumberFormat="1" applyFont="1" applyFill="1" applyBorder="1" applyAlignment="1" applyProtection="1">
      <alignment horizontal="right" vertical="center" shrinkToFit="1"/>
    </xf>
    <xf numFmtId="187" fontId="33" fillId="5" borderId="104" xfId="19" applyNumberFormat="1" applyFont="1" applyFill="1" applyBorder="1" applyAlignment="1" applyProtection="1">
      <alignment horizontal="right" vertical="center" shrinkToFit="1"/>
    </xf>
    <xf numFmtId="0" fontId="33" fillId="5" borderId="53" xfId="17" applyFont="1" applyFill="1" applyBorder="1" applyAlignment="1" applyProtection="1">
      <alignment vertical="center"/>
    </xf>
    <xf numFmtId="188" fontId="33" fillId="5" borderId="74" xfId="19" applyNumberFormat="1" applyFont="1" applyFill="1" applyBorder="1" applyAlignment="1" applyProtection="1">
      <alignment horizontal="right" vertical="center" shrinkToFit="1"/>
    </xf>
    <xf numFmtId="188" fontId="33" fillId="5" borderId="54" xfId="19" applyNumberFormat="1" applyFont="1" applyFill="1" applyBorder="1" applyAlignment="1" applyProtection="1">
      <alignment horizontal="right" vertical="center" shrinkToFit="1"/>
    </xf>
    <xf numFmtId="188" fontId="33" fillId="5" borderId="72" xfId="19" applyNumberFormat="1" applyFont="1" applyFill="1" applyBorder="1" applyAlignment="1" applyProtection="1">
      <alignment horizontal="right" vertical="center" shrinkToFit="1"/>
    </xf>
    <xf numFmtId="188" fontId="33" fillId="5" borderId="105" xfId="19" applyNumberFormat="1" applyFont="1" applyFill="1" applyBorder="1" applyAlignment="1" applyProtection="1">
      <alignment horizontal="right" vertical="center" shrinkToFit="1"/>
    </xf>
    <xf numFmtId="188" fontId="33" fillId="5" borderId="106" xfId="19" applyNumberFormat="1" applyFont="1" applyFill="1" applyBorder="1" applyAlignment="1" applyProtection="1">
      <alignment horizontal="right" vertical="center" shrinkToFit="1"/>
    </xf>
    <xf numFmtId="188" fontId="33" fillId="5" borderId="107" xfId="19" applyNumberFormat="1" applyFont="1" applyFill="1" applyBorder="1" applyAlignment="1" applyProtection="1">
      <alignment horizontal="right" vertical="center" shrinkToFit="1"/>
    </xf>
    <xf numFmtId="0" fontId="33" fillId="5" borderId="9" xfId="17" applyFont="1" applyFill="1" applyBorder="1" applyAlignment="1" applyProtection="1">
      <alignment horizontal="left" vertical="center" wrapText="1"/>
    </xf>
    <xf numFmtId="0" fontId="33" fillId="5" borderId="48" xfId="17" applyFont="1" applyFill="1" applyBorder="1" applyAlignment="1" applyProtection="1">
      <alignment horizontal="left" vertical="center" wrapText="1"/>
    </xf>
    <xf numFmtId="0" fontId="33" fillId="5" borderId="53" xfId="17" applyFont="1" applyFill="1" applyBorder="1" applyAlignment="1" applyProtection="1">
      <alignment horizontal="left" vertical="center" wrapText="1"/>
    </xf>
    <xf numFmtId="0" fontId="33" fillId="5" borderId="54" xfId="17" applyFont="1" applyFill="1" applyBorder="1" applyAlignment="1" applyProtection="1">
      <alignment horizontal="left" vertical="center" wrapText="1"/>
    </xf>
    <xf numFmtId="0" fontId="33" fillId="5" borderId="48" xfId="17" applyFont="1" applyFill="1" applyBorder="1" applyAlignment="1" applyProtection="1">
      <alignment horizontal="center" vertical="center"/>
    </xf>
    <xf numFmtId="0" fontId="33" fillId="5" borderId="34" xfId="17" applyFont="1" applyFill="1" applyBorder="1" applyAlignment="1" applyProtection="1">
      <alignment horizontal="center" vertical="center"/>
    </xf>
    <xf numFmtId="187" fontId="33" fillId="5" borderId="27" xfId="19" applyNumberFormat="1" applyFont="1" applyFill="1" applyBorder="1" applyAlignment="1" applyProtection="1">
      <alignment horizontal="right" vertical="center" shrinkToFit="1"/>
    </xf>
    <xf numFmtId="187" fontId="33" fillId="5" borderId="35" xfId="19" applyNumberFormat="1" applyFont="1" applyFill="1" applyBorder="1" applyAlignment="1" applyProtection="1">
      <alignment horizontal="right" vertical="center" shrinkToFit="1"/>
    </xf>
    <xf numFmtId="187" fontId="33" fillId="5" borderId="108" xfId="19" applyNumberFormat="1" applyFont="1" applyFill="1" applyBorder="1" applyAlignment="1" applyProtection="1">
      <alignment horizontal="right" vertical="center" shrinkToFit="1"/>
    </xf>
    <xf numFmtId="187" fontId="33" fillId="5" borderId="109" xfId="19" applyNumberFormat="1" applyFont="1" applyFill="1" applyBorder="1" applyAlignment="1" applyProtection="1">
      <alignment horizontal="right" vertical="center" shrinkToFit="1"/>
    </xf>
    <xf numFmtId="187" fontId="33" fillId="5" borderId="112" xfId="19" applyNumberFormat="1" applyFont="1" applyFill="1" applyBorder="1" applyAlignment="1" applyProtection="1">
      <alignment horizontal="right" vertical="center" shrinkToFit="1"/>
    </xf>
    <xf numFmtId="188" fontId="33" fillId="5" borderId="57" xfId="19" applyNumberFormat="1" applyFont="1" applyFill="1" applyBorder="1" applyAlignment="1" applyProtection="1">
      <alignment horizontal="right" vertical="center" shrinkToFit="1"/>
    </xf>
    <xf numFmtId="188" fontId="33" fillId="5" borderId="0" xfId="19" applyNumberFormat="1" applyFont="1" applyFill="1" applyBorder="1" applyAlignment="1" applyProtection="1">
      <alignment horizontal="right" vertical="center" shrinkToFit="1"/>
    </xf>
    <xf numFmtId="188" fontId="33" fillId="5" borderId="64" xfId="19" applyNumberFormat="1" applyFont="1" applyFill="1" applyBorder="1" applyAlignment="1" applyProtection="1">
      <alignment horizontal="right" vertical="center" shrinkToFit="1"/>
    </xf>
    <xf numFmtId="188" fontId="33" fillId="5" borderId="0" xfId="19" applyNumberFormat="1" applyFont="1" applyFill="1" applyAlignment="1" applyProtection="1">
      <alignment horizontal="right" vertical="center" shrinkToFit="1"/>
    </xf>
    <xf numFmtId="188" fontId="33" fillId="5" borderId="56" xfId="19" applyNumberFormat="1" applyFont="1" applyFill="1" applyBorder="1" applyAlignment="1" applyProtection="1">
      <alignment horizontal="right" vertical="center" shrinkToFit="1"/>
    </xf>
    <xf numFmtId="0" fontId="35" fillId="5" borderId="18" xfId="17" applyFont="1" applyFill="1" applyBorder="1" applyAlignment="1" applyProtection="1">
      <alignment horizontal="left" vertical="center"/>
    </xf>
    <xf numFmtId="0" fontId="33" fillId="5" borderId="40" xfId="17" applyFont="1" applyFill="1" applyBorder="1" applyAlignment="1" applyProtection="1">
      <alignment horizontal="left" vertical="center"/>
    </xf>
    <xf numFmtId="0" fontId="33" fillId="5" borderId="40" xfId="17" applyFont="1" applyFill="1" applyBorder="1" applyAlignment="1" applyProtection="1">
      <alignment horizontal="right" vertical="center" wrapText="1"/>
    </xf>
    <xf numFmtId="0" fontId="33" fillId="5" borderId="40" xfId="17" applyFont="1" applyFill="1" applyBorder="1" applyAlignment="1" applyProtection="1">
      <alignment horizontal="right" vertical="center"/>
    </xf>
    <xf numFmtId="0" fontId="33" fillId="5" borderId="37" xfId="17" applyFont="1" applyFill="1" applyBorder="1" applyAlignment="1" applyProtection="1">
      <alignment horizontal="right" vertical="center"/>
    </xf>
    <xf numFmtId="187" fontId="33" fillId="5" borderId="113" xfId="19" applyNumberFormat="1" applyFont="1" applyFill="1" applyBorder="1" applyAlignment="1" applyProtection="1">
      <alignment horizontal="right" vertical="center" shrinkToFit="1"/>
    </xf>
    <xf numFmtId="187" fontId="33" fillId="5" borderId="114" xfId="19" applyNumberFormat="1" applyFont="1" applyFill="1" applyBorder="1" applyAlignment="1" applyProtection="1">
      <alignment horizontal="right" vertical="center" shrinkToFit="1"/>
    </xf>
    <xf numFmtId="187" fontId="33" fillId="5" borderId="115" xfId="19" applyNumberFormat="1" applyFont="1" applyFill="1" applyBorder="1" applyAlignment="1" applyProtection="1">
      <alignment horizontal="right" vertical="center" shrinkToFit="1"/>
    </xf>
    <xf numFmtId="178" fontId="17" fillId="0" borderId="27" xfId="21" applyNumberFormat="1" applyFont="1" applyFill="1" applyBorder="1" applyAlignment="1">
      <alignment vertical="center"/>
    </xf>
    <xf numFmtId="178" fontId="17" fillId="0" borderId="35" xfId="21" applyNumberFormat="1" applyFont="1" applyFill="1" applyBorder="1" applyAlignment="1">
      <alignment vertical="center"/>
    </xf>
    <xf numFmtId="178" fontId="17" fillId="0" borderId="36" xfId="21" applyNumberFormat="1" applyFont="1" applyFill="1" applyBorder="1" applyAlignment="1">
      <alignment vertical="center"/>
    </xf>
    <xf numFmtId="0" fontId="2" fillId="5" borderId="24" xfId="21" applyFont="1" applyFill="1" applyBorder="1" applyAlignment="1">
      <alignment horizontal="center" vertical="center" wrapText="1"/>
    </xf>
    <xf numFmtId="0" fontId="2" fillId="5" borderId="24" xfId="21" applyFont="1" applyFill="1" applyBorder="1" applyAlignment="1">
      <alignment horizontal="center" vertical="center"/>
    </xf>
    <xf numFmtId="179" fontId="4" fillId="5" borderId="27" xfId="22" applyNumberFormat="1" applyFont="1" applyFill="1" applyBorder="1" applyAlignment="1">
      <alignment horizontal="left" vertical="center" wrapText="1"/>
    </xf>
    <xf numFmtId="179" fontId="4" fillId="5" borderId="35" xfId="22" applyNumberFormat="1" applyFont="1" applyFill="1" applyBorder="1" applyAlignment="1">
      <alignment horizontal="left" vertical="center" wrapText="1"/>
    </xf>
    <xf numFmtId="179" fontId="4" fillId="5" borderId="36" xfId="22" applyNumberFormat="1" applyFont="1" applyFill="1" applyBorder="1" applyAlignment="1">
      <alignment horizontal="left" vertical="center" wrapText="1"/>
    </xf>
    <xf numFmtId="0" fontId="4" fillId="5" borderId="27" xfId="22" applyFont="1" applyFill="1" applyBorder="1" applyAlignment="1">
      <alignment horizontal="left" vertical="center"/>
    </xf>
    <xf numFmtId="0" fontId="4" fillId="5" borderId="35" xfId="22" applyFont="1" applyFill="1" applyBorder="1" applyAlignment="1">
      <alignment horizontal="left" vertical="center"/>
    </xf>
    <xf numFmtId="0" fontId="4" fillId="5" borderId="36" xfId="22" applyFont="1" applyFill="1" applyBorder="1" applyAlignment="1">
      <alignment horizontal="left" vertical="center"/>
    </xf>
    <xf numFmtId="178" fontId="17" fillId="0" borderId="11" xfId="23" applyNumberFormat="1" applyFont="1" applyBorder="1" applyAlignment="1">
      <alignment horizontal="center" vertical="center" wrapText="1"/>
    </xf>
    <xf numFmtId="178" fontId="17" fillId="0" borderId="30" xfId="23" applyNumberFormat="1" applyFont="1" applyBorder="1" applyAlignment="1">
      <alignment horizontal="center" vertical="center" wrapText="1"/>
    </xf>
    <xf numFmtId="178" fontId="17" fillId="0" borderId="27" xfId="23" applyNumberFormat="1" applyFont="1" applyBorder="1" applyAlignment="1">
      <alignment horizontal="center" vertical="center"/>
    </xf>
    <xf numFmtId="178" fontId="17" fillId="0" borderId="35" xfId="23" applyNumberFormat="1" applyFont="1" applyBorder="1" applyAlignment="1">
      <alignment horizontal="center" vertical="center"/>
    </xf>
    <xf numFmtId="178" fontId="17" fillId="0" borderId="36" xfId="23" applyNumberFormat="1" applyFont="1" applyBorder="1" applyAlignment="1">
      <alignment horizontal="center" vertical="center"/>
    </xf>
    <xf numFmtId="178" fontId="4" fillId="5" borderId="27" xfId="21" applyNumberFormat="1" applyFont="1" applyFill="1" applyBorder="1" applyAlignment="1">
      <alignment vertical="center" wrapText="1"/>
    </xf>
    <xf numFmtId="178" fontId="4" fillId="5" borderId="35" xfId="21" applyNumberFormat="1" applyFont="1" applyFill="1" applyBorder="1" applyAlignment="1">
      <alignment vertical="center" wrapText="1"/>
    </xf>
    <xf numFmtId="178" fontId="4" fillId="5"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5" borderId="27" xfId="21" applyFont="1" applyFill="1" applyBorder="1" applyAlignment="1">
      <alignment vertical="center"/>
    </xf>
    <xf numFmtId="0" fontId="4" fillId="5" borderId="35" xfId="21" applyFont="1" applyFill="1" applyBorder="1" applyAlignment="1">
      <alignment vertical="center"/>
    </xf>
    <xf numFmtId="0" fontId="4" fillId="5" borderId="36" xfId="21"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0" xfId="6" applyFont="1" applyFill="1" applyBorder="1" applyAlignment="1" applyProtection="1">
      <alignment horizontal="left" vertical="center"/>
    </xf>
    <xf numFmtId="0" fontId="6" fillId="0" borderId="67" xfId="6" applyFont="1" applyFill="1" applyBorder="1" applyAlignment="1" applyProtection="1">
      <alignment horizontal="left" vertical="center"/>
    </xf>
    <xf numFmtId="0" fontId="6" fillId="0" borderId="68"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69" xfId="7" applyFont="1" applyBorder="1" applyAlignment="1">
      <alignment horizontal="left" vertical="center" wrapText="1"/>
    </xf>
    <xf numFmtId="0" fontId="7" fillId="0" borderId="67" xfId="7" applyFont="1" applyFill="1" applyBorder="1" applyAlignment="1">
      <alignment horizontal="left" vertical="center" wrapText="1"/>
    </xf>
    <xf numFmtId="0" fontId="7" fillId="0" borderId="67" xfId="7" applyFont="1" applyBorder="1" applyAlignment="1">
      <alignment horizontal="left" vertical="center" wrapText="1"/>
    </xf>
    <xf numFmtId="0" fontId="7" fillId="0" borderId="68" xfId="7" applyFont="1" applyBorder="1" applyAlignment="1">
      <alignment horizontal="left" vertical="center" wrapText="1"/>
    </xf>
    <xf numFmtId="0" fontId="7" fillId="0" borderId="76" xfId="7" applyFont="1" applyFill="1" applyBorder="1" applyAlignment="1">
      <alignment horizontal="left" vertical="center" wrapText="1"/>
    </xf>
    <xf numFmtId="0" fontId="7" fillId="0" borderId="77" xfId="7" applyFont="1" applyFill="1" applyBorder="1" applyAlignment="1">
      <alignment horizontal="left" vertical="center" wrapText="1"/>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6" xfId="8" applyFont="1" applyFill="1" applyBorder="1" applyAlignment="1">
      <alignment vertical="center"/>
    </xf>
    <xf numFmtId="0" fontId="7" fillId="0" borderId="77" xfId="8" applyFont="1" applyFill="1" applyBorder="1" applyAlignment="1">
      <alignment vertical="center"/>
    </xf>
    <xf numFmtId="0" fontId="7" fillId="0" borderId="35" xfId="8" applyFont="1" applyFill="1" applyBorder="1" applyAlignment="1">
      <alignment vertical="center"/>
    </xf>
    <xf numFmtId="0" fontId="7" fillId="0" borderId="69" xfId="8" applyFont="1" applyFill="1" applyBorder="1" applyAlignment="1">
      <alignment vertical="center"/>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13" xfId="8" applyFont="1" applyFill="1" applyBorder="1" applyAlignment="1">
      <alignment vertical="center"/>
    </xf>
    <xf numFmtId="0" fontId="7" fillId="0" borderId="73" xfId="8" applyFont="1" applyFill="1" applyBorder="1" applyAlignment="1">
      <alignment vertical="center"/>
    </xf>
    <xf numFmtId="0" fontId="7" fillId="0" borderId="67" xfId="8" applyFont="1" applyFill="1" applyBorder="1" applyAlignment="1">
      <alignment vertical="center"/>
    </xf>
    <xf numFmtId="0" fontId="7" fillId="0" borderId="68" xfId="8" applyFont="1" applyFill="1" applyBorder="1" applyAlignment="1">
      <alignment vertical="center"/>
    </xf>
    <xf numFmtId="0" fontId="8" fillId="0" borderId="19"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14"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84" xfId="8" applyFont="1" applyBorder="1" applyAlignment="1">
      <alignment vertical="center"/>
    </xf>
    <xf numFmtId="0" fontId="8" fillId="0" borderId="76" xfId="8" applyFont="1" applyBorder="1" applyAlignment="1">
      <alignment vertical="center"/>
    </xf>
    <xf numFmtId="0" fontId="8" fillId="0" borderId="83" xfId="8" applyFont="1" applyBorder="1" applyAlignment="1">
      <alignment vertical="center"/>
    </xf>
    <xf numFmtId="0" fontId="8" fillId="0" borderId="29" xfId="8" applyFont="1" applyBorder="1" applyAlignment="1">
      <alignment vertical="center"/>
    </xf>
    <xf numFmtId="0" fontId="8" fillId="0" borderId="67" xfId="8" applyFont="1" applyBorder="1" applyAlignment="1">
      <alignment vertical="center"/>
    </xf>
    <xf numFmtId="0" fontId="8" fillId="0" borderId="73" xfId="8" applyFont="1" applyBorder="1" applyAlignment="1">
      <alignmen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76" xfId="9" applyFont="1" applyFill="1" applyBorder="1" applyAlignment="1">
      <alignment horizontal="left" vertical="center"/>
    </xf>
    <xf numFmtId="0" fontId="7" fillId="0" borderId="77" xfId="9" applyFont="1" applyFill="1" applyBorder="1" applyAlignment="1">
      <alignment horizontal="left" vertical="center"/>
    </xf>
    <xf numFmtId="0" fontId="7" fillId="0" borderId="35" xfId="9" applyFont="1" applyFill="1" applyBorder="1" applyAlignment="1">
      <alignment horizontal="left" vertical="center"/>
    </xf>
    <xf numFmtId="0" fontId="7" fillId="0" borderId="69"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69" xfId="9" applyFont="1" applyFill="1" applyBorder="1" applyAlignment="1">
      <alignment horizontal="center" vertical="center" shrinkToFit="1"/>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13" xfId="9" applyFont="1" applyFill="1" applyBorder="1" applyAlignment="1">
      <alignment vertical="center"/>
    </xf>
    <xf numFmtId="0" fontId="7" fillId="0" borderId="73" xfId="9" applyFont="1" applyFill="1" applyBorder="1" applyAlignment="1">
      <alignment vertical="center"/>
    </xf>
    <xf numFmtId="0" fontId="7" fillId="0" borderId="67" xfId="9" applyFont="1" applyFill="1" applyBorder="1" applyAlignment="1">
      <alignment horizontal="left" vertical="center"/>
    </xf>
    <xf numFmtId="0" fontId="7" fillId="0" borderId="68" xfId="9" applyFont="1" applyFill="1" applyBorder="1" applyAlignment="1">
      <alignment horizontal="left" vertical="center"/>
    </xf>
    <xf numFmtId="0" fontId="13" fillId="0" borderId="27" xfId="6" applyFont="1" applyFill="1" applyBorder="1" applyAlignment="1" applyProtection="1">
      <alignment horizontal="left" vertical="center" wrapText="1"/>
      <protection locked="0"/>
    </xf>
    <xf numFmtId="0" fontId="13" fillId="0" borderId="35" xfId="6" applyFont="1" applyFill="1" applyBorder="1" applyAlignment="1" applyProtection="1">
      <alignment horizontal="left" vertical="center" wrapText="1"/>
      <protection locked="0"/>
    </xf>
    <xf numFmtId="0" fontId="13" fillId="0" borderId="69" xfId="6" applyFont="1" applyFill="1" applyBorder="1" applyAlignment="1" applyProtection="1">
      <alignment horizontal="left" vertical="center" wrapText="1"/>
      <protection locked="0"/>
    </xf>
    <xf numFmtId="0" fontId="13" fillId="0" borderId="29" xfId="6" applyFont="1" applyFill="1" applyBorder="1" applyAlignment="1" applyProtection="1">
      <alignment horizontal="left" vertical="center" wrapText="1"/>
      <protection locked="0"/>
    </xf>
    <xf numFmtId="0" fontId="13" fillId="0" borderId="67" xfId="6" applyFont="1" applyFill="1" applyBorder="1" applyAlignment="1" applyProtection="1">
      <alignment horizontal="left" vertical="center" wrapText="1"/>
      <protection locked="0"/>
    </xf>
    <xf numFmtId="0" fontId="13" fillId="0" borderId="68" xfId="6" applyFont="1" applyFill="1" applyBorder="1" applyAlignment="1" applyProtection="1">
      <alignment horizontal="left" vertical="center" wrapText="1"/>
      <protection locked="0"/>
    </xf>
    <xf numFmtId="0" fontId="13" fillId="0" borderId="2" xfId="6" applyFont="1" applyFill="1" applyBorder="1" applyAlignment="1" applyProtection="1">
      <alignment horizontal="left" vertical="center"/>
    </xf>
    <xf numFmtId="0" fontId="13" fillId="0" borderId="3" xfId="6" applyFont="1" applyFill="1" applyBorder="1" applyAlignment="1" applyProtection="1">
      <alignment horizontal="left" vertical="center"/>
    </xf>
    <xf numFmtId="0" fontId="13" fillId="0" borderId="50" xfId="6" applyFont="1" applyFill="1" applyBorder="1" applyAlignment="1" applyProtection="1">
      <alignment horizontal="left" vertical="center" wrapText="1"/>
    </xf>
    <xf numFmtId="0" fontId="13" fillId="0" borderId="51" xfId="6" applyFont="1" applyFill="1" applyBorder="1" applyAlignment="1" applyProtection="1">
      <alignment horizontal="left" vertical="center" wrapText="1"/>
    </xf>
    <xf numFmtId="0" fontId="13" fillId="0" borderId="48" xfId="6" applyFont="1" applyFill="1" applyBorder="1" applyAlignment="1" applyProtection="1">
      <alignment horizontal="left" vertical="center"/>
    </xf>
    <xf numFmtId="0" fontId="13" fillId="0" borderId="70" xfId="6" applyFont="1" applyFill="1" applyBorder="1" applyAlignment="1" applyProtection="1">
      <alignment horizontal="left" vertical="center"/>
    </xf>
    <xf numFmtId="0" fontId="13" fillId="0" borderId="35" xfId="6" applyFont="1" applyFill="1" applyBorder="1" applyAlignment="1" applyProtection="1">
      <alignment horizontal="left" vertical="center"/>
    </xf>
    <xf numFmtId="0" fontId="13" fillId="0" borderId="69" xfId="6" applyFont="1" applyFill="1" applyBorder="1" applyAlignment="1" applyProtection="1">
      <alignment horizontal="left" vertical="center"/>
    </xf>
    <xf numFmtId="187" fontId="2" fillId="5" borderId="24" xfId="22" applyNumberFormat="1" applyFont="1" applyFill="1" applyBorder="1" applyAlignment="1">
      <alignment horizontal="center" vertical="center"/>
    </xf>
    <xf numFmtId="178" fontId="16" fillId="0" borderId="0" xfId="21" applyNumberFormat="1" applyAlignment="1">
      <alignment horizontal="center" vertical="center"/>
    </xf>
    <xf numFmtId="187" fontId="2" fillId="0" borderId="0" xfId="21" applyNumberFormat="1" applyFont="1" applyAlignment="1">
      <alignment horizontal="center" vertical="center"/>
    </xf>
    <xf numFmtId="179" fontId="2" fillId="5" borderId="24" xfId="22" applyNumberFormat="1" applyFont="1" applyFill="1" applyBorder="1" applyAlignment="1">
      <alignment horizontal="center" vertical="center" wrapText="1"/>
    </xf>
    <xf numFmtId="187" fontId="2" fillId="5" borderId="0" xfId="22" applyNumberFormat="1" applyFont="1" applyFill="1" applyAlignment="1">
      <alignment horizontal="center" vertical="center" wrapText="1"/>
    </xf>
    <xf numFmtId="0" fontId="2" fillId="0" borderId="24" xfId="21" applyFont="1" applyBorder="1" applyAlignment="1">
      <alignment horizontal="center" vertical="center"/>
    </xf>
    <xf numFmtId="0" fontId="2" fillId="0" borderId="0" xfId="21" applyFont="1" applyAlignment="1">
      <alignment horizontal="center" vertical="center"/>
    </xf>
    <xf numFmtId="187" fontId="2" fillId="5" borderId="0" xfId="22" applyNumberFormat="1" applyFont="1" applyFill="1" applyAlignment="1">
      <alignment horizontal="center" vertical="center"/>
    </xf>
    <xf numFmtId="179" fontId="2" fillId="5" borderId="0" xfId="22" applyNumberFormat="1" applyFont="1" applyFill="1" applyAlignment="1">
      <alignment horizontal="center" vertical="center" wrapText="1"/>
    </xf>
    <xf numFmtId="0" fontId="2" fillId="0" borderId="27" xfId="21" applyFont="1" applyBorder="1" applyAlignment="1">
      <alignment horizontal="center" vertical="center"/>
    </xf>
    <xf numFmtId="0" fontId="2" fillId="0" borderId="35" xfId="21" applyFont="1" applyBorder="1" applyAlignment="1">
      <alignment horizontal="center" vertical="center"/>
    </xf>
    <xf numFmtId="0" fontId="2" fillId="0" borderId="36" xfId="21" applyFont="1" applyBorder="1" applyAlignment="1">
      <alignment horizontal="center" vertical="center"/>
    </xf>
    <xf numFmtId="187" fontId="2" fillId="5" borderId="188" xfId="22" applyNumberFormat="1" applyFont="1" applyFill="1" applyBorder="1" applyAlignment="1">
      <alignment horizontal="center" vertical="center"/>
    </xf>
    <xf numFmtId="0" fontId="2" fillId="0" borderId="28" xfId="21" applyFont="1" applyBorder="1" applyAlignment="1" applyProtection="1">
      <alignment horizontal="left" vertical="top" wrapText="1"/>
      <protection locked="0"/>
    </xf>
    <xf numFmtId="0" fontId="2" fillId="0" borderId="48" xfId="21" applyFont="1" applyBorder="1" applyAlignment="1" applyProtection="1">
      <alignment horizontal="left" vertical="top" wrapText="1"/>
      <protection locked="0"/>
    </xf>
    <xf numFmtId="0" fontId="2" fillId="0" borderId="34" xfId="21" applyFont="1" applyBorder="1" applyAlignment="1" applyProtection="1">
      <alignment horizontal="left" vertical="top" wrapText="1"/>
      <protection locked="0"/>
    </xf>
    <xf numFmtId="0" fontId="2" fillId="0" borderId="57" xfId="21" applyFont="1" applyBorder="1" applyAlignment="1" applyProtection="1">
      <alignment horizontal="left" vertical="top" wrapText="1"/>
      <protection locked="0"/>
    </xf>
    <xf numFmtId="0" fontId="2" fillId="0" borderId="0" xfId="21" applyFont="1" applyAlignment="1" applyProtection="1">
      <alignment horizontal="left" vertical="top" wrapText="1"/>
      <protection locked="0"/>
    </xf>
    <xf numFmtId="0" fontId="2" fillId="0" borderId="64" xfId="21" applyFont="1" applyBorder="1" applyAlignment="1" applyProtection="1">
      <alignment horizontal="left" vertical="top" wrapText="1"/>
      <protection locked="0"/>
    </xf>
    <xf numFmtId="0" fontId="2" fillId="0" borderId="26" xfId="21" applyFont="1" applyBorder="1" applyAlignment="1" applyProtection="1">
      <alignment horizontal="left" vertical="top" wrapText="1"/>
      <protection locked="0"/>
    </xf>
    <xf numFmtId="0" fontId="2" fillId="0" borderId="40" xfId="21" applyFont="1" applyBorder="1" applyAlignment="1" applyProtection="1">
      <alignment horizontal="left" vertical="top" wrapText="1"/>
      <protection locked="0"/>
    </xf>
    <xf numFmtId="0" fontId="2" fillId="0" borderId="37" xfId="21" applyFont="1" applyBorder="1" applyAlignment="1" applyProtection="1">
      <alignment horizontal="left" vertical="top" wrapText="1"/>
      <protection locked="0"/>
    </xf>
    <xf numFmtId="179" fontId="2" fillId="0" borderId="0" xfId="22" applyNumberFormat="1" applyFont="1" applyAlignment="1">
      <alignment horizontal="center" vertical="center" wrapText="1"/>
    </xf>
  </cellXfs>
  <cellStyles count="27">
    <cellStyle name="Comma" xfId="4"/>
    <cellStyle name="Comma [0]" xfId="5"/>
    <cellStyle name="Currency" xfId="2"/>
    <cellStyle name="Currency [0]" xfId="3"/>
    <cellStyle name="Normal" xfId="26"/>
    <cellStyle name="Percent" xfId="1"/>
    <cellStyle name="標準" xfId="0" builtinId="0"/>
    <cellStyle name="標準 2" xfId="11"/>
    <cellStyle name="標準 2 2" xfId="12"/>
    <cellStyle name="標準 2 3" xfId="15"/>
    <cellStyle name="標準 3" xfId="16"/>
    <cellStyle name="標準 4" xfId="10"/>
    <cellStyle name="標準 4_APAHO401600" xfId="6"/>
    <cellStyle name="標準 4_APAHO4019001" xfId="9"/>
    <cellStyle name="標準 4_ZJ08_022012_青森市_2010" xfId="8"/>
    <cellStyle name="標準 6" xfId="13"/>
    <cellStyle name="標準 6_APAHO401000" xfId="14"/>
    <cellStyle name="標準 6_APAHO401200_O-JJ1016-001-3_財政状況資料集(決算状況カード(各会計・関係団体))(Rev2)2" xfId="20"/>
    <cellStyle name="標準 6_APAHO402200_O-JJ1016-001-3_財政状況資料集(決算状況カード(各会計・関係団体))(Rev2)2" xfId="17"/>
    <cellStyle name="標準 7" xfId="25"/>
    <cellStyle name="標準_【レイアウト】（県）資料３（Ｐ２）　歳出比較分析表" xfId="21"/>
    <cellStyle name="標準_【レイアウト】（市）資料３（Ｐ２）　歳出比較分析表" xfId="22"/>
    <cellStyle name="標準_APAHO251300" xfId="23"/>
    <cellStyle name="標準_APAHO252300" xfId="24"/>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6F74-435E-9288-6CCA3AD84D22}"/>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20257</c:v>
                </c:pt>
                <c:pt idx="1">
                  <c:v>21890</c:v>
                </c:pt>
                <c:pt idx="2">
                  <c:v>48788</c:v>
                </c:pt>
                <c:pt idx="3">
                  <c:v>12143</c:v>
                </c:pt>
                <c:pt idx="4">
                  <c:v>28489</c:v>
                </c:pt>
              </c:numCache>
            </c:numRef>
          </c:val>
          <c:smooth val="0"/>
          <c:extLst>
            <c:ext xmlns:c16="http://schemas.microsoft.com/office/drawing/2014/chart" uri="{C3380CC4-5D6E-409C-BE32-E72D297353CC}">
              <c16:uniqueId val="{00000001-6F74-435E-9288-6CCA3AD84D22}"/>
            </c:ext>
          </c:extLst>
        </c:ser>
        <c:dLbls>
          <c:showLegendKey val="0"/>
          <c:showVal val="0"/>
          <c:showCatName val="0"/>
          <c:showSerName val="0"/>
          <c:showPercent val="0"/>
          <c:showBubbleSize val="0"/>
        </c:dLbls>
        <c:marker val="1"/>
        <c:smooth val="0"/>
        <c:axId val="36038289"/>
        <c:axId val="55909147"/>
      </c:lineChart>
      <c:catAx>
        <c:axId val="36038289"/>
        <c:scaling>
          <c:orientation val="minMax"/>
        </c:scaling>
        <c:delete val="0"/>
        <c:axPos val="b"/>
        <c:majorGridlines>
          <c:spPr>
            <a:ln>
              <a:noFill/>
            </a:ln>
          </c:spPr>
        </c:majorGridlines>
        <c:minorGridlines>
          <c:spPr>
            <a:ln>
              <a:noFill/>
            </a:ln>
          </c:spPr>
        </c:minorGridlines>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55909147"/>
        <c:crosses val="autoZero"/>
        <c:auto val="1"/>
        <c:lblAlgn val="ctr"/>
        <c:lblOffset val="100"/>
        <c:tickLblSkip val="1"/>
        <c:noMultiLvlLbl val="0"/>
      </c:catAx>
      <c:valAx>
        <c:axId val="55909147"/>
        <c:scaling>
          <c:orientation val="minMax"/>
          <c:max val="70000"/>
          <c:min val="0"/>
        </c:scaling>
        <c:delete val="0"/>
        <c:axPos val="l"/>
        <c:majorGridlines>
          <c:spPr>
            <a:ln w="12700" cap="flat" cmpd="sng">
              <a:solidFill>
                <a:srgbClr val="C0C0C0"/>
              </a:solidFill>
              <a:prstDash val="solid"/>
            </a:ln>
          </c:spPr>
        </c:majorGridlines>
        <c:minorGridlines>
          <c:spPr>
            <a:ln>
              <a:noFill/>
            </a:ln>
          </c:spPr>
        </c:min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6038289"/>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0.11</c:v>
                </c:pt>
                <c:pt idx="1">
                  <c:v>0.11</c:v>
                </c:pt>
                <c:pt idx="2">
                  <c:v>0.11</c:v>
                </c:pt>
                <c:pt idx="3">
                  <c:v>2.21</c:v>
                </c:pt>
                <c:pt idx="4">
                  <c:v>0.12</c:v>
                </c:pt>
              </c:numCache>
            </c:numRef>
          </c:val>
          <c:extLst>
            <c:ext xmlns:c16="http://schemas.microsoft.com/office/drawing/2014/chart" uri="{C3380CC4-5D6E-409C-BE32-E72D297353CC}">
              <c16:uniqueId val="{00000000-E593-4269-96CD-2D216396FA93}"/>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c:v>
                </c:pt>
                <c:pt idx="1">
                  <c:v>11.93</c:v>
                </c:pt>
                <c:pt idx="2">
                  <c:v>11.14</c:v>
                </c:pt>
                <c:pt idx="3">
                  <c:v>11.15</c:v>
                </c:pt>
                <c:pt idx="4">
                  <c:v>10.87</c:v>
                </c:pt>
              </c:numCache>
            </c:numRef>
          </c:val>
          <c:extLst>
            <c:ext xmlns:c16="http://schemas.microsoft.com/office/drawing/2014/chart" uri="{C3380CC4-5D6E-409C-BE32-E72D297353CC}">
              <c16:uniqueId val="{00000001-E593-4269-96CD-2D216396FA93}"/>
            </c:ext>
          </c:extLst>
        </c:ser>
        <c:dLbls>
          <c:showLegendKey val="0"/>
          <c:showVal val="0"/>
          <c:showCatName val="0"/>
          <c:showSerName val="0"/>
          <c:showPercent val="0"/>
          <c:showBubbleSize val="0"/>
        </c:dLbls>
        <c:gapWidth val="250"/>
        <c:overlap val="100"/>
        <c:axId val="33420276"/>
        <c:axId val="32347029"/>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c:v>
                </c:pt>
                <c:pt idx="1">
                  <c:v>-0.99</c:v>
                </c:pt>
                <c:pt idx="2">
                  <c:v>-0.71</c:v>
                </c:pt>
                <c:pt idx="3">
                  <c:v>2.13</c:v>
                </c:pt>
                <c:pt idx="4">
                  <c:v>-3.84</c:v>
                </c:pt>
              </c:numCache>
            </c:numRef>
          </c:val>
          <c:smooth val="0"/>
          <c:extLst>
            <c:ext xmlns:c16="http://schemas.microsoft.com/office/drawing/2014/chart" uri="{C3380CC4-5D6E-409C-BE32-E72D297353CC}">
              <c16:uniqueId val="{00000002-E593-4269-96CD-2D216396FA93}"/>
            </c:ext>
          </c:extLst>
        </c:ser>
        <c:dLbls>
          <c:showLegendKey val="0"/>
          <c:showVal val="0"/>
          <c:showCatName val="0"/>
          <c:showSerName val="0"/>
          <c:showPercent val="0"/>
          <c:showBubbleSize val="0"/>
        </c:dLbls>
        <c:marker val="1"/>
        <c:smooth val="0"/>
        <c:axId val="33420276"/>
        <c:axId val="32347029"/>
      </c:lineChart>
      <c:catAx>
        <c:axId val="3342027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32347029"/>
        <c:crosses val="autoZero"/>
        <c:auto val="1"/>
        <c:lblAlgn val="ctr"/>
        <c:lblOffset val="100"/>
        <c:tickLblSkip val="1"/>
        <c:noMultiLvlLbl val="0"/>
      </c:catAx>
      <c:valAx>
        <c:axId val="32347029"/>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342027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1.64</c:v>
                </c:pt>
                <c:pt idx="8">
                  <c:v>0</c:v>
                </c:pt>
                <c:pt idx="9">
                  <c:v>0</c:v>
                </c:pt>
              </c:numCache>
            </c:numRef>
          </c:val>
          <c:extLst>
            <c:ext xmlns:c16="http://schemas.microsoft.com/office/drawing/2014/chart" uri="{C3380CC4-5D6E-409C-BE32-E72D297353CC}">
              <c16:uniqueId val="{00000000-9415-4A07-80C9-D67F1E285A5F}"/>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15-4A07-80C9-D67F1E285A5F}"/>
            </c:ext>
          </c:extLst>
        </c:ser>
        <c:ser>
          <c:idx val="2"/>
          <c:order val="2"/>
          <c:tx>
            <c:strRef>
              <c:f>データシート!$A$29</c:f>
              <c:strCache>
                <c:ptCount val="1"/>
                <c:pt idx="0">
                  <c:v>後期高齢者医療特別会計</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0.21</c:v>
                </c:pt>
                <c:pt idx="4">
                  <c:v>#N/A</c:v>
                </c:pt>
                <c:pt idx="5">
                  <c:v>0.21</c:v>
                </c:pt>
                <c:pt idx="6">
                  <c:v>#N/A</c:v>
                </c:pt>
                <c:pt idx="7">
                  <c:v>0.23</c:v>
                </c:pt>
                <c:pt idx="8">
                  <c:v>#N/A</c:v>
                </c:pt>
                <c:pt idx="9">
                  <c:v>0.05</c:v>
                </c:pt>
              </c:numCache>
            </c:numRef>
          </c:val>
          <c:extLst>
            <c:ext xmlns:c16="http://schemas.microsoft.com/office/drawing/2014/chart" uri="{C3380CC4-5D6E-409C-BE32-E72D297353CC}">
              <c16:uniqueId val="{00000002-9415-4A07-80C9-D67F1E285A5F}"/>
            </c:ext>
          </c:extLst>
        </c:ser>
        <c:ser>
          <c:idx val="3"/>
          <c:order val="3"/>
          <c:tx>
            <c:strRef>
              <c:f>データシート!$A$30</c:f>
              <c:strCache>
                <c:ptCount val="1"/>
                <c:pt idx="0">
                  <c:v>駐車場特別会計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0.19</c:v>
                </c:pt>
                <c:pt idx="1">
                  <c:v>#N/A</c:v>
                </c:pt>
                <c:pt idx="2">
                  <c:v>0.1</c:v>
                </c:pt>
                <c:pt idx="3">
                  <c:v>#N/A</c:v>
                </c:pt>
                <c:pt idx="4">
                  <c:v>0.02</c:v>
                </c:pt>
                <c:pt idx="5">
                  <c:v>#N/A</c:v>
                </c:pt>
                <c:pt idx="6">
                  <c:v>#N/A</c:v>
                </c:pt>
                <c:pt idx="7">
                  <c:v>0.04</c:v>
                </c:pt>
                <c:pt idx="8">
                  <c:v>#N/A</c:v>
                </c:pt>
                <c:pt idx="9">
                  <c:v>0.12</c:v>
                </c:pt>
              </c:numCache>
            </c:numRef>
          </c:val>
          <c:extLst>
            <c:ext xmlns:c16="http://schemas.microsoft.com/office/drawing/2014/chart" uri="{C3380CC4-5D6E-409C-BE32-E72D297353CC}">
              <c16:uniqueId val="{00000003-9415-4A07-80C9-D67F1E285A5F}"/>
            </c:ext>
          </c:extLst>
        </c:ser>
        <c:ser>
          <c:idx val="4"/>
          <c:order val="4"/>
          <c:tx>
            <c:strRef>
              <c:f>データシート!$A$31</c:f>
              <c:strCache>
                <c:ptCount val="1"/>
                <c:pt idx="0">
                  <c:v>一般会計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2.2000000000000002</c:v>
                </c:pt>
                <c:pt idx="8">
                  <c:v>#N/A</c:v>
                </c:pt>
                <c:pt idx="9">
                  <c:v>0.12</c:v>
                </c:pt>
              </c:numCache>
            </c:numRef>
          </c:val>
          <c:extLst>
            <c:ext xmlns:c16="http://schemas.microsoft.com/office/drawing/2014/chart" uri="{C3380CC4-5D6E-409C-BE32-E72D297353CC}">
              <c16:uniqueId val="{00000004-9415-4A07-80C9-D67F1E285A5F}"/>
            </c:ext>
          </c:extLst>
        </c:ser>
        <c:ser>
          <c:idx val="5"/>
          <c:order val="5"/>
          <c:tx>
            <c:strRef>
              <c:f>データシート!$A$32</c:f>
              <c:strCache>
                <c:ptCount val="1"/>
                <c:pt idx="0">
                  <c:v>公共下水道事業会計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9415-4A07-80C9-D67F1E285A5F}"/>
            </c:ext>
          </c:extLst>
        </c:ser>
        <c:ser>
          <c:idx val="6"/>
          <c:order val="6"/>
          <c:tx>
            <c:strRef>
              <c:f>データシート!$A$33</c:f>
              <c:strCache>
                <c:ptCount val="1"/>
                <c:pt idx="0">
                  <c:v>介護保険特別会計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1.27</c:v>
                </c:pt>
                <c:pt idx="4">
                  <c:v>#N/A</c:v>
                </c:pt>
                <c:pt idx="5">
                  <c:v>1</c:v>
                </c:pt>
                <c:pt idx="6">
                  <c:v>#N/A</c:v>
                </c:pt>
                <c:pt idx="7">
                  <c:v>0.28999999999999998</c:v>
                </c:pt>
                <c:pt idx="8">
                  <c:v>#N/A</c:v>
                </c:pt>
                <c:pt idx="9">
                  <c:v>0.55000000000000004</c:v>
                </c:pt>
              </c:numCache>
            </c:numRef>
          </c:val>
          <c:extLst>
            <c:ext xmlns:c16="http://schemas.microsoft.com/office/drawing/2014/chart" uri="{C3380CC4-5D6E-409C-BE32-E72D297353CC}">
              <c16:uniqueId val="{00000006-9415-4A07-80C9-D67F1E285A5F}"/>
            </c:ext>
          </c:extLst>
        </c:ser>
        <c:ser>
          <c:idx val="7"/>
          <c:order val="7"/>
          <c:tx>
            <c:strRef>
              <c:f>データシート!$A$34</c:f>
              <c:strCache>
                <c:ptCount val="1"/>
                <c:pt idx="0">
                  <c:v>国民健康保険特別会計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1.27</c:v>
                </c:pt>
                <c:pt idx="4">
                  <c:v>#N/A</c:v>
                </c:pt>
                <c:pt idx="5">
                  <c:v>1.7</c:v>
                </c:pt>
                <c:pt idx="6">
                  <c:v>#N/A</c:v>
                </c:pt>
                <c:pt idx="7">
                  <c:v>2.17</c:v>
                </c:pt>
                <c:pt idx="8">
                  <c:v>#N/A</c:v>
                </c:pt>
                <c:pt idx="9">
                  <c:v>3.39</c:v>
                </c:pt>
              </c:numCache>
            </c:numRef>
          </c:val>
          <c:extLst>
            <c:ext xmlns:c16="http://schemas.microsoft.com/office/drawing/2014/chart" uri="{C3380CC4-5D6E-409C-BE32-E72D297353CC}">
              <c16:uniqueId val="{00000007-9415-4A07-80C9-D67F1E285A5F}"/>
            </c:ext>
          </c:extLst>
        </c:ser>
        <c:ser>
          <c:idx val="8"/>
          <c:order val="8"/>
          <c:tx>
            <c:strRef>
              <c:f>データシート!$A$35</c:f>
              <c:strCache>
                <c:ptCount val="1"/>
                <c:pt idx="0">
                  <c:v>病院事業会計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6.41</c:v>
                </c:pt>
                <c:pt idx="2">
                  <c:v>#N/A</c:v>
                </c:pt>
                <c:pt idx="3">
                  <c:v>6.18</c:v>
                </c:pt>
                <c:pt idx="4">
                  <c:v>#N/A</c:v>
                </c:pt>
                <c:pt idx="5">
                  <c:v>5.99</c:v>
                </c:pt>
                <c:pt idx="6">
                  <c:v>#N/A</c:v>
                </c:pt>
                <c:pt idx="7">
                  <c:v>5.24</c:v>
                </c:pt>
                <c:pt idx="8">
                  <c:v>#N/A</c:v>
                </c:pt>
                <c:pt idx="9">
                  <c:v>4.54</c:v>
                </c:pt>
              </c:numCache>
            </c:numRef>
          </c:val>
          <c:extLst>
            <c:ext xmlns:c16="http://schemas.microsoft.com/office/drawing/2014/chart" uri="{C3380CC4-5D6E-409C-BE32-E72D297353CC}">
              <c16:uniqueId val="{00000008-9415-4A07-80C9-D67F1E285A5F}"/>
            </c:ext>
          </c:extLst>
        </c:ser>
        <c:ser>
          <c:idx val="9"/>
          <c:order val="9"/>
          <c:tx>
            <c:strRef>
              <c:f>データシート!$A$36</c:f>
              <c:strCache>
                <c:ptCount val="1"/>
                <c:pt idx="0">
                  <c:v>水道事業会計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8.08</c:v>
                </c:pt>
                <c:pt idx="2">
                  <c:v>#N/A</c:v>
                </c:pt>
                <c:pt idx="3">
                  <c:v>8.9</c:v>
                </c:pt>
                <c:pt idx="4">
                  <c:v>#N/A</c:v>
                </c:pt>
                <c:pt idx="5">
                  <c:v>8.9700000000000006</c:v>
                </c:pt>
                <c:pt idx="6">
                  <c:v>#N/A</c:v>
                </c:pt>
                <c:pt idx="7">
                  <c:v>9.57</c:v>
                </c:pt>
                <c:pt idx="8">
                  <c:v>#N/A</c:v>
                </c:pt>
                <c:pt idx="9">
                  <c:v>10.63</c:v>
                </c:pt>
              </c:numCache>
            </c:numRef>
          </c:val>
          <c:extLst>
            <c:ext xmlns:c16="http://schemas.microsoft.com/office/drawing/2014/chart" uri="{C3380CC4-5D6E-409C-BE32-E72D297353CC}">
              <c16:uniqueId val="{00000009-9415-4A07-80C9-D67F1E285A5F}"/>
            </c:ext>
          </c:extLst>
        </c:ser>
        <c:dLbls>
          <c:showLegendKey val="0"/>
          <c:showVal val="0"/>
          <c:showCatName val="0"/>
          <c:showSerName val="0"/>
          <c:showPercent val="0"/>
          <c:showBubbleSize val="0"/>
        </c:dLbls>
        <c:gapWidth val="150"/>
        <c:overlap val="100"/>
        <c:axId val="22687807"/>
        <c:axId val="2863675"/>
      </c:barChart>
      <c:catAx>
        <c:axId val="22687807"/>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2863675"/>
        <c:crosses val="autoZero"/>
        <c:auto val="1"/>
        <c:lblAlgn val="ctr"/>
        <c:lblOffset val="100"/>
        <c:tickLblSkip val="1"/>
        <c:noMultiLvlLbl val="0"/>
      </c:catAx>
      <c:valAx>
        <c:axId val="2863675"/>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22687807"/>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2245</c:v>
                </c:pt>
                <c:pt idx="5">
                  <c:v>2349</c:v>
                </c:pt>
                <c:pt idx="8">
                  <c:v>2456</c:v>
                </c:pt>
                <c:pt idx="11">
                  <c:v>2509</c:v>
                </c:pt>
                <c:pt idx="14">
                  <c:v>2470</c:v>
                </c:pt>
              </c:numCache>
            </c:numRef>
          </c:val>
          <c:extLst>
            <c:ext xmlns:c16="http://schemas.microsoft.com/office/drawing/2014/chart" uri="{C3380CC4-5D6E-409C-BE32-E72D297353CC}">
              <c16:uniqueId val="{00000000-6EC8-4BAF-A08D-2DD338114759}"/>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EC8-4BAF-A08D-2DD338114759}"/>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86</c:v>
                </c:pt>
              </c:numCache>
            </c:numRef>
          </c:val>
          <c:extLst>
            <c:ext xmlns:c16="http://schemas.microsoft.com/office/drawing/2014/chart" uri="{C3380CC4-5D6E-409C-BE32-E72D297353CC}">
              <c16:uniqueId val="{00000002-6EC8-4BAF-A08D-2DD3381147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281</c:v>
                </c:pt>
                <c:pt idx="3">
                  <c:v>272</c:v>
                </c:pt>
                <c:pt idx="6">
                  <c:v>262</c:v>
                </c:pt>
                <c:pt idx="9">
                  <c:v>171</c:v>
                </c:pt>
                <c:pt idx="12">
                  <c:v>110</c:v>
                </c:pt>
              </c:numCache>
            </c:numRef>
          </c:val>
          <c:extLst>
            <c:ext xmlns:c16="http://schemas.microsoft.com/office/drawing/2014/chart" uri="{C3380CC4-5D6E-409C-BE32-E72D297353CC}">
              <c16:uniqueId val="{00000003-6EC8-4BAF-A08D-2DD338114759}"/>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1062</c:v>
                </c:pt>
                <c:pt idx="3">
                  <c:v>1094</c:v>
                </c:pt>
                <c:pt idx="6">
                  <c:v>1104</c:v>
                </c:pt>
                <c:pt idx="9">
                  <c:v>1114</c:v>
                </c:pt>
                <c:pt idx="12">
                  <c:v>1141</c:v>
                </c:pt>
              </c:numCache>
            </c:numRef>
          </c:val>
          <c:extLst>
            <c:ext xmlns:c16="http://schemas.microsoft.com/office/drawing/2014/chart" uri="{C3380CC4-5D6E-409C-BE32-E72D297353CC}">
              <c16:uniqueId val="{00000004-6EC8-4BAF-A08D-2DD338114759}"/>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8-4BAF-A08D-2DD338114759}"/>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C8-4BAF-A08D-2DD338114759}"/>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1206</c:v>
                </c:pt>
                <c:pt idx="3">
                  <c:v>1236</c:v>
                </c:pt>
                <c:pt idx="6">
                  <c:v>1302</c:v>
                </c:pt>
                <c:pt idx="9">
                  <c:v>1327</c:v>
                </c:pt>
                <c:pt idx="12">
                  <c:v>1355</c:v>
                </c:pt>
              </c:numCache>
            </c:numRef>
          </c:val>
          <c:extLst>
            <c:ext xmlns:c16="http://schemas.microsoft.com/office/drawing/2014/chart" uri="{C3380CC4-5D6E-409C-BE32-E72D297353CC}">
              <c16:uniqueId val="{00000007-6EC8-4BAF-A08D-2DD338114759}"/>
            </c:ext>
          </c:extLst>
        </c:ser>
        <c:dLbls>
          <c:showLegendKey val="0"/>
          <c:showVal val="0"/>
          <c:showCatName val="0"/>
          <c:showSerName val="0"/>
          <c:showPercent val="0"/>
          <c:showBubbleSize val="0"/>
        </c:dLbls>
        <c:gapWidth val="100"/>
        <c:overlap val="100"/>
        <c:axId val="25773083"/>
        <c:axId val="30631159"/>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304</c:v>
                </c:pt>
                <c:pt idx="2">
                  <c:v>#N/A</c:v>
                </c:pt>
                <c:pt idx="3">
                  <c:v>#N/A</c:v>
                </c:pt>
                <c:pt idx="4">
                  <c:v>253</c:v>
                </c:pt>
                <c:pt idx="5">
                  <c:v>#N/A</c:v>
                </c:pt>
                <c:pt idx="6">
                  <c:v>#N/A</c:v>
                </c:pt>
                <c:pt idx="7">
                  <c:v>212</c:v>
                </c:pt>
                <c:pt idx="8">
                  <c:v>#N/A</c:v>
                </c:pt>
                <c:pt idx="9">
                  <c:v>#N/A</c:v>
                </c:pt>
                <c:pt idx="10">
                  <c:v>103</c:v>
                </c:pt>
                <c:pt idx="11">
                  <c:v>#N/A</c:v>
                </c:pt>
                <c:pt idx="12">
                  <c:v>#N/A</c:v>
                </c:pt>
                <c:pt idx="13">
                  <c:v>223</c:v>
                </c:pt>
                <c:pt idx="14">
                  <c:v>#N/A</c:v>
                </c:pt>
              </c:numCache>
            </c:numRef>
          </c:val>
          <c:smooth val="0"/>
          <c:extLst>
            <c:ext xmlns:c16="http://schemas.microsoft.com/office/drawing/2014/chart" uri="{C3380CC4-5D6E-409C-BE32-E72D297353CC}">
              <c16:uniqueId val="{00000008-6EC8-4BAF-A08D-2DD338114759}"/>
            </c:ext>
          </c:extLst>
        </c:ser>
        <c:dLbls>
          <c:showLegendKey val="0"/>
          <c:showVal val="0"/>
          <c:showCatName val="0"/>
          <c:showSerName val="0"/>
          <c:showPercent val="0"/>
          <c:showBubbleSize val="0"/>
        </c:dLbls>
        <c:marker val="1"/>
        <c:smooth val="0"/>
        <c:axId val="25773083"/>
        <c:axId val="30631159"/>
      </c:lineChart>
      <c:catAx>
        <c:axId val="25773083"/>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0631159"/>
        <c:crosses val="autoZero"/>
        <c:auto val="1"/>
        <c:lblAlgn val="ctr"/>
        <c:lblOffset val="100"/>
        <c:tickLblSkip val="1"/>
        <c:noMultiLvlLbl val="0"/>
      </c:catAx>
      <c:valAx>
        <c:axId val="30631159"/>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25773083"/>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22873</c:v>
                </c:pt>
                <c:pt idx="5">
                  <c:v>23071</c:v>
                </c:pt>
                <c:pt idx="8">
                  <c:v>23050</c:v>
                </c:pt>
                <c:pt idx="11">
                  <c:v>23005</c:v>
                </c:pt>
                <c:pt idx="14">
                  <c:v>22826</c:v>
                </c:pt>
              </c:numCache>
            </c:numRef>
          </c:val>
          <c:extLst>
            <c:ext xmlns:c16="http://schemas.microsoft.com/office/drawing/2014/chart" uri="{C3380CC4-5D6E-409C-BE32-E72D297353CC}">
              <c16:uniqueId val="{00000000-96B0-4F67-AB44-568F2AD99681}"/>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6195</c:v>
                </c:pt>
                <c:pt idx="5">
                  <c:v>6608</c:v>
                </c:pt>
                <c:pt idx="8">
                  <c:v>6687</c:v>
                </c:pt>
                <c:pt idx="11">
                  <c:v>8047</c:v>
                </c:pt>
                <c:pt idx="14">
                  <c:v>4332</c:v>
                </c:pt>
              </c:numCache>
            </c:numRef>
          </c:val>
          <c:extLst>
            <c:ext xmlns:c16="http://schemas.microsoft.com/office/drawing/2014/chart" uri="{C3380CC4-5D6E-409C-BE32-E72D297353CC}">
              <c16:uniqueId val="{00000001-96B0-4F67-AB44-568F2AD99681}"/>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2479</c:v>
                </c:pt>
                <c:pt idx="5">
                  <c:v>2409</c:v>
                </c:pt>
                <c:pt idx="8">
                  <c:v>2407</c:v>
                </c:pt>
                <c:pt idx="11">
                  <c:v>2737</c:v>
                </c:pt>
                <c:pt idx="14">
                  <c:v>2737</c:v>
                </c:pt>
              </c:numCache>
            </c:numRef>
          </c:val>
          <c:extLst>
            <c:ext xmlns:c16="http://schemas.microsoft.com/office/drawing/2014/chart" uri="{C3380CC4-5D6E-409C-BE32-E72D297353CC}">
              <c16:uniqueId val="{00000002-96B0-4F67-AB44-568F2AD99681}"/>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B0-4F67-AB44-568F2AD99681}"/>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B0-4F67-AB44-568F2AD99681}"/>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B0-4F67-AB44-568F2AD99681}"/>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3247</c:v>
                </c:pt>
                <c:pt idx="3">
                  <c:v>3301</c:v>
                </c:pt>
                <c:pt idx="6">
                  <c:v>3220</c:v>
                </c:pt>
                <c:pt idx="9">
                  <c:v>3061</c:v>
                </c:pt>
                <c:pt idx="12">
                  <c:v>2943</c:v>
                </c:pt>
              </c:numCache>
            </c:numRef>
          </c:val>
          <c:extLst>
            <c:ext xmlns:c16="http://schemas.microsoft.com/office/drawing/2014/chart" uri="{C3380CC4-5D6E-409C-BE32-E72D297353CC}">
              <c16:uniqueId val="{00000006-96B0-4F67-AB44-568F2AD99681}"/>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1016</c:v>
                </c:pt>
                <c:pt idx="3">
                  <c:v>805</c:v>
                </c:pt>
                <c:pt idx="6">
                  <c:v>621</c:v>
                </c:pt>
                <c:pt idx="9">
                  <c:v>680</c:v>
                </c:pt>
                <c:pt idx="12">
                  <c:v>738</c:v>
                </c:pt>
              </c:numCache>
            </c:numRef>
          </c:val>
          <c:extLst>
            <c:ext xmlns:c16="http://schemas.microsoft.com/office/drawing/2014/chart" uri="{C3380CC4-5D6E-409C-BE32-E72D297353CC}">
              <c16:uniqueId val="{00000007-96B0-4F67-AB44-568F2AD99681}"/>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15808</c:v>
                </c:pt>
                <c:pt idx="3">
                  <c:v>15208</c:v>
                </c:pt>
                <c:pt idx="6">
                  <c:v>15260</c:v>
                </c:pt>
                <c:pt idx="9">
                  <c:v>16105</c:v>
                </c:pt>
                <c:pt idx="12">
                  <c:v>15786</c:v>
                </c:pt>
              </c:numCache>
            </c:numRef>
          </c:val>
          <c:extLst>
            <c:ext xmlns:c16="http://schemas.microsoft.com/office/drawing/2014/chart" uri="{C3380CC4-5D6E-409C-BE32-E72D297353CC}">
              <c16:uniqueId val="{00000008-96B0-4F67-AB44-568F2AD99681}"/>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86</c:v>
                </c:pt>
              </c:numCache>
            </c:numRef>
          </c:val>
          <c:extLst>
            <c:ext xmlns:c16="http://schemas.microsoft.com/office/drawing/2014/chart" uri="{C3380CC4-5D6E-409C-BE32-E72D297353CC}">
              <c16:uniqueId val="{00000009-96B0-4F67-AB44-568F2AD99681}"/>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15136</c:v>
                </c:pt>
                <c:pt idx="3">
                  <c:v>15904</c:v>
                </c:pt>
                <c:pt idx="6">
                  <c:v>18353</c:v>
                </c:pt>
                <c:pt idx="9">
                  <c:v>18686</c:v>
                </c:pt>
                <c:pt idx="12">
                  <c:v>19393</c:v>
                </c:pt>
              </c:numCache>
            </c:numRef>
          </c:val>
          <c:extLst>
            <c:ext xmlns:c16="http://schemas.microsoft.com/office/drawing/2014/chart" uri="{C3380CC4-5D6E-409C-BE32-E72D297353CC}">
              <c16:uniqueId val="{0000000A-96B0-4F67-AB44-568F2AD99681}"/>
            </c:ext>
          </c:extLst>
        </c:ser>
        <c:dLbls>
          <c:showLegendKey val="0"/>
          <c:showVal val="0"/>
          <c:showCatName val="0"/>
          <c:showSerName val="0"/>
          <c:showPercent val="0"/>
          <c:showBubbleSize val="0"/>
        </c:dLbls>
        <c:gapWidth val="100"/>
        <c:overlap val="100"/>
        <c:axId val="7244975"/>
        <c:axId val="65204782"/>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3659</c:v>
                </c:pt>
                <c:pt idx="2">
                  <c:v>#N/A</c:v>
                </c:pt>
                <c:pt idx="3">
                  <c:v>#N/A</c:v>
                </c:pt>
                <c:pt idx="4">
                  <c:v>3130</c:v>
                </c:pt>
                <c:pt idx="5">
                  <c:v>#N/A</c:v>
                </c:pt>
                <c:pt idx="6">
                  <c:v>#N/A</c:v>
                </c:pt>
                <c:pt idx="7">
                  <c:v>5309</c:v>
                </c:pt>
                <c:pt idx="8">
                  <c:v>#N/A</c:v>
                </c:pt>
                <c:pt idx="9">
                  <c:v>#N/A</c:v>
                </c:pt>
                <c:pt idx="10">
                  <c:v>4744</c:v>
                </c:pt>
                <c:pt idx="11">
                  <c:v>#N/A</c:v>
                </c:pt>
                <c:pt idx="12">
                  <c:v>#N/A</c:v>
                </c:pt>
                <c:pt idx="13">
                  <c:v>9051</c:v>
                </c:pt>
                <c:pt idx="14">
                  <c:v>#N/A</c:v>
                </c:pt>
              </c:numCache>
            </c:numRef>
          </c:val>
          <c:smooth val="0"/>
          <c:extLst>
            <c:ext xmlns:c16="http://schemas.microsoft.com/office/drawing/2014/chart" uri="{C3380CC4-5D6E-409C-BE32-E72D297353CC}">
              <c16:uniqueId val="{0000000B-96B0-4F67-AB44-568F2AD99681}"/>
            </c:ext>
          </c:extLst>
        </c:ser>
        <c:dLbls>
          <c:showLegendKey val="0"/>
          <c:showVal val="0"/>
          <c:showCatName val="0"/>
          <c:showSerName val="0"/>
          <c:showPercent val="0"/>
          <c:showBubbleSize val="0"/>
        </c:dLbls>
        <c:marker val="1"/>
        <c:smooth val="0"/>
        <c:axId val="7244975"/>
        <c:axId val="65204782"/>
      </c:lineChart>
      <c:catAx>
        <c:axId val="7244975"/>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65204782"/>
        <c:crosses val="autoZero"/>
        <c:auto val="1"/>
        <c:lblAlgn val="ctr"/>
        <c:lblOffset val="100"/>
        <c:tickLblSkip val="1"/>
        <c:noMultiLvlLbl val="0"/>
      </c:catAx>
      <c:valAx>
        <c:axId val="65204782"/>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7244975"/>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1528</c:v>
                </c:pt>
                <c:pt idx="1">
                  <c:v>1543</c:v>
                </c:pt>
                <c:pt idx="2">
                  <c:v>1493</c:v>
                </c:pt>
              </c:numCache>
            </c:numRef>
          </c:val>
          <c:extLst>
            <c:ext xmlns:c16="http://schemas.microsoft.com/office/drawing/2014/chart" uri="{C3380CC4-5D6E-409C-BE32-E72D297353CC}">
              <c16:uniqueId val="{00000000-6FAD-4211-8764-B5F2817BC1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172</c:v>
                </c:pt>
                <c:pt idx="2">
                  <c:v>172</c:v>
                </c:pt>
              </c:numCache>
            </c:numRef>
          </c:val>
          <c:extLst>
            <c:ext xmlns:c16="http://schemas.microsoft.com/office/drawing/2014/chart" uri="{C3380CC4-5D6E-409C-BE32-E72D297353CC}">
              <c16:uniqueId val="{00000001-6FAD-4211-8764-B5F2817BC134}"/>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338</c:v>
                </c:pt>
                <c:pt idx="1">
                  <c:v>353</c:v>
                </c:pt>
                <c:pt idx="2">
                  <c:v>331</c:v>
                </c:pt>
              </c:numCache>
            </c:numRef>
          </c:val>
          <c:extLst>
            <c:ext xmlns:c16="http://schemas.microsoft.com/office/drawing/2014/chart" uri="{C3380CC4-5D6E-409C-BE32-E72D297353CC}">
              <c16:uniqueId val="{00000002-6FAD-4211-8764-B5F2817BC134}"/>
            </c:ext>
          </c:extLst>
        </c:ser>
        <c:dLbls>
          <c:showLegendKey val="0"/>
          <c:showVal val="0"/>
          <c:showCatName val="0"/>
          <c:showSerName val="0"/>
          <c:showPercent val="0"/>
          <c:showBubbleSize val="0"/>
        </c:dLbls>
        <c:gapWidth val="120"/>
        <c:overlap val="100"/>
        <c:axId val="49972132"/>
        <c:axId val="47096010"/>
      </c:barChart>
      <c:catAx>
        <c:axId val="49972132"/>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47096010"/>
        <c:crosses val="autoZero"/>
        <c:auto val="1"/>
        <c:lblAlgn val="ctr"/>
        <c:lblOffset val="100"/>
        <c:tickLblSkip val="1"/>
        <c:noMultiLvlLbl val="0"/>
      </c:catAx>
      <c:valAx>
        <c:axId val="47096010"/>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49972132"/>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{1760F504-040F-41F0-BA20-C646FDBEB53C}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07E-4140-AE27-156285CF42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{A0B208AB-E88E-4883-AA4E-14FE4686EE56}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7E-4140-AE27-156285CF42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{390BB909-C7EE-4B2A-B08F-5998213F81C6}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7E-4140-AE27-156285CF42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{0E2712B2-7DCE-4785-B1D7-9214B97712EF}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7E-4140-AE27-156285CF42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{AA7C8F10-A701-428F-B6D9-086AA5A7A02D}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7E-4140-AE27-156285CF42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{D923717D-98BD-428B-A84C-64CCE1E4E276}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07E-4140-AE27-156285CF42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{6B164123-B9F2-440B-B9EC-621F3C662127}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07E-4140-AE27-156285CF42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{974762D9-E5B2-4047-8D1F-7285C0E44E6F}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07E-4140-AE27-156285CF42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{CBAB8EE7-0065-4343-BE45-48343E50691F}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07E-4140-AE27-156285CF4252}"/>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36.200000000000003</c:v>
                </c:pt>
                <c:pt idx="8">
                  <c:v>52</c:v>
                </c:pt>
                <c:pt idx="24">
                  <c:v>38.5</c:v>
                </c:pt>
              </c:numCache>
            </c:numRef>
          </c:xVal>
          <c:yVal>
            <c:numRef>
              <c:f>公会計指標分析・財政指標組合せ分析表!$BP$51:$DC$51</c:f>
              <c:numCache>
                <c:formatCode>#,##0.0;"▲ "#,##0.0</c:formatCode>
                <c:ptCount val="40"/>
                <c:pt idx="0">
                  <c:v>29.9</c:v>
                </c:pt>
                <c:pt idx="8">
                  <c:v>26.4</c:v>
                </c:pt>
                <c:pt idx="24">
                  <c:v>39.5</c:v>
                </c:pt>
              </c:numCache>
            </c:numRef>
          </c:yVal>
          <c:smooth val="0"/>
          <c:extLst>
            <c:ext xmlns:c16="http://schemas.microsoft.com/office/drawing/2014/chart" uri="{C3380CC4-5D6E-409C-BE32-E72D297353CC}">
              <c16:uniqueId val="{00000009-33AA-40C2-A9AA-2C1610E33DB0}"/>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{8A1EDE9B-2E67-45FB-ACE2-28676875E56A}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9-107E-4140-AE27-156285CF42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{2DC5C7F0-2AC5-4615-B23F-25C15696D021}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A-107E-4140-AE27-156285CF42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{5AC99B09-A0DB-4501-B436-6D0217E6820E}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7E-4140-AE27-156285CF42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{959EE48D-AA42-42C1-94E1-A8754A29AAD8}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7E-4140-AE27-156285CF42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{3527E0BA-EF37-4811-8796-C597C588059C}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7E-4140-AE27-156285CF425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{3CAA1F27-9B84-45CB-8BD0-1FE44455F89E}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E-107E-4140-AE27-156285CF42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{D38036A0-D878-40B0-B79B-3B37BBA4523A}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F-107E-4140-AE27-156285CF425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{84608B1A-0F60-4FAF-883B-F74E5FC9DB88}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0-107E-4140-AE27-156285CF42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{54986083-3F43-47E5-878B-918BC1595761}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1-107E-4140-AE27-156285CF4252}"/>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24">
                  <c:v>59.9</c:v>
                </c:pt>
              </c:numCache>
            </c:numRef>
          </c:xVal>
          <c:yVal>
            <c:numRef>
              <c:f>公会計指標分析・財政指標組合せ分析表!$BP$55:$DC$55</c:f>
              <c:numCache>
                <c:formatCode>#,##0.0;"▲ "#,##0.0</c:formatCode>
                <c:ptCount val="40"/>
                <c:pt idx="0">
                  <c:v>33.6</c:v>
                </c:pt>
                <c:pt idx="8">
                  <c:v>35.299999999999997</c:v>
                </c:pt>
                <c:pt idx="24">
                  <c:v>24.2</c:v>
                </c:pt>
              </c:numCache>
            </c:numRef>
          </c:yVal>
          <c:smooth val="0"/>
          <c:extLst>
            <c:ext xmlns:c16="http://schemas.microsoft.com/office/drawing/2014/chart" uri="{C3380CC4-5D6E-409C-BE32-E72D297353CC}">
              <c16:uniqueId val="{00000013-33AA-40C2-A9AA-2C1610E33DB0}"/>
            </c:ext>
          </c:extLst>
        </c:ser>
        <c:dLbls>
          <c:showLegendKey val="0"/>
          <c:showVal val="0"/>
          <c:showCatName val="0"/>
          <c:showSerName val="0"/>
          <c:showPercent val="0"/>
          <c:showBubbleSize val="0"/>
        </c:dLbls>
        <c:axId val="21210914"/>
        <c:axId val="56680499"/>
      </c:scatterChart>
      <c:valAx>
        <c:axId val="21210914"/>
        <c:scaling>
          <c:orientation val="minMax"/>
          <c:max val="63"/>
          <c:min val="34"/>
        </c:scaling>
        <c:delete val="0"/>
        <c:axPos val="b"/>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56680499"/>
        <c:crosses val="autoZero"/>
        <c:crossBetween val="midCat"/>
      </c:valAx>
      <c:valAx>
        <c:axId val="56680499"/>
        <c:scaling>
          <c:orientation val="minMax"/>
          <c:max val="43"/>
          <c:min val="22"/>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21210914"/>
        <c:crosses val="autoZero"/>
        <c:crossBetween val="midCat"/>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{B0834DF3-F332-4F88-82C3-1DB7487CE30B}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56F-4D94-B3BA-BCDEAEBB9A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{D39A1AC1-0C56-411C-A0AE-60C067BC3318}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F-4D94-B3BA-BCDEAEBB9A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{9C9CFF2F-7227-4A39-AB69-6DEBAE70CB29}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F-4D94-B3BA-BCDEAEBB9A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{9BDA3E9D-A89C-40F0-ADA1-9193FFD28ABC}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F-4D94-B3BA-BCDEAEBB9A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{75B92305-0EA8-4DF0-9FF1-93D84EAF6605}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F-4D94-B3BA-BCDEAEBB9AB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{9664256E-5837-420A-A033-18AF82F72130}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56F-4D94-B3BA-BCDEAEBB9AB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{A0775311-7A8F-4286-91CF-AA3EB953470F}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56F-4D94-B3BA-BCDEAEBB9AB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{10DD886D-E5F0-4617-8B04-C6E0434AFEE2}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56F-4D94-B3BA-BCDEAEBB9AB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{C3E7BCF1-0FAE-41D8-99EC-708E318FF9E4}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56F-4D94-B3BA-BCDEAEBB9AB9}"/>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2.1</c:v>
                </c:pt>
                <c:pt idx="24">
                  <c:v>1.5</c:v>
                </c:pt>
                <c:pt idx="32">
                  <c:v>1.5</c:v>
                </c:pt>
              </c:numCache>
            </c:numRef>
          </c:xVal>
          <c:yVal>
            <c:numRef>
              <c:f>公会計指標分析・財政指標組合せ分析表!$BP$73:$DC$73</c:f>
              <c:numCache>
                <c:formatCode>#,##0.0;"▲ "#,##0.0</c:formatCode>
                <c:ptCount val="40"/>
                <c:pt idx="0">
                  <c:v>29.9</c:v>
                </c:pt>
                <c:pt idx="8">
                  <c:v>26.4</c:v>
                </c:pt>
                <c:pt idx="16">
                  <c:v>44.5</c:v>
                </c:pt>
                <c:pt idx="24">
                  <c:v>39.5</c:v>
                </c:pt>
                <c:pt idx="32">
                  <c:v>75.8</c:v>
                </c:pt>
              </c:numCache>
            </c:numRef>
          </c:yVal>
          <c:smooth val="0"/>
          <c:extLst>
            <c:ext xmlns:c16="http://schemas.microsoft.com/office/drawing/2014/chart" uri="{C3380CC4-5D6E-409C-BE32-E72D297353CC}">
              <c16:uniqueId val="{00000009-3A91-4720-82D1-BA30C0F66093}"/>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layout>
                <c:manualLayout>
                  <c:x val="-2.4500000000000001E-2"/>
                  <c:y val="-6.22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{8242FCE7-7575-4FE0-9260-D3E14EEBD01F}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9-656F-4D94-B3BA-BCDEAEBB9AB9}"/>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{47D62F3B-B447-4E18-B23A-E1248132633A}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A-656F-4D94-B3BA-BCDEAEBB9A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{DC54D259-D4EA-4135-BDD1-8B7224D764C4}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F-4D94-B3BA-BCDEAEBB9A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{9445ABEB-0BE7-4505-8E51-15321BB52CA3}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F-4D94-B3BA-BCDEAEBB9A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{3D72F057-CB0D-490B-B2CE-C8EC32C48504}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F-4D94-B3BA-BCDEAEBB9AB9}"/>
                </c:ext>
              </c:extLst>
            </c:dLbl>
            <c:dLbl>
              <c:idx val="8"/>
              <c:layout>
                <c:manualLayout>
                  <c:x val="-3.8249999999999999E-2"/>
                  <c:y val="-6.22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{6D3AAEAD-DF68-436F-ADD0-CC7A343004E7}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E-656F-4D94-B3BA-BCDEAEBB9AB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{D186C4F7-CA0F-49EA-B54B-59EE701D72F5}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F-656F-4D94-B3BA-BCDEAEBB9AB9}"/>
                </c:ext>
              </c:extLst>
            </c:dLbl>
            <c:dLbl>
              <c:idx val="24"/>
              <c:layout>
                <c:manualLayout>
                  <c:x val="-2.4500000000000001E-2"/>
                  <c:y val="-6.950000000000000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{89B1AA38-FF49-49ED-8BDE-06326B266653}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0-656F-4D94-B3BA-BCDEAEBB9AB9}"/>
                </c:ext>
              </c:extLst>
            </c:dLbl>
            <c:dLbl>
              <c:idx val="32"/>
              <c:layout>
                <c:manualLayout>
                  <c:x val="-3.8249999999999999E-2"/>
                  <c:y val="-5.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{401A15B5-C40E-431B-B9BD-742E72BFF0C0}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1-656F-4D94-B3BA-BCDEAEBB9AB9}"/>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3A91-4720-82D1-BA30C0F66093}"/>
            </c:ext>
          </c:extLst>
        </c:ser>
        <c:dLbls>
          <c:showLegendKey val="0"/>
          <c:showVal val="0"/>
          <c:showCatName val="0"/>
          <c:showSerName val="0"/>
          <c:showPercent val="0"/>
          <c:showBubbleSize val="0"/>
        </c:dLbls>
        <c:axId val="40362448"/>
        <c:axId val="27717712"/>
      </c:scatterChart>
      <c:valAx>
        <c:axId val="40362448"/>
        <c:scaling>
          <c:orientation val="minMax"/>
          <c:max val="7.5"/>
          <c:min val="1.1000000000000001"/>
        </c:scaling>
        <c:delete val="0"/>
        <c:axPos val="b"/>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27717712"/>
        <c:crosses val="autoZero"/>
        <c:crossBetween val="midCat"/>
      </c:valAx>
      <c:valAx>
        <c:axId val="27717712"/>
        <c:scaling>
          <c:orientation val="minMax"/>
          <c:max val="85"/>
          <c:min val="15"/>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40362448"/>
        <c:crosses val="autoZero"/>
        <c:crossBetween val="midCat"/>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bwMode="auto">
        <a:xfrm rot="5400000">
          <a:off x="5610225" y="4591050"/>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bwMode="auto">
        <a:xfrm>
          <a:off x="78009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xdr:cNvSpPr>
          <a:spLocks noChangeArrowheads="1"/>
        </xdr:cNvSpPr>
      </xdr:nvSpPr>
      <xdr:spPr bwMode="auto">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xdr:cNvSpPr>
          <a:spLocks noChangeArrowheads="1"/>
        </xdr:cNvSpPr>
      </xdr:nvSpPr>
      <xdr:spPr bwMode="auto">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rgbClr val="000000"/>
              </a:solidFill>
              <a:latin typeface="ＭＳ ゴシック" pitchFamily="49" charset="-128"/>
              <a:ea typeface="ＭＳ ゴシック" pitchFamily="49" charset="-128"/>
            </a:rPr>
            <a:t>　一般会計の元利償還金については増加傾向である。今後も義務教育施設の耐震化や空調</a:t>
          </a:r>
          <a:r>
            <a:rPr lang="en-US" altLang="ja-JP" sz="1400">
              <a:solidFill>
                <a:srgbClr val="000000"/>
              </a:solidFill>
              <a:latin typeface="ＭＳ ゴシック" pitchFamily="49" charset="-128"/>
              <a:ea typeface="ＭＳ ゴシック" pitchFamily="49" charset="-128"/>
            </a:rPr>
            <a:t>PFI</a:t>
          </a:r>
          <a:r>
            <a:rPr lang="ja-JP" altLang="en-US" sz="1400">
              <a:solidFill>
                <a:srgbClr val="000000"/>
              </a:solidFill>
              <a:latin typeface="ＭＳ ゴシック" pitchFamily="49" charset="-128"/>
              <a:ea typeface="ＭＳ ゴシック" pitchFamily="49" charset="-128"/>
            </a:rPr>
            <a:t>事業に係る多額の元利償還が見込まれていることから、事業の精査や過度な後年度負担が生じないよう考慮する必要がある。</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公営企業においても、整備途中である下水道事業において今後も新発債が想定され、元利償還金の増加が見込まれる。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bwMode="auto">
        <a:xfrm>
          <a:off x="504825" y="12106275"/>
          <a:ext cx="7448550" cy="400050"/>
        </a:xfrm>
        <a:prstGeom prst="line">
          <a:avLst/>
        </a:prstGeom>
        <a:noFill/>
        <a:ln w="19050">
          <a:solidFill>
            <a:srgbClr val="000000"/>
          </a:solidFill>
          <a:rou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ln>
      </xdr:spPr>
    </xdr:sp>
    <xdr:clientData/>
  </xdr:twoCellAnchor>
  <xdr:twoCellAnchor>
    <xdr:from>
      <xdr:col>15</xdr:col>
      <xdr:colOff>176893</xdr:colOff>
      <xdr:row>55</xdr:row>
      <xdr:rowOff>0</xdr:rowOff>
    </xdr:from>
    <xdr:to>
      <xdr:col>16</xdr:col>
      <xdr:colOff>115661</xdr:colOff>
      <xdr:row>55</xdr:row>
      <xdr:rowOff>257175</xdr:rowOff>
    </xdr:to>
    <xdr:sp macro="" textlink="" fLocksText="0">
      <xdr:nvSpPr>
        <xdr:cNvPr id="23" name="Rectangle 88"/>
        <xdr:cNvSpPr>
          <a:spLocks noChangeArrowheads="1"/>
        </xdr:cNvSpPr>
      </xdr:nvSpPr>
      <xdr:spPr bwMode="auto">
        <a:xfrm>
          <a:off x="13134975" y="12106275"/>
          <a:ext cx="809625" cy="257175"/>
        </a:xfrm>
        <a:prstGeom prst="rect">
          <a:avLst/>
        </a:prstGeom>
        <a:noFill/>
        <a:ln w="9525">
          <a:noFill/>
          <a:miter lim="800000"/>
        </a:ln>
      </xdr:spPr>
      <xdr:txBody>
        <a:bodyPr vertOverflow="clip" wrap="square" lIns="36576" tIns="22860" rIns="0" bIns="0" anchor="t" upright="1"/>
        <a:lstStyle/>
        <a:p>
          <a:pPr algn="l" rtl="0"/>
          <a:r>
            <a:rPr lang="ja-JP" altLang="en-US" sz="1100" b="1" i="0" u="non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xdr:cNvSpPr txBox="1"/>
      </xdr:nvSpPr>
      <xdr:spPr>
        <a:xfrm>
          <a:off x="13211175" y="12325350"/>
          <a:ext cx="4248150" cy="9144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xdr:cNvSpPr>
          <a:spLocks noChangeArrowheads="1"/>
        </xdr:cNvSpPr>
      </xdr:nvSpPr>
      <xdr:spPr bwMode="auto">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rgbClr val="000000"/>
              </a:solidFill>
              <a:latin typeface="ＭＳ ゴシック" pitchFamily="49" charset="-128"/>
              <a:ea typeface="ＭＳ ゴシック" pitchFamily="49" charset="-128"/>
            </a:rPr>
            <a:t>　一般会計等の市債残高については、市立小中学校空調</a:t>
          </a:r>
          <a:r>
            <a:rPr lang="en-US" altLang="ja-JP" sz="1400">
              <a:solidFill>
                <a:srgbClr val="000000"/>
              </a:solidFill>
              <a:latin typeface="ＭＳ ゴシック" pitchFamily="49" charset="-128"/>
              <a:ea typeface="ＭＳ ゴシック" pitchFamily="49" charset="-128"/>
            </a:rPr>
            <a:t>PFI</a:t>
          </a:r>
          <a:r>
            <a:rPr lang="ja-JP" altLang="en-US" sz="1400">
              <a:solidFill>
                <a:srgbClr val="000000"/>
              </a:solidFill>
              <a:latin typeface="ＭＳ ゴシック" pitchFamily="49" charset="-128"/>
              <a:ea typeface="ＭＳ ゴシック" pitchFamily="49" charset="-128"/>
            </a:rPr>
            <a:t>事業に係る起債発行等により平成</a:t>
          </a:r>
          <a:r>
            <a:rPr lang="en-US" altLang="ja-JP" sz="1400">
              <a:solidFill>
                <a:srgbClr val="000000"/>
              </a:solidFill>
              <a:latin typeface="ＭＳ ゴシック" pitchFamily="49" charset="-128"/>
              <a:ea typeface="ＭＳ ゴシック" pitchFamily="49" charset="-128"/>
            </a:rPr>
            <a:t>30</a:t>
          </a:r>
          <a:r>
            <a:rPr lang="ja-JP" altLang="en-US" sz="1400">
              <a:solidFill>
                <a:srgbClr val="000000"/>
              </a:solidFill>
              <a:latin typeface="ＭＳ ゴシック" pitchFamily="49" charset="-128"/>
              <a:ea typeface="ＭＳ ゴシック" pitchFamily="49" charset="-128"/>
            </a:rPr>
            <a:t>年度から</a:t>
          </a:r>
          <a:r>
            <a:rPr lang="en-US" altLang="ja-JP" sz="1400">
              <a:solidFill>
                <a:srgbClr val="000000"/>
              </a:solidFill>
              <a:latin typeface="ＭＳ ゴシック" pitchFamily="49" charset="-128"/>
              <a:ea typeface="ＭＳ ゴシック" pitchFamily="49" charset="-128"/>
            </a:rPr>
            <a:t>707</a:t>
          </a:r>
          <a:r>
            <a:rPr lang="ja-JP" altLang="en-US" sz="1400">
              <a:solidFill>
                <a:srgbClr val="000000"/>
              </a:solidFill>
              <a:latin typeface="ＭＳ ゴシック" pitchFamily="49" charset="-128"/>
              <a:ea typeface="ＭＳ ゴシック" pitchFamily="49" charset="-128"/>
            </a:rPr>
            <a:t>百万円増加し</a:t>
          </a:r>
          <a:r>
            <a:rPr lang="en-US" altLang="ja-JP" sz="1400">
              <a:solidFill>
                <a:srgbClr val="000000"/>
              </a:solidFill>
              <a:latin typeface="ＭＳ ゴシック" pitchFamily="49" charset="-128"/>
              <a:ea typeface="ＭＳ ゴシック" pitchFamily="49" charset="-128"/>
            </a:rPr>
            <a:t>19,393</a:t>
          </a:r>
          <a:r>
            <a:rPr lang="ja-JP" altLang="en-US" sz="1400">
              <a:solidFill>
                <a:srgbClr val="000000"/>
              </a:solidFill>
              <a:latin typeface="ＭＳ ゴシック" pitchFamily="49" charset="-128"/>
              <a:ea typeface="ＭＳ ゴシック" pitchFamily="49" charset="-128"/>
            </a:rPr>
            <a:t>百万円となった。今後も公共施設等の老朽化対策や市立小中学校ネットワーク整備事業に係る起債発行が見込まれ、増加傾向が続くと考えられる。</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また、本市においては公営企業債等繰入見込額が多くを占めているが、その大部分は下水道事業債によるものである。</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今後も市債残高の増加が見込まれるが、その推移に注視しつつ、安定した財政運営に努めていく必要がある。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xdr:cNvSpPr>
          <a:spLocks noChangeArrowheads="1"/>
        </xdr:cNvSpPr>
      </xdr:nvSpPr>
      <xdr:spPr bwMode="auto">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xdr:cNvSpPr>
          <a:spLocks noChangeArrowheads="1"/>
        </xdr:cNvSpPr>
      </xdr:nvSpPr>
      <xdr:spPr bwMode="auto">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bwMode="auto">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xdr:cNvSpPr>
          <a:spLocks noChangeArrowheads="1"/>
        </xdr:cNvSpPr>
      </xdr:nvSpPr>
      <xdr:spPr bwMode="auto">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xdr:cNvSpPr>
          <a:spLocks noChangeArrowheads="1"/>
        </xdr:cNvSpPr>
      </xdr:nvSpPr>
      <xdr:spPr bwMode="auto">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xdr:cNvSpPr txBox="1">
          <a:spLocks noChangeArrowheads="1"/>
        </xdr:cNvSpPr>
      </xdr:nvSpPr>
      <xdr:spPr bwMode="auto">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xdr:cNvSpPr>
          <a:spLocks noChangeArrowheads="1"/>
        </xdr:cNvSpPr>
      </xdr:nvSpPr>
      <xdr:spPr bwMode="auto">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・令和元年度決算は財政調整基金を取り崩しての黒字であったため、基金残高が減少となった。</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・歳出の抑制と財源確保により可能な限り基金を取り崩さない財政運営を目指す。</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xdr:cNvSpPr>
          <a:spLocks noChangeArrowheads="1"/>
        </xdr:cNvSpPr>
      </xdr:nvSpPr>
      <xdr:spPr bwMode="auto">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xdr:cNvSpPr>
          <a:spLocks noChangeArrowheads="1"/>
        </xdr:cNvSpPr>
      </xdr:nvSpPr>
      <xdr:spPr bwMode="auto">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（基金の使途）</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・公共施設整備基金：公共施設の整備に係る財源を確保する。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・ふるさとまちづくり応援寄附金：ふるさと納税による寄附金を積み立て、活用を希望される事業の財源として充当する。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・市民病院施設整備基金：市立藤井寺市民病院の施設の整備に要する資金に充てる。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・古代資料整備基金：市立図書館における古代史料の整備を図る資金に充てる。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・福祉基金：福祉事業の推進を図る資金に充てる。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・公共施設整備基金：公共施設の整備に対し</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50</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百万円を取り崩し</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・ふるさとまちづくり応援寄附金：寄附対象事業へ</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15</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百万円を取り崩した一方、令和元年度寄附金</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41</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百万円を積み立てたことによる増加</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・古代資料整備基金：古代史料の整備に対し</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百万円を取り崩し</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・公共施設整備基金：公共施設老朽化による改修・耐震化が今後も想定されることから、財源となる基金を確保する。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・ふるさとまちづくり応援寄附金：ふるさと納税受入れを増加させ、財源確保を目指す。</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・古代資料整備基金：図書館の古代資料を充実させるため、今後も効果的に活用する。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xdr:cNvSpPr>
          <a:spLocks noChangeArrowheads="1"/>
        </xdr:cNvSpPr>
      </xdr:nvSpPr>
      <xdr:spPr bwMode="auto">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xdr:cNvSpPr>
          <a:spLocks noChangeArrowheads="1"/>
        </xdr:cNvSpPr>
      </xdr:nvSpPr>
      <xdr:spPr bwMode="auto">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・歳計剰余金を</a:t>
          </a:r>
          <a:r>
            <a:rPr lang="en-US" altLang="ja-JP" sz="1300">
              <a:solidFill>
                <a:srgbClr val="000000"/>
              </a:solidFill>
              <a:latin typeface="ＭＳ ゴシック" panose="020B0609070205080204" pitchFamily="49" charset="-128"/>
              <a:ea typeface="ＭＳ ゴシック" panose="020B0609070205080204" pitchFamily="49" charset="-128"/>
              <a:cs typeface="+mn-cs"/>
            </a:rPr>
            <a:t>200</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百万円積み立てたが、決算の黒字を確保するため</a:t>
          </a:r>
          <a:r>
            <a:rPr lang="en-US" altLang="ja-JP" sz="1300">
              <a:solidFill>
                <a:srgbClr val="000000"/>
              </a:solidFill>
              <a:latin typeface="ＭＳ ゴシック" panose="020B0609070205080204" pitchFamily="49" charset="-128"/>
              <a:ea typeface="ＭＳ ゴシック" panose="020B0609070205080204" pitchFamily="49" charset="-128"/>
              <a:cs typeface="+mn-cs"/>
            </a:rPr>
            <a:t>250</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取り崩したことで</a:t>
          </a:r>
          <a:r>
            <a:rPr lang="en-US" altLang="ja-JP" sz="1300">
              <a:solidFill>
                <a:srgbClr val="000000"/>
              </a:solidFill>
              <a:latin typeface="ＭＳ ゴシック" panose="020B0609070205080204" pitchFamily="49" charset="-128"/>
              <a:ea typeface="ＭＳ ゴシック" panose="020B0609070205080204" pitchFamily="49" charset="-128"/>
              <a:cs typeface="+mn-cs"/>
            </a:rPr>
            <a:t>50</a:t>
          </a:r>
          <a:r>
            <a:rPr lang="ja-JP" altLang="en-US" sz="1300">
              <a:solidFill>
                <a:srgbClr val="000000"/>
              </a:solidFill>
              <a:latin typeface="ＭＳ ゴシック" panose="020B0609070205080204" pitchFamily="49" charset="-128"/>
              <a:ea typeface="ＭＳ ゴシック" panose="020B0609070205080204" pitchFamily="49" charset="-128"/>
              <a:cs typeface="+mn-cs"/>
            </a:rPr>
            <a:t>百万円の減となった。</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・計画的に財政調整基金への積み立てが可能な運営を目指し、自主財源の確保や新規事業の抑制に努める。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xdr:cNvSpPr>
          <a:spLocks noChangeArrowheads="1"/>
        </xdr:cNvSpPr>
      </xdr:nvSpPr>
      <xdr:spPr bwMode="auto">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xdr:cNvSpPr>
          <a:spLocks noChangeArrowheads="1"/>
        </xdr:cNvSpPr>
      </xdr:nvSpPr>
      <xdr:spPr bwMode="auto">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・積み立て及び取り崩しがなかったため、平成</a:t>
          </a:r>
          <a:r>
            <a:rPr lang="en-US" altLang="ja-JP" sz="1300">
              <a:solidFill>
                <a:srgbClr val="000000"/>
              </a:solidFill>
              <a:latin typeface="ＭＳ ゴシック" panose="020B0609070205080204" pitchFamily="49" charset="-128"/>
              <a:ea typeface="ＭＳ ゴシック" panose="020B0609070205080204" pitchFamily="49" charset="-128"/>
              <a:cs typeface="+mn-cs"/>
            </a:rPr>
            <a:t>30</a:t>
          </a:r>
          <a:r>
            <a:rPr lang="ja-JP" altLang="en-US" sz="1300">
              <a:solidFill>
                <a:srgbClr val="000000"/>
              </a:solidFill>
              <a:latin typeface="ＭＳ ゴシック" panose="020B0609070205080204" pitchFamily="49" charset="-128"/>
              <a:ea typeface="ＭＳ ゴシック" panose="020B0609070205080204" pitchFamily="49" charset="-128"/>
              <a:cs typeface="+mn-cs"/>
            </a:rPr>
            <a:t>年度と変わらず同額である。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r>
            <a:rPr lang="ja-JP" altLang="en-US" sz="1300">
              <a:solidFill>
                <a:srgbClr val="000000"/>
              </a:solidFill>
              <a:latin typeface="ＭＳ ゴシック" panose="020B0609070205080204" pitchFamily="49" charset="-128"/>
              <a:ea typeface="ＭＳ ゴシック" panose="020B0609070205080204" pitchFamily="49" charset="-128"/>
              <a:cs typeface="+mn-cs"/>
            </a:rPr>
            <a:t>・市債残高の増加による公債費の増加が懸念されることから、積み立てと運用の検討が必要である。</a:t>
          </a:r>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xdr:cNvSpPr>
          <a:spLocks noChangeArrowheads="1"/>
        </xdr:cNvSpPr>
      </xdr:nvSpPr>
      <xdr:spPr bwMode="auto">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4" name="正方形/長方形 3"/>
        <xdr:cNvSpPr/>
      </xdr:nvSpPr>
      <xdr:spPr>
        <a:xfrm>
          <a:off x="352425" y="66675"/>
          <a:ext cx="1270635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5" name="正方形/長方形 4"/>
        <xdr:cNvSpPr/>
      </xdr:nvSpPr>
      <xdr:spPr>
        <a:xfrm>
          <a:off x="17030700" y="190500"/>
          <a:ext cx="393382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6" name="正方形/長方形 5"/>
        <xdr:cNvSpPr/>
      </xdr:nvSpPr>
      <xdr:spPr>
        <a:xfrm>
          <a:off x="1705927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7" name="正方形/長方形 6"/>
        <xdr:cNvSpPr/>
      </xdr:nvSpPr>
      <xdr:spPr>
        <a:xfrm>
          <a:off x="17078325"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8" name="正方形/長方形 7"/>
        <xdr:cNvSpPr/>
      </xdr:nvSpPr>
      <xdr:spPr>
        <a:xfrm>
          <a:off x="142398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9" name="正方形/長方形 8"/>
        <xdr:cNvSpPr/>
      </xdr:nvSpPr>
      <xdr:spPr>
        <a:xfrm>
          <a:off x="142589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0" name="正方形/長方形 9"/>
        <xdr:cNvSpPr/>
      </xdr:nvSpPr>
      <xdr:spPr>
        <a:xfrm>
          <a:off x="142875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1" name="正方形/長方形 10"/>
        <xdr:cNvSpPr/>
      </xdr:nvSpPr>
      <xdr:spPr>
        <a:xfrm>
          <a:off x="485775"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2" name="正方形/長方形 11"/>
        <xdr:cNvSpPr/>
      </xdr:nvSpPr>
      <xdr:spPr>
        <a:xfrm>
          <a:off x="609600"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3" name="正方形/長方形 12"/>
        <xdr:cNvSpPr/>
      </xdr:nvSpPr>
      <xdr:spPr>
        <a:xfrm>
          <a:off x="1943100"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4" name="正方形/長方形 13"/>
        <xdr:cNvSpPr/>
      </xdr:nvSpPr>
      <xdr:spPr>
        <a:xfrm>
          <a:off x="3276600"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5" name="正方形/長方形 14"/>
        <xdr:cNvSpPr/>
      </xdr:nvSpPr>
      <xdr:spPr>
        <a:xfrm>
          <a:off x="4800600" y="942975"/>
          <a:ext cx="2028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6" name="正方形/長方形 15"/>
        <xdr:cNvSpPr/>
      </xdr:nvSpPr>
      <xdr:spPr>
        <a:xfrm>
          <a:off x="6829425" y="942975"/>
          <a:ext cx="1276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7" name="正方形/長方形 16"/>
        <xdr:cNvSpPr/>
      </xdr:nvSpPr>
      <xdr:spPr>
        <a:xfrm>
          <a:off x="8162925" y="952500"/>
          <a:ext cx="638175"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8" name="正方形/長方形 17"/>
        <xdr:cNvSpPr/>
      </xdr:nvSpPr>
      <xdr:spPr>
        <a:xfrm>
          <a:off x="4800600" y="1714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19" name="正方形/長方形 18"/>
        <xdr:cNvSpPr/>
      </xdr:nvSpPr>
      <xdr:spPr>
        <a:xfrm>
          <a:off x="6896100" y="1714500"/>
          <a:ext cx="3686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0" name="角丸四角形 19"/>
        <xdr:cNvSpPr/>
      </xdr:nvSpPr>
      <xdr:spPr>
        <a:xfrm>
          <a:off x="11077575" y="885825"/>
          <a:ext cx="1524000" cy="12763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1" name="正方形/長方形 20"/>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2" name="正方形/長方形 21"/>
        <xdr:cNvSpPr/>
      </xdr:nvSpPr>
      <xdr:spPr>
        <a:xfrm>
          <a:off x="11334750" y="1219200"/>
          <a:ext cx="1333500" cy="523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3" name="正方形/長方形 22"/>
        <xdr:cNvSpPr/>
      </xdr:nvSpPr>
      <xdr:spPr>
        <a:xfrm>
          <a:off x="11334750" y="1562100"/>
          <a:ext cx="1457325"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3775"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5" name="楕円 24"/>
        <xdr:cNvSpPr/>
      </xdr:nvSpPr>
      <xdr:spPr>
        <a:xfrm>
          <a:off x="11210925" y="1000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6" name="フローチャート: 判断 25"/>
        <xdr:cNvSpPr/>
      </xdr:nvSpPr>
      <xdr:spPr>
        <a:xfrm>
          <a:off x="11210925" y="1304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8550" y="15621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2825"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8550" y="18002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2825"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38100</xdr:rowOff>
    </xdr:from>
    <xdr:ext cx="8896350" cy="257175"/>
    <xdr:sp macro="" textlink="">
      <xdr:nvSpPr>
        <xdr:cNvPr id="31" name="テキスト ボックス 30"/>
        <xdr:cNvSpPr txBox="1"/>
      </xdr:nvSpPr>
      <xdr:spPr>
        <a:xfrm>
          <a:off x="419100" y="27717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8375" cy="257175"/>
    <xdr:sp macro="" textlink="">
      <xdr:nvSpPr>
        <xdr:cNvPr id="32" name="テキスト ボックス 31"/>
        <xdr:cNvSpPr txBox="1"/>
      </xdr:nvSpPr>
      <xdr:spPr>
        <a:xfrm>
          <a:off x="419100" y="3009900"/>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0</xdr:rowOff>
    </xdr:from>
    <xdr:ext cx="8296275" cy="257175"/>
    <xdr:sp macro="" textlink="">
      <xdr:nvSpPr>
        <xdr:cNvPr id="33" name="テキスト ボックス 32"/>
        <xdr:cNvSpPr txBox="1"/>
      </xdr:nvSpPr>
      <xdr:spPr>
        <a:xfrm>
          <a:off x="419100" y="324802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76200</xdr:rowOff>
    </xdr:from>
    <xdr:ext cx="10906125" cy="257175"/>
    <xdr:sp macro="" textlink="">
      <xdr:nvSpPr>
        <xdr:cNvPr id="34" name="テキスト ボックス 33"/>
        <xdr:cNvSpPr txBox="1"/>
      </xdr:nvSpPr>
      <xdr:spPr>
        <a:xfrm>
          <a:off x="419100" y="3495675"/>
          <a:ext cx="10906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令和</a:t>
          </a:r>
          <a:r>
            <a:rPr lang="en-US" altLang="ja-JP" sz="1000">
              <a:solidFill>
                <a:srgbClr val="000000"/>
              </a:solidFill>
              <a:latin typeface="ＭＳ Ｐゴシック" panose="020B0600070205080204" pitchFamily="50" charset="-128"/>
              <a:ea typeface="ＭＳ Ｐゴシック" panose="020B0600070205080204" pitchFamily="50" charset="-128"/>
            </a:rPr>
            <a:t>2</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29125" cy="257175"/>
    <xdr:sp macro="" textlink="">
      <xdr:nvSpPr>
        <xdr:cNvPr id="35" name="テキスト ボックス 34"/>
        <xdr:cNvSpPr txBox="1"/>
      </xdr:nvSpPr>
      <xdr:spPr>
        <a:xfrm>
          <a:off x="419100" y="3733800"/>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6" name="正方形/長方形 35"/>
        <xdr:cNvSpPr/>
      </xdr:nvSpPr>
      <xdr:spPr>
        <a:xfrm>
          <a:off x="1266825" y="4257675"/>
          <a:ext cx="424815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7" name="正方形/長方形 36"/>
        <xdr:cNvSpPr/>
      </xdr:nvSpPr>
      <xdr:spPr>
        <a:xfrm>
          <a:off x="1990725" y="4629150"/>
          <a:ext cx="1733550"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fLocksText="0">
      <xdr:nvSpPr>
        <xdr:cNvPr id="38" name="正方形/長方形 37"/>
        <xdr:cNvSpPr/>
      </xdr:nvSpPr>
      <xdr:spPr>
        <a:xfrm>
          <a:off x="4010025" y="4610100"/>
          <a:ext cx="485775"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 ]</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9" name="正方形/長方形 38"/>
        <xdr:cNvSpPr/>
      </xdr:nvSpPr>
      <xdr:spPr>
        <a:xfrm>
          <a:off x="545782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0" name="正方形/長方形 39"/>
        <xdr:cNvSpPr/>
      </xdr:nvSpPr>
      <xdr:spPr>
        <a:xfrm>
          <a:off x="545782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1" name="正方形/長方形 40"/>
        <xdr:cNvSpPr/>
      </xdr:nvSpPr>
      <xdr:spPr>
        <a:xfrm>
          <a:off x="698182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2" name="正方形/長方形 41"/>
        <xdr:cNvSpPr/>
      </xdr:nvSpPr>
      <xdr:spPr>
        <a:xfrm>
          <a:off x="698182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3" name="正方形/長方形 42"/>
        <xdr:cNvSpPr/>
      </xdr:nvSpPr>
      <xdr:spPr>
        <a:xfrm>
          <a:off x="863917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4" name="正方形/長方形 43"/>
        <xdr:cNvSpPr/>
      </xdr:nvSpPr>
      <xdr:spPr>
        <a:xfrm>
          <a:off x="863917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5" name="正方形/長方形 44"/>
        <xdr:cNvSpPr/>
      </xdr:nvSpPr>
      <xdr:spPr>
        <a:xfrm>
          <a:off x="1266825" y="49530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6" name="正方形/長方形 45"/>
        <xdr:cNvSpPr/>
      </xdr:nvSpPr>
      <xdr:spPr>
        <a:xfrm>
          <a:off x="5781675" y="4953000"/>
          <a:ext cx="4762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7" name="正方形/長方形 46"/>
        <xdr:cNvSpPr/>
      </xdr:nvSpPr>
      <xdr:spPr>
        <a:xfrm>
          <a:off x="5781675" y="5019675"/>
          <a:ext cx="4572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7875" y="5248275"/>
          <a:ext cx="4552950" cy="177165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800">
              <a:solidFill>
                <a:srgbClr val="000000"/>
              </a:solidFill>
              <a:latin typeface="ＭＳ Ｐゴシック" panose="020B0600070205080204" pitchFamily="50" charset="-128"/>
              <a:ea typeface="ＭＳ Ｐゴシック" panose="020B0600070205080204" pitchFamily="50" charset="-128"/>
            </a:rPr>
            <a:t>　当市では、平成</a:t>
          </a:r>
          <a:r>
            <a:rPr lang="en-US" altLang="ja-JP" sz="800">
              <a:solidFill>
                <a:srgbClr val="000000"/>
              </a:solidFill>
              <a:latin typeface="ＭＳ Ｐゴシック" panose="020B0600070205080204" pitchFamily="50" charset="-128"/>
              <a:ea typeface="ＭＳ Ｐゴシック" panose="020B0600070205080204" pitchFamily="50" charset="-128"/>
            </a:rPr>
            <a:t>28</a:t>
          </a:r>
          <a:r>
            <a:rPr lang="ja-JP" altLang="en-US" sz="800">
              <a:solidFill>
                <a:srgbClr val="000000"/>
              </a:solidFill>
              <a:latin typeface="ＭＳ Ｐゴシック" panose="020B0600070205080204" pitchFamily="50" charset="-128"/>
              <a:ea typeface="ＭＳ Ｐゴシック" panose="020B0600070205080204" pitchFamily="50" charset="-128"/>
            </a:rPr>
            <a:t>年</a:t>
          </a:r>
          <a:r>
            <a:rPr lang="en-US" altLang="ja-JP" sz="800">
              <a:solidFill>
                <a:srgbClr val="000000"/>
              </a:solidFill>
              <a:latin typeface="ＭＳ Ｐゴシック" panose="020B0600070205080204" pitchFamily="50" charset="-128"/>
              <a:ea typeface="ＭＳ Ｐゴシック" panose="020B0600070205080204" pitchFamily="50" charset="-128"/>
            </a:rPr>
            <a:t>3</a:t>
          </a:r>
          <a:r>
            <a:rPr lang="ja-JP" altLang="en-US" sz="800">
              <a:solidFill>
                <a:srgbClr val="000000"/>
              </a:solidFill>
              <a:latin typeface="ＭＳ Ｐゴシック" panose="020B0600070205080204" pitchFamily="50" charset="-128"/>
              <a:ea typeface="ＭＳ Ｐゴシック" panose="020B0600070205080204" pitchFamily="50" charset="-128"/>
            </a:rPr>
            <a:t>月に策定した公共施設等総合管理計画に基づき、分野横断的に施設の多機能化（集約化・複合化）や統廃合、用途の転換を検討しており、「新規整備は原則行わない」、「施設の更新は複合施設とする」という公共施設（建築物）の原則を定め、施設保有量（延床面積）を</a:t>
          </a:r>
          <a:r>
            <a:rPr lang="en-US" altLang="ja-JP" sz="800">
              <a:solidFill>
                <a:srgbClr val="000000"/>
              </a:solidFill>
              <a:latin typeface="ＭＳ Ｐゴシック" panose="020B0600070205080204" pitchFamily="50" charset="-128"/>
              <a:ea typeface="ＭＳ Ｐゴシック" panose="020B0600070205080204" pitchFamily="50" charset="-128"/>
            </a:rPr>
            <a:t>30</a:t>
          </a:r>
          <a:r>
            <a:rPr lang="ja-JP" altLang="en-US" sz="800">
              <a:solidFill>
                <a:srgbClr val="000000"/>
              </a:solidFill>
              <a:latin typeface="ＭＳ Ｐゴシック" panose="020B0600070205080204" pitchFamily="50" charset="-128"/>
              <a:ea typeface="ＭＳ Ｐゴシック" panose="020B0600070205080204" pitchFamily="50" charset="-128"/>
            </a:rPr>
            <a:t>年間で</a:t>
          </a:r>
          <a:r>
            <a:rPr lang="en-US" altLang="ja-JP" sz="800">
              <a:solidFill>
                <a:srgbClr val="000000"/>
              </a:solidFill>
              <a:latin typeface="ＭＳ Ｐゴシック" panose="020B0600070205080204" pitchFamily="50" charset="-128"/>
              <a:ea typeface="ＭＳ Ｐゴシック" panose="020B0600070205080204" pitchFamily="50" charset="-128"/>
            </a:rPr>
            <a:t>15</a:t>
          </a:r>
          <a:r>
            <a:rPr lang="ja-JP" altLang="en-US" sz="800">
              <a:solidFill>
                <a:srgbClr val="000000"/>
              </a:solidFill>
              <a:latin typeface="ＭＳ Ｐゴシック" panose="020B0600070205080204" pitchFamily="50" charset="-128"/>
              <a:ea typeface="ＭＳ Ｐゴシック" panose="020B0600070205080204" pitchFamily="50" charset="-128"/>
            </a:rPr>
            <a:t>％削減することを目標としている。平成</a:t>
          </a:r>
          <a:r>
            <a:rPr lang="en-US" altLang="ja-JP" sz="800">
              <a:solidFill>
                <a:srgbClr val="000000"/>
              </a:solidFill>
              <a:latin typeface="ＭＳ Ｐゴシック" panose="020B0600070205080204" pitchFamily="50" charset="-128"/>
              <a:ea typeface="ＭＳ Ｐゴシック" panose="020B0600070205080204" pitchFamily="50" charset="-128"/>
            </a:rPr>
            <a:t>30</a:t>
          </a:r>
          <a:r>
            <a:rPr lang="ja-JP" altLang="en-US" sz="800">
              <a:solidFill>
                <a:srgbClr val="000000"/>
              </a:solidFill>
              <a:latin typeface="ＭＳ Ｐゴシック" panose="020B0600070205080204" pitchFamily="50" charset="-128"/>
              <a:ea typeface="ＭＳ Ｐゴシック" panose="020B0600070205080204" pitchFamily="50" charset="-128"/>
            </a:rPr>
            <a:t>年度の有形固定資産減価償却率について、類似団体内平均値と比較すると低いが、施設の老朽化は確実に進行している。今後はこの指標の推移を参考に用い、施設の方向性を見極めたうえで計画的な修繕を行っていく必要がある。</a:t>
          </a:r>
          <a:endParaRPr lang="en-US" altLang="ja-JP" sz="800">
            <a:solidFill>
              <a:srgbClr val="000000"/>
            </a:solidFill>
            <a:latin typeface="ＭＳ Ｐゴシック" panose="020B0600070205080204" pitchFamily="50" charset="-128"/>
            <a:ea typeface="ＭＳ Ｐゴシック" panose="020B0600070205080204" pitchFamily="50" charset="-128"/>
          </a:endParaRPr>
        </a:p>
        <a:p>
          <a:r>
            <a:rPr lang="ja-JP" altLang="en-US" sz="800">
              <a:solidFill>
                <a:srgbClr val="000000"/>
              </a:solidFill>
              <a:latin typeface="ＭＳ Ｐゴシック" panose="020B0600070205080204" pitchFamily="50" charset="-128"/>
              <a:ea typeface="ＭＳ Ｐゴシック" panose="020B0600070205080204" pitchFamily="50" charset="-128"/>
            </a:rPr>
            <a:t>　平成</a:t>
          </a:r>
          <a:r>
            <a:rPr lang="en-US" altLang="ja-JP" sz="800">
              <a:solidFill>
                <a:srgbClr val="000000"/>
              </a:solidFill>
              <a:latin typeface="ＭＳ Ｐゴシック" panose="020B0600070205080204" pitchFamily="50" charset="-128"/>
              <a:ea typeface="ＭＳ Ｐゴシック" panose="020B0600070205080204" pitchFamily="50" charset="-128"/>
            </a:rPr>
            <a:t>29</a:t>
          </a:r>
          <a:r>
            <a:rPr lang="ja-JP" altLang="en-US" sz="800">
              <a:solidFill>
                <a:srgbClr val="000000"/>
              </a:solidFill>
              <a:latin typeface="ＭＳ Ｐゴシック" panose="020B0600070205080204" pitchFamily="50" charset="-128"/>
              <a:ea typeface="ＭＳ Ｐゴシック" panose="020B0600070205080204" pitchFamily="50" charset="-128"/>
            </a:rPr>
            <a:t>年度決算においては、固定資産台帳の整備が遅れたことで、ストック情報の登録ができなかった。また、令和元年度決算に係る固定資産台帳については、令和</a:t>
          </a:r>
          <a:r>
            <a:rPr lang="en-US" altLang="ja-JP" sz="800">
              <a:solidFill>
                <a:srgbClr val="000000"/>
              </a:solidFill>
              <a:latin typeface="ＭＳ Ｐゴシック" panose="020B0600070205080204" pitchFamily="50" charset="-128"/>
              <a:ea typeface="ＭＳ Ｐゴシック" panose="020B0600070205080204" pitchFamily="50" charset="-128"/>
            </a:rPr>
            <a:t>2</a:t>
          </a:r>
          <a:r>
            <a:rPr lang="ja-JP" altLang="en-US" sz="800">
              <a:solidFill>
                <a:srgbClr val="000000"/>
              </a:solidFill>
              <a:latin typeface="ＭＳ Ｐゴシック" panose="020B0600070205080204" pitchFamily="50" charset="-128"/>
              <a:ea typeface="ＭＳ Ｐゴシック" panose="020B0600070205080204" pitchFamily="50" charset="-128"/>
            </a:rPr>
            <a:t>年</a:t>
          </a:r>
          <a:r>
            <a:rPr lang="en-US" altLang="ja-JP" sz="800">
              <a:solidFill>
                <a:srgbClr val="000000"/>
              </a:solidFill>
              <a:latin typeface="ＭＳ Ｐゴシック" panose="020B0600070205080204" pitchFamily="50" charset="-128"/>
              <a:ea typeface="ＭＳ Ｐゴシック" panose="020B0600070205080204" pitchFamily="50" charset="-128"/>
            </a:rPr>
            <a:t>3</a:t>
          </a:r>
          <a:r>
            <a:rPr lang="ja-JP" altLang="en-US" sz="800">
              <a:solidFill>
                <a:srgbClr val="000000"/>
              </a:solidFill>
              <a:latin typeface="ＭＳ Ｐゴシック" panose="020B0600070205080204" pitchFamily="50" charset="-128"/>
              <a:ea typeface="ＭＳ Ｐゴシック" panose="020B0600070205080204" pitchFamily="50" charset="-128"/>
            </a:rPr>
            <a:t>月</a:t>
          </a:r>
          <a:r>
            <a:rPr lang="en-US" altLang="ja-JP" sz="800">
              <a:solidFill>
                <a:srgbClr val="000000"/>
              </a:solidFill>
              <a:latin typeface="ＭＳ Ｐゴシック" panose="020B0600070205080204" pitchFamily="50" charset="-128"/>
              <a:ea typeface="ＭＳ Ｐゴシック" panose="020B0600070205080204" pitchFamily="50" charset="-128"/>
            </a:rPr>
            <a:t>31</a:t>
          </a:r>
          <a:r>
            <a:rPr lang="ja-JP" altLang="en-US" sz="8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lang="en-US" altLang="ja-JP" sz="800">
              <a:solidFill>
                <a:srgbClr val="000000"/>
              </a:solidFill>
              <a:latin typeface="ＭＳ Ｐゴシック" panose="020B0600070205080204" pitchFamily="50" charset="-128"/>
              <a:ea typeface="ＭＳ Ｐゴシック" panose="020B0600070205080204" pitchFamily="50" charset="-128"/>
            </a:rPr>
            <a:t>29</a:t>
          </a:r>
          <a:r>
            <a:rPr lang="ja-JP" altLang="en-US" sz="800">
              <a:solidFill>
                <a:srgbClr val="000000"/>
              </a:solidFill>
              <a:latin typeface="ＭＳ Ｐゴシック" panose="020B0600070205080204" pitchFamily="50" charset="-128"/>
              <a:ea typeface="ＭＳ Ｐゴシック" panose="020B0600070205080204" pitchFamily="50" charset="-128"/>
            </a:rPr>
            <a:t>年度及び令和元年度の当該団体値等は表示されていない。</a:t>
          </a:r>
          <a:endParaRPr lang="en-US" altLang="ja-JP" sz="8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171450</xdr:colOff>
      <xdr:row>23</xdr:row>
      <xdr:rowOff>47625</xdr:rowOff>
    </xdr:from>
    <xdr:ext cx="352425" cy="228600"/>
    <xdr:sp macro="" textlink="">
      <xdr:nvSpPr>
        <xdr:cNvPr id="49" name="テキスト ボックス 48"/>
        <xdr:cNvSpPr txBox="1"/>
      </xdr:nvSpPr>
      <xdr:spPr>
        <a:xfrm>
          <a:off x="1228725"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66825" y="7115175"/>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36</xdr:row>
      <xdr:rowOff>76200</xdr:rowOff>
    </xdr:from>
    <xdr:ext cx="361950" cy="228600"/>
    <xdr:sp macro="" textlink="">
      <xdr:nvSpPr>
        <xdr:cNvPr id="51" name="テキスト ボックス 50"/>
        <xdr:cNvSpPr txBox="1"/>
      </xdr:nvSpPr>
      <xdr:spPr>
        <a:xfrm>
          <a:off x="838200" y="701992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90.0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66825" y="680085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34</xdr:row>
      <xdr:rowOff>104775</xdr:rowOff>
    </xdr:from>
    <xdr:ext cx="361950" cy="228600"/>
    <xdr:sp macro="" textlink="">
      <xdr:nvSpPr>
        <xdr:cNvPr id="53" name="テキスト ボックス 52"/>
        <xdr:cNvSpPr txBox="1"/>
      </xdr:nvSpPr>
      <xdr:spPr>
        <a:xfrm>
          <a:off x="838200" y="67056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80.0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66825" y="649605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32</xdr:row>
      <xdr:rowOff>142875</xdr:rowOff>
    </xdr:from>
    <xdr:ext cx="361950" cy="228600"/>
    <xdr:sp macro="" textlink="">
      <xdr:nvSpPr>
        <xdr:cNvPr id="55" name="テキスト ボックス 54"/>
        <xdr:cNvSpPr txBox="1"/>
      </xdr:nvSpPr>
      <xdr:spPr>
        <a:xfrm>
          <a:off x="838200" y="64008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70.0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66825" y="619125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31</xdr:row>
      <xdr:rowOff>9525</xdr:rowOff>
    </xdr:from>
    <xdr:ext cx="361950" cy="228600"/>
    <xdr:sp macro="" textlink="">
      <xdr:nvSpPr>
        <xdr:cNvPr id="57" name="テキスト ボックス 56"/>
        <xdr:cNvSpPr txBox="1"/>
      </xdr:nvSpPr>
      <xdr:spPr>
        <a:xfrm>
          <a:off x="838200" y="60960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60.0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66825" y="5876925"/>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29</xdr:row>
      <xdr:rowOff>38100</xdr:rowOff>
    </xdr:from>
    <xdr:ext cx="361950" cy="228600"/>
    <xdr:sp macro="" textlink="">
      <xdr:nvSpPr>
        <xdr:cNvPr id="59" name="テキスト ボックス 58"/>
        <xdr:cNvSpPr txBox="1"/>
      </xdr:nvSpPr>
      <xdr:spPr>
        <a:xfrm>
          <a:off x="838200" y="57816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50.0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66825" y="5572125"/>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27</xdr:row>
      <xdr:rowOff>76200</xdr:rowOff>
    </xdr:from>
    <xdr:ext cx="361950" cy="228600"/>
    <xdr:sp macro="" textlink="">
      <xdr:nvSpPr>
        <xdr:cNvPr id="61" name="テキスト ボックス 60"/>
        <xdr:cNvSpPr txBox="1"/>
      </xdr:nvSpPr>
      <xdr:spPr>
        <a:xfrm>
          <a:off x="838200" y="54768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40.0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66825" y="525780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25</xdr:row>
      <xdr:rowOff>114300</xdr:rowOff>
    </xdr:from>
    <xdr:ext cx="361950" cy="228600"/>
    <xdr:sp macro="" textlink="">
      <xdr:nvSpPr>
        <xdr:cNvPr id="63" name="テキスト ボックス 62"/>
        <xdr:cNvSpPr txBox="1"/>
      </xdr:nvSpPr>
      <xdr:spPr>
        <a:xfrm>
          <a:off x="838200" y="51720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30.0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66825" y="4953000"/>
          <a:ext cx="4248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23</xdr:row>
      <xdr:rowOff>142875</xdr:rowOff>
    </xdr:from>
    <xdr:ext cx="361950" cy="228600"/>
    <xdr:sp macro="" textlink="">
      <xdr:nvSpPr>
        <xdr:cNvPr id="65" name="テキスト ボックス 64"/>
        <xdr:cNvSpPr txBox="1"/>
      </xdr:nvSpPr>
      <xdr:spPr>
        <a:xfrm>
          <a:off x="838200" y="48577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20.0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6" name="有形固定資産減価償却率グラフ枠"/>
        <xdr:cNvSpPr/>
      </xdr:nvSpPr>
      <xdr:spPr>
        <a:xfrm>
          <a:off x="1266825" y="49530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2500" y="54387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35</xdr:row>
      <xdr:rowOff>38100</xdr:rowOff>
    </xdr:from>
    <xdr:ext cx="409575" cy="257175"/>
    <xdr:sp macro="" textlink="">
      <xdr:nvSpPr>
        <xdr:cNvPr id="68" name="有形固定資産減価償却率最小値テキスト"/>
        <xdr:cNvSpPr txBox="1"/>
      </xdr:nvSpPr>
      <xdr:spPr>
        <a:xfrm>
          <a:off x="4810125" y="6810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6775" y="6810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25</xdr:row>
      <xdr:rowOff>152400</xdr:rowOff>
    </xdr:from>
    <xdr:ext cx="409575" cy="257175"/>
    <xdr:sp macro="" textlink="">
      <xdr:nvSpPr>
        <xdr:cNvPr id="70" name="有形固定資産減価償却率最大値テキスト"/>
        <xdr:cNvSpPr txBox="1"/>
      </xdr:nvSpPr>
      <xdr:spPr>
        <a:xfrm>
          <a:off x="4810125" y="5210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6775" y="54387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31</xdr:row>
      <xdr:rowOff>76200</xdr:rowOff>
    </xdr:from>
    <xdr:ext cx="409575" cy="257175"/>
    <xdr:sp macro="" textlink="">
      <xdr:nvSpPr>
        <xdr:cNvPr id="72" name="有形固定資産減価償却率平均値テキスト"/>
        <xdr:cNvSpPr txBox="1"/>
      </xdr:nvSpPr>
      <xdr:spPr>
        <a:xfrm>
          <a:off x="4810125" y="616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fLocksText="0">
      <xdr:nvSpPr>
        <xdr:cNvPr id="73" name="フローチャート: 判断 72"/>
        <xdr:cNvSpPr/>
      </xdr:nvSpPr>
      <xdr:spPr>
        <a:xfrm>
          <a:off x="4714875" y="618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fLocksText="0">
      <xdr:nvSpPr>
        <xdr:cNvPr id="74" name="フローチャート: 判断 73"/>
        <xdr:cNvSpPr/>
      </xdr:nvSpPr>
      <xdr:spPr>
        <a:xfrm>
          <a:off x="4000500" y="613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fLocksText="0">
      <xdr:nvSpPr>
        <xdr:cNvPr id="75" name="フローチャート: 判断 74"/>
        <xdr:cNvSpPr/>
      </xdr:nvSpPr>
      <xdr:spPr>
        <a:xfrm>
          <a:off x="3238500" y="6115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fLocksText="0">
      <xdr:nvSpPr>
        <xdr:cNvPr id="76" name="フローチャート: 判断 75"/>
        <xdr:cNvSpPr/>
      </xdr:nvSpPr>
      <xdr:spPr>
        <a:xfrm>
          <a:off x="2476500" y="6143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fLocksText="0">
      <xdr:nvSpPr>
        <xdr:cNvPr id="77" name="フローチャート: 判断 76"/>
        <xdr:cNvSpPr/>
      </xdr:nvSpPr>
      <xdr:spPr>
        <a:xfrm>
          <a:off x="1714500" y="603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78" name="テキスト ボックス 77"/>
        <xdr:cNvSpPr txBox="1"/>
      </xdr:nvSpPr>
      <xdr:spPr>
        <a:xfrm>
          <a:off x="4581525"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R01</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79" name="テキスト ボックス 78"/>
        <xdr:cNvSpPr txBox="1"/>
      </xdr:nvSpPr>
      <xdr:spPr>
        <a:xfrm>
          <a:off x="3867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H30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80" name="テキスト ボックス 79"/>
        <xdr:cNvSpPr txBox="1"/>
      </xdr:nvSpPr>
      <xdr:spPr>
        <a:xfrm>
          <a:off x="3105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H29</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81" name="テキスト ボックス 80"/>
        <xdr:cNvSpPr txBox="1"/>
      </xdr:nvSpPr>
      <xdr:spPr>
        <a:xfrm>
          <a:off x="2343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H28</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82" name="テキスト ボックス 81"/>
        <xdr:cNvSpPr txBox="1"/>
      </xdr:nvSpPr>
      <xdr:spPr>
        <a:xfrm>
          <a:off x="1581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H27</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72118</xdr:rowOff>
    </xdr:from>
    <xdr:to>
      <xdr:col>19</xdr:col>
      <xdr:colOff>187325</xdr:colOff>
      <xdr:row>28</xdr:row>
      <xdr:rowOff>2268</xdr:rowOff>
    </xdr:to>
    <xdr:sp macro="" textlink="" fLocksText="0">
      <xdr:nvSpPr>
        <xdr:cNvPr id="83" name="楕円 82"/>
        <xdr:cNvSpPr/>
      </xdr:nvSpPr>
      <xdr:spPr>
        <a:xfrm>
          <a:off x="4000500" y="5476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29</xdr:row>
      <xdr:rowOff>145597</xdr:rowOff>
    </xdr:from>
    <xdr:to>
      <xdr:col>11</xdr:col>
      <xdr:colOff>187325</xdr:colOff>
      <xdr:row>30</xdr:row>
      <xdr:rowOff>75747</xdr:rowOff>
    </xdr:to>
    <xdr:sp macro="" textlink="" fLocksText="0">
      <xdr:nvSpPr>
        <xdr:cNvPr id="84" name="楕円 83"/>
        <xdr:cNvSpPr/>
      </xdr:nvSpPr>
      <xdr:spPr>
        <a:xfrm>
          <a:off x="2476500" y="5886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85725</xdr:colOff>
      <xdr:row>27</xdr:row>
      <xdr:rowOff>1179</xdr:rowOff>
    </xdr:from>
    <xdr:to>
      <xdr:col>7</xdr:col>
      <xdr:colOff>187325</xdr:colOff>
      <xdr:row>27</xdr:row>
      <xdr:rowOff>102779</xdr:rowOff>
    </xdr:to>
    <xdr:sp macro="" textlink="" fLocksText="0">
      <xdr:nvSpPr>
        <xdr:cNvPr id="85" name="楕円 84"/>
        <xdr:cNvSpPr/>
      </xdr:nvSpPr>
      <xdr:spPr>
        <a:xfrm>
          <a:off x="1714500" y="5400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136525</xdr:colOff>
      <xdr:row>27</xdr:row>
      <xdr:rowOff>51979</xdr:rowOff>
    </xdr:from>
    <xdr:to>
      <xdr:col>11</xdr:col>
      <xdr:colOff>136525</xdr:colOff>
      <xdr:row>30</xdr:row>
      <xdr:rowOff>24947</xdr:rowOff>
    </xdr:to>
    <xdr:cxnSp macro="">
      <xdr:nvCxnSpPr>
        <xdr:cNvPr id="86" name="直線コネクタ 85"/>
        <xdr:cNvCxnSpPr/>
      </xdr:nvCxnSpPr>
      <xdr:spPr>
        <a:xfrm>
          <a:off x="1762125" y="5448300"/>
          <a:ext cx="762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31</xdr:row>
      <xdr:rowOff>142875</xdr:rowOff>
    </xdr:from>
    <xdr:ext cx="409575" cy="257175"/>
    <xdr:sp macro="" textlink="">
      <xdr:nvSpPr>
        <xdr:cNvPr id="87" name="n_1aveValue有形固定資産減価償却率"/>
        <xdr:cNvSpPr txBox="1"/>
      </xdr:nvSpPr>
      <xdr:spPr>
        <a:xfrm>
          <a:off x="3829050" y="6229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29</xdr:row>
      <xdr:rowOff>142875</xdr:rowOff>
    </xdr:from>
    <xdr:ext cx="409575" cy="257175"/>
    <xdr:sp macro="" textlink="">
      <xdr:nvSpPr>
        <xdr:cNvPr id="88" name="n_2aveValue有形固定資産減価償却率"/>
        <xdr:cNvSpPr txBox="1"/>
      </xdr:nvSpPr>
      <xdr:spPr>
        <a:xfrm>
          <a:off x="3086100" y="5886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31</xdr:row>
      <xdr:rowOff>152400</xdr:rowOff>
    </xdr:from>
    <xdr:ext cx="409575" cy="257175"/>
    <xdr:sp macro="" textlink="">
      <xdr:nvSpPr>
        <xdr:cNvPr id="89" name="n_3aveValue有形固定資産減価償却率"/>
        <xdr:cNvSpPr txBox="1"/>
      </xdr:nvSpPr>
      <xdr:spPr>
        <a:xfrm>
          <a:off x="2324100" y="6238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31</xdr:row>
      <xdr:rowOff>47625</xdr:rowOff>
    </xdr:from>
    <xdr:ext cx="409575" cy="257175"/>
    <xdr:sp macro="" textlink="">
      <xdr:nvSpPr>
        <xdr:cNvPr id="90" name="n_4aveValue有形固定資産減価償却率"/>
        <xdr:cNvSpPr txBox="1"/>
      </xdr:nvSpPr>
      <xdr:spPr>
        <a:xfrm>
          <a:off x="1562100" y="6134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26</xdr:row>
      <xdr:rowOff>19050</xdr:rowOff>
    </xdr:from>
    <xdr:ext cx="409575" cy="257175"/>
    <xdr:sp macro="" textlink="">
      <xdr:nvSpPr>
        <xdr:cNvPr id="91" name="n_1mainValue有形固定資産減価償却率"/>
        <xdr:cNvSpPr txBox="1"/>
      </xdr:nvSpPr>
      <xdr:spPr>
        <a:xfrm>
          <a:off x="3829050" y="5248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28</xdr:row>
      <xdr:rowOff>95250</xdr:rowOff>
    </xdr:from>
    <xdr:ext cx="409575" cy="257175"/>
    <xdr:sp macro="" textlink="">
      <xdr:nvSpPr>
        <xdr:cNvPr id="92" name="n_3mainValue有形固定資産減価償却率"/>
        <xdr:cNvSpPr txBox="1"/>
      </xdr:nvSpPr>
      <xdr:spPr>
        <a:xfrm>
          <a:off x="2324100" y="5667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25</xdr:row>
      <xdr:rowOff>123825</xdr:rowOff>
    </xdr:from>
    <xdr:ext cx="409575" cy="257175"/>
    <xdr:sp macro="" textlink="">
      <xdr:nvSpPr>
        <xdr:cNvPr id="93" name="n_4mainValue有形固定資産減価償却率"/>
        <xdr:cNvSpPr txBox="1"/>
      </xdr:nvSpPr>
      <xdr:spPr>
        <a:xfrm>
          <a:off x="1562100" y="5181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94" name="正方形/長方形 93"/>
        <xdr:cNvSpPr/>
      </xdr:nvSpPr>
      <xdr:spPr>
        <a:xfrm>
          <a:off x="11306175" y="4257675"/>
          <a:ext cx="42386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95" name="正方形/長方形 94"/>
        <xdr:cNvSpPr/>
      </xdr:nvSpPr>
      <xdr:spPr>
        <a:xfrm>
          <a:off x="12372975" y="4629150"/>
          <a:ext cx="1038225" cy="266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fLocksText="0">
      <xdr:nvSpPr>
        <xdr:cNvPr id="96" name="正方形/長方形 95"/>
        <xdr:cNvSpPr/>
      </xdr:nvSpPr>
      <xdr:spPr>
        <a:xfrm>
          <a:off x="13763625" y="4610100"/>
          <a:ext cx="104775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[ 1,263.3</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97" name="正方形/長方形 96"/>
        <xdr:cNvSpPr/>
      </xdr:nvSpPr>
      <xdr:spPr>
        <a:xfrm>
          <a:off x="1549717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98" name="正方形/長方形 97"/>
        <xdr:cNvSpPr/>
      </xdr:nvSpPr>
      <xdr:spPr>
        <a:xfrm>
          <a:off x="1549717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99" name="正方形/長方形 98"/>
        <xdr:cNvSpPr/>
      </xdr:nvSpPr>
      <xdr:spPr>
        <a:xfrm>
          <a:off x="17021175"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100" name="正方形/長方形 99"/>
        <xdr:cNvSpPr/>
      </xdr:nvSpPr>
      <xdr:spPr>
        <a:xfrm>
          <a:off x="17021175"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101" name="正方形/長方形 100"/>
        <xdr:cNvSpPr/>
      </xdr:nvSpPr>
      <xdr:spPr>
        <a:xfrm>
          <a:off x="18669000" y="438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102" name="正方形/長方形 101"/>
        <xdr:cNvSpPr/>
      </xdr:nvSpPr>
      <xdr:spPr>
        <a:xfrm>
          <a:off x="18669000" y="457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03" name="正方形/長方形 102"/>
        <xdr:cNvSpPr/>
      </xdr:nvSpPr>
      <xdr:spPr>
        <a:xfrm>
          <a:off x="11306175" y="4953000"/>
          <a:ext cx="423862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104" name="正方形/長方形 103"/>
        <xdr:cNvSpPr/>
      </xdr:nvSpPr>
      <xdr:spPr>
        <a:xfrm>
          <a:off x="15811500" y="4953000"/>
          <a:ext cx="4762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05" name="正方形/長方形 104"/>
        <xdr:cNvSpPr/>
      </xdr:nvSpPr>
      <xdr:spPr>
        <a:xfrm>
          <a:off x="15811500" y="5019675"/>
          <a:ext cx="4572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8275"/>
          <a:ext cx="4562475" cy="177165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solidFill>
                <a:srgbClr val="000000"/>
              </a:solidFill>
              <a:latin typeface="ＭＳ Ｐゴシック" panose="020B0600070205080204" pitchFamily="50" charset="-128"/>
              <a:ea typeface="ＭＳ Ｐゴシック" panose="020B0600070205080204" pitchFamily="50" charset="-128"/>
            </a:rPr>
            <a:t>　令和元年度は市立小中学校空調</a:t>
          </a:r>
          <a:r>
            <a:rPr lang="en-US" altLang="ja-JP" sz="1100">
              <a:solidFill>
                <a:srgbClr val="000000"/>
              </a:solidFill>
              <a:latin typeface="ＭＳ Ｐゴシック" panose="020B0600070205080204" pitchFamily="50" charset="-128"/>
              <a:ea typeface="ＭＳ Ｐゴシック" panose="020B0600070205080204" pitchFamily="50" charset="-128"/>
            </a:rPr>
            <a:t>PFI</a:t>
          </a:r>
          <a:r>
            <a:rPr lang="ja-JP" altLang="en-US" sz="1100">
              <a:solidFill>
                <a:srgbClr val="000000"/>
              </a:solidFill>
              <a:latin typeface="ＭＳ Ｐゴシック" panose="020B0600070205080204" pitchFamily="50" charset="-128"/>
              <a:ea typeface="ＭＳ Ｐゴシック" panose="020B0600070205080204" pitchFamily="50" charset="-128"/>
            </a:rPr>
            <a:t>事業を行ったことにより、前年度と比較すると、地方債残高が増加したことで債務償還比率が増加した。また、本市は債務償還比率が</a:t>
          </a:r>
          <a:r>
            <a:rPr lang="en-US" altLang="ja-JP" sz="1100">
              <a:solidFill>
                <a:srgbClr val="000000"/>
              </a:solidFill>
              <a:latin typeface="ＭＳ Ｐゴシック" panose="020B0600070205080204" pitchFamily="50" charset="-128"/>
              <a:ea typeface="ＭＳ Ｐゴシック" panose="020B0600070205080204" pitchFamily="50" charset="-128"/>
            </a:rPr>
            <a:t>1263.3</a:t>
          </a:r>
          <a:r>
            <a:rPr lang="ja-JP" altLang="en-US" sz="1100">
              <a:solidFill>
                <a:srgbClr val="000000"/>
              </a:solidFill>
              <a:latin typeface="ＭＳ Ｐゴシック" panose="020B0600070205080204" pitchFamily="50" charset="-128"/>
              <a:ea typeface="ＭＳ Ｐゴシック" panose="020B0600070205080204" pitchFamily="50" charset="-128"/>
            </a:rPr>
            <a:t>％と類似団体内平均値を大きく上回っていることから、今後、普通建設事業費や地方債残高の増大に注意を払う必要がある。</a:t>
          </a:r>
        </a:p>
      </xdr:txBody>
    </xdr:sp>
    <xdr:clientData/>
  </xdr:twoCellAnchor>
  <xdr:oneCellAnchor>
    <xdr:from>
      <xdr:col>57</xdr:col>
      <xdr:colOff>104775</xdr:colOff>
      <xdr:row>23</xdr:row>
      <xdr:rowOff>47625</xdr:rowOff>
    </xdr:from>
    <xdr:ext cx="352425" cy="228600"/>
    <xdr:sp macro="" textlink="">
      <xdr:nvSpPr>
        <xdr:cNvPr id="107" name="テキスト ボックス 106"/>
        <xdr:cNvSpPr txBox="1"/>
      </xdr:nvSpPr>
      <xdr:spPr>
        <a:xfrm>
          <a:off x="11258550"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6175" y="7115175"/>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76200</xdr:rowOff>
    </xdr:from>
    <xdr:ext cx="485775" cy="228600"/>
    <xdr:sp macro="" textlink="">
      <xdr:nvSpPr>
        <xdr:cNvPr id="109" name="テキスト ボックス 108"/>
        <xdr:cNvSpPr txBox="1"/>
      </xdr:nvSpPr>
      <xdr:spPr>
        <a:xfrm>
          <a:off x="10753725" y="7019925"/>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1,800.0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6175" y="680085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104775</xdr:rowOff>
    </xdr:from>
    <xdr:ext cx="485775" cy="228600"/>
    <xdr:sp macro="" textlink="">
      <xdr:nvSpPr>
        <xdr:cNvPr id="111" name="テキスト ボックス 110"/>
        <xdr:cNvSpPr txBox="1"/>
      </xdr:nvSpPr>
      <xdr:spPr>
        <a:xfrm>
          <a:off x="10753725" y="670560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1,500.0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6175" y="649605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142875</xdr:rowOff>
    </xdr:from>
    <xdr:ext cx="485775" cy="228600"/>
    <xdr:sp macro="" textlink="">
      <xdr:nvSpPr>
        <xdr:cNvPr id="113" name="テキスト ボックス 112"/>
        <xdr:cNvSpPr txBox="1"/>
      </xdr:nvSpPr>
      <xdr:spPr>
        <a:xfrm>
          <a:off x="10753725" y="640080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1,200.0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6175" y="619125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31</xdr:row>
      <xdr:rowOff>9525</xdr:rowOff>
    </xdr:from>
    <xdr:ext cx="409575" cy="228600"/>
    <xdr:sp macro="" textlink="">
      <xdr:nvSpPr>
        <xdr:cNvPr id="115" name="テキスト ボックス 114"/>
        <xdr:cNvSpPr txBox="1"/>
      </xdr:nvSpPr>
      <xdr:spPr>
        <a:xfrm>
          <a:off x="10820400" y="60960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900.0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6175" y="5876925"/>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38100</xdr:rowOff>
    </xdr:from>
    <xdr:ext cx="409575" cy="228600"/>
    <xdr:sp macro="" textlink="">
      <xdr:nvSpPr>
        <xdr:cNvPr id="117" name="テキスト ボックス 116"/>
        <xdr:cNvSpPr txBox="1"/>
      </xdr:nvSpPr>
      <xdr:spPr>
        <a:xfrm>
          <a:off x="10820400" y="57816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600.0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6175" y="5572125"/>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27</xdr:row>
      <xdr:rowOff>76200</xdr:rowOff>
    </xdr:from>
    <xdr:ext cx="409575" cy="228600"/>
    <xdr:sp macro="" textlink="">
      <xdr:nvSpPr>
        <xdr:cNvPr id="119" name="テキスト ボックス 118"/>
        <xdr:cNvSpPr txBox="1"/>
      </xdr:nvSpPr>
      <xdr:spPr>
        <a:xfrm>
          <a:off x="10820400" y="54768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300.0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6175" y="525780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25</xdr:row>
      <xdr:rowOff>114300</xdr:rowOff>
    </xdr:from>
    <xdr:ext cx="304800" cy="228600"/>
    <xdr:sp macro="" textlink="">
      <xdr:nvSpPr>
        <xdr:cNvPr id="121" name="テキスト ボックス 120"/>
        <xdr:cNvSpPr txBox="1"/>
      </xdr:nvSpPr>
      <xdr:spPr>
        <a:xfrm>
          <a:off x="10925175" y="5172075"/>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solidFill>
                <a:srgbClr val="000000"/>
              </a:solidFill>
              <a:latin typeface="ＭＳ Ｐゴシック" panose="020B0600070205080204" pitchFamily="50" charset="-128"/>
              <a:ea typeface="ＭＳ Ｐゴシック" panose="020B0600070205080204" pitchFamily="50" charset="-128"/>
            </a:rPr>
            <a:t>0.0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6175" y="4953000"/>
          <a:ext cx="4238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23" name="債務償還比率グラフ枠"/>
        <xdr:cNvSpPr/>
      </xdr:nvSpPr>
      <xdr:spPr>
        <a:xfrm>
          <a:off x="11306175" y="4953000"/>
          <a:ext cx="423862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32203</xdr:rowOff>
    </xdr:from>
    <xdr:to>
      <xdr:col>76</xdr:col>
      <xdr:colOff>21589</xdr:colOff>
      <xdr:row>33</xdr:row>
      <xdr:rowOff>130846</xdr:rowOff>
    </xdr:to>
    <xdr:cxnSp macro="">
      <xdr:nvCxnSpPr>
        <xdr:cNvPr id="124" name="直線コネクタ 123"/>
        <xdr:cNvCxnSpPr/>
      </xdr:nvCxnSpPr>
      <xdr:spPr>
        <a:xfrm flipV="1">
          <a:off x="14792325" y="52578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33</xdr:row>
      <xdr:rowOff>133350</xdr:rowOff>
    </xdr:from>
    <xdr:ext cx="561975" cy="257175"/>
    <xdr:sp macro="" textlink="">
      <xdr:nvSpPr>
        <xdr:cNvPr id="125" name="債務償還比率最小値テキスト"/>
        <xdr:cNvSpPr txBox="1"/>
      </xdr:nvSpPr>
      <xdr:spPr>
        <a:xfrm>
          <a:off x="14839950" y="6562725"/>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130846</xdr:rowOff>
    </xdr:from>
    <xdr:to>
      <xdr:col>76</xdr:col>
      <xdr:colOff>111125</xdr:colOff>
      <xdr:row>33</xdr:row>
      <xdr:rowOff>130846</xdr:rowOff>
    </xdr:to>
    <xdr:cxnSp macro="">
      <xdr:nvCxnSpPr>
        <xdr:cNvPr id="126" name="直線コネクタ 125"/>
        <xdr:cNvCxnSpPr/>
      </xdr:nvCxnSpPr>
      <xdr:spPr>
        <a:xfrm>
          <a:off x="14706600" y="6562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24</xdr:row>
      <xdr:rowOff>152400</xdr:rowOff>
    </xdr:from>
    <xdr:ext cx="342900" cy="257175"/>
    <xdr:sp macro="" textlink="">
      <xdr:nvSpPr>
        <xdr:cNvPr id="127" name="債務償還比率最大値テキスト"/>
        <xdr:cNvSpPr txBox="1"/>
      </xdr:nvSpPr>
      <xdr:spPr>
        <a:xfrm>
          <a:off x="14839950" y="50387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57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28</xdr:row>
      <xdr:rowOff>142875</xdr:rowOff>
    </xdr:from>
    <xdr:ext cx="466725" cy="257175"/>
    <xdr:sp macro="" textlink="">
      <xdr:nvSpPr>
        <xdr:cNvPr id="129" name="債務償還比率平均値テキスト"/>
        <xdr:cNvSpPr txBox="1"/>
      </xdr:nvSpPr>
      <xdr:spPr>
        <a:xfrm>
          <a:off x="14839950" y="571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637.4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122362</xdr:rowOff>
    </xdr:from>
    <xdr:to>
      <xdr:col>76</xdr:col>
      <xdr:colOff>73025</xdr:colOff>
      <xdr:row>30</xdr:row>
      <xdr:rowOff>52512</xdr:rowOff>
    </xdr:to>
    <xdr:sp macro="" textlink="" fLocksText="0">
      <xdr:nvSpPr>
        <xdr:cNvPr id="130" name="フローチャート: 判断 129"/>
        <xdr:cNvSpPr/>
      </xdr:nvSpPr>
      <xdr:spPr>
        <a:xfrm>
          <a:off x="14744700" y="586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29</xdr:row>
      <xdr:rowOff>128736</xdr:rowOff>
    </xdr:from>
    <xdr:to>
      <xdr:col>72</xdr:col>
      <xdr:colOff>123825</xdr:colOff>
      <xdr:row>30</xdr:row>
      <xdr:rowOff>58886</xdr:rowOff>
    </xdr:to>
    <xdr:sp macro="" textlink="" fLocksText="0">
      <xdr:nvSpPr>
        <xdr:cNvPr id="131" name="フローチャート: 判断 130"/>
        <xdr:cNvSpPr/>
      </xdr:nvSpPr>
      <xdr:spPr>
        <a:xfrm>
          <a:off x="14030325" y="5876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22225</xdr:colOff>
      <xdr:row>29</xdr:row>
      <xdr:rowOff>165850</xdr:rowOff>
    </xdr:from>
    <xdr:to>
      <xdr:col>68</xdr:col>
      <xdr:colOff>123825</xdr:colOff>
      <xdr:row>30</xdr:row>
      <xdr:rowOff>96000</xdr:rowOff>
    </xdr:to>
    <xdr:sp macro="" textlink="" fLocksText="0">
      <xdr:nvSpPr>
        <xdr:cNvPr id="132" name="フローチャート: 判断 131"/>
        <xdr:cNvSpPr/>
      </xdr:nvSpPr>
      <xdr:spPr>
        <a:xfrm>
          <a:off x="13268325" y="5905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22225</xdr:colOff>
      <xdr:row>30</xdr:row>
      <xdr:rowOff>13317</xdr:rowOff>
    </xdr:from>
    <xdr:to>
      <xdr:col>64</xdr:col>
      <xdr:colOff>123825</xdr:colOff>
      <xdr:row>30</xdr:row>
      <xdr:rowOff>114917</xdr:rowOff>
    </xdr:to>
    <xdr:sp macro="" textlink="" fLocksText="0">
      <xdr:nvSpPr>
        <xdr:cNvPr id="133" name="フローチャート: 判断 132"/>
        <xdr:cNvSpPr/>
      </xdr:nvSpPr>
      <xdr:spPr>
        <a:xfrm>
          <a:off x="12506325" y="5924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22225</xdr:colOff>
      <xdr:row>29</xdr:row>
      <xdr:rowOff>131511</xdr:rowOff>
    </xdr:from>
    <xdr:to>
      <xdr:col>60</xdr:col>
      <xdr:colOff>123825</xdr:colOff>
      <xdr:row>30</xdr:row>
      <xdr:rowOff>61661</xdr:rowOff>
    </xdr:to>
    <xdr:sp macro="" textlink="" fLocksText="0">
      <xdr:nvSpPr>
        <xdr:cNvPr id="134" name="フローチャート: 判断 133"/>
        <xdr:cNvSpPr/>
      </xdr:nvSpPr>
      <xdr:spPr>
        <a:xfrm>
          <a:off x="11744325" y="5876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35" name="テキスト ボックス 134"/>
        <xdr:cNvSpPr txBox="1"/>
      </xdr:nvSpPr>
      <xdr:spPr>
        <a:xfrm>
          <a:off x="146113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R01</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36" name="テキスト ボックス 135"/>
        <xdr:cNvSpPr txBox="1"/>
      </xdr:nvSpPr>
      <xdr:spPr>
        <a:xfrm>
          <a:off x="13906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H30</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37" name="テキスト ボックス 136"/>
        <xdr:cNvSpPr txBox="1"/>
      </xdr:nvSpPr>
      <xdr:spPr>
        <a:xfrm>
          <a:off x="13144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H29</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38" name="テキスト ボックス 137"/>
        <xdr:cNvSpPr txBox="1"/>
      </xdr:nvSpPr>
      <xdr:spPr>
        <a:xfrm>
          <a:off x="12382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H28</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39" name="テキスト ボックス 138"/>
        <xdr:cNvSpPr txBox="1"/>
      </xdr:nvSpPr>
      <xdr:spPr>
        <a:xfrm>
          <a:off x="11620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solidFill>
                <a:srgbClr val="000000"/>
              </a:solidFill>
              <a:latin typeface="ＭＳ Ｐゴシック" panose="020B0600070205080204" pitchFamily="50" charset="-128"/>
              <a:ea typeface="ＭＳ Ｐゴシック" panose="020B0600070205080204" pitchFamily="50" charset="-128"/>
            </a:rPr>
            <a:t>H27</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80046</xdr:rowOff>
    </xdr:from>
    <xdr:to>
      <xdr:col>76</xdr:col>
      <xdr:colOff>73025</xdr:colOff>
      <xdr:row>34</xdr:row>
      <xdr:rowOff>10196</xdr:rowOff>
    </xdr:to>
    <xdr:sp macro="" textlink="" fLocksText="0">
      <xdr:nvSpPr>
        <xdr:cNvPr id="140" name="楕円 139"/>
        <xdr:cNvSpPr/>
      </xdr:nvSpPr>
      <xdr:spPr>
        <a:xfrm>
          <a:off x="14744700" y="6505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32</xdr:row>
      <xdr:rowOff>161925</xdr:rowOff>
    </xdr:from>
    <xdr:ext cx="561975" cy="257175"/>
    <xdr:sp macro="" textlink="">
      <xdr:nvSpPr>
        <xdr:cNvPr id="141" name="債務償還比率該当値テキスト"/>
        <xdr:cNvSpPr txBox="1"/>
      </xdr:nvSpPr>
      <xdr:spPr>
        <a:xfrm>
          <a:off x="14839950" y="6419850"/>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128742</xdr:rowOff>
    </xdr:from>
    <xdr:to>
      <xdr:col>72</xdr:col>
      <xdr:colOff>123825</xdr:colOff>
      <xdr:row>33</xdr:row>
      <xdr:rowOff>58892</xdr:rowOff>
    </xdr:to>
    <xdr:sp macro="" textlink="" fLocksText="0">
      <xdr:nvSpPr>
        <xdr:cNvPr id="142" name="楕円 141"/>
        <xdr:cNvSpPr/>
      </xdr:nvSpPr>
      <xdr:spPr>
        <a:xfrm>
          <a:off x="14030325" y="6391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33</xdr:row>
      <xdr:rowOff>8092</xdr:rowOff>
    </xdr:from>
    <xdr:to>
      <xdr:col>76</xdr:col>
      <xdr:colOff>22225</xdr:colOff>
      <xdr:row>33</xdr:row>
      <xdr:rowOff>130846</xdr:rowOff>
    </xdr:to>
    <xdr:cxnSp macro="">
      <xdr:nvCxnSpPr>
        <xdr:cNvPr id="143" name="直線コネクタ 142"/>
        <xdr:cNvCxnSpPr/>
      </xdr:nvCxnSpPr>
      <xdr:spPr>
        <a:xfrm>
          <a:off x="14087475" y="6438900"/>
          <a:ext cx="7048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27444</xdr:rowOff>
    </xdr:from>
    <xdr:to>
      <xdr:col>68</xdr:col>
      <xdr:colOff>123825</xdr:colOff>
      <xdr:row>34</xdr:row>
      <xdr:rowOff>129044</xdr:rowOff>
    </xdr:to>
    <xdr:sp macro="" textlink="" fLocksText="0">
      <xdr:nvSpPr>
        <xdr:cNvPr id="144" name="楕円 143"/>
        <xdr:cNvSpPr/>
      </xdr:nvSpPr>
      <xdr:spPr>
        <a:xfrm>
          <a:off x="13268325" y="6629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73025</xdr:colOff>
      <xdr:row>33</xdr:row>
      <xdr:rowOff>8092</xdr:rowOff>
    </xdr:from>
    <xdr:to>
      <xdr:col>72</xdr:col>
      <xdr:colOff>73025</xdr:colOff>
      <xdr:row>34</xdr:row>
      <xdr:rowOff>78244</xdr:rowOff>
    </xdr:to>
    <xdr:cxnSp macro="">
      <xdr:nvCxnSpPr>
        <xdr:cNvPr id="145" name="直線コネクタ 144"/>
        <xdr:cNvCxnSpPr/>
      </xdr:nvCxnSpPr>
      <xdr:spPr>
        <a:xfrm flipV="1">
          <a:off x="13325475" y="6438900"/>
          <a:ext cx="762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94542</xdr:rowOff>
    </xdr:from>
    <xdr:to>
      <xdr:col>64</xdr:col>
      <xdr:colOff>123825</xdr:colOff>
      <xdr:row>34</xdr:row>
      <xdr:rowOff>24692</xdr:rowOff>
    </xdr:to>
    <xdr:sp macro="" textlink="" fLocksText="0">
      <xdr:nvSpPr>
        <xdr:cNvPr id="146" name="楕円 145"/>
        <xdr:cNvSpPr/>
      </xdr:nvSpPr>
      <xdr:spPr>
        <a:xfrm>
          <a:off x="12506325" y="6524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73025</xdr:colOff>
      <xdr:row>33</xdr:row>
      <xdr:rowOff>145342</xdr:rowOff>
    </xdr:from>
    <xdr:to>
      <xdr:col>68</xdr:col>
      <xdr:colOff>73025</xdr:colOff>
      <xdr:row>34</xdr:row>
      <xdr:rowOff>78244</xdr:rowOff>
    </xdr:to>
    <xdr:cxnSp macro="">
      <xdr:nvCxnSpPr>
        <xdr:cNvPr id="147" name="直線コネクタ 146"/>
        <xdr:cNvCxnSpPr/>
      </xdr:nvCxnSpPr>
      <xdr:spPr>
        <a:xfrm>
          <a:off x="12563475" y="6572250"/>
          <a:ext cx="762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40840</xdr:rowOff>
    </xdr:from>
    <xdr:to>
      <xdr:col>60</xdr:col>
      <xdr:colOff>123825</xdr:colOff>
      <xdr:row>32</xdr:row>
      <xdr:rowOff>142440</xdr:rowOff>
    </xdr:to>
    <xdr:sp macro="" textlink="" fLocksText="0">
      <xdr:nvSpPr>
        <xdr:cNvPr id="148" name="楕円 147"/>
        <xdr:cNvSpPr/>
      </xdr:nvSpPr>
      <xdr:spPr>
        <a:xfrm>
          <a:off x="11744325" y="629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73025</xdr:colOff>
      <xdr:row>32</xdr:row>
      <xdr:rowOff>91640</xdr:rowOff>
    </xdr:from>
    <xdr:to>
      <xdr:col>64</xdr:col>
      <xdr:colOff>73025</xdr:colOff>
      <xdr:row>33</xdr:row>
      <xdr:rowOff>145342</xdr:rowOff>
    </xdr:to>
    <xdr:cxnSp macro="">
      <xdr:nvCxnSpPr>
        <xdr:cNvPr id="149" name="直線コネクタ 148"/>
        <xdr:cNvCxnSpPr/>
      </xdr:nvCxnSpPr>
      <xdr:spPr>
        <a:xfrm>
          <a:off x="11801475" y="6353175"/>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9525</xdr:colOff>
      <xdr:row>28</xdr:row>
      <xdr:rowOff>76200</xdr:rowOff>
    </xdr:from>
    <xdr:ext cx="466725" cy="257175"/>
    <xdr:sp macro="" textlink="">
      <xdr:nvSpPr>
        <xdr:cNvPr id="150" name="n_1aveValue債務償還比率"/>
        <xdr:cNvSpPr txBox="1"/>
      </xdr:nvSpPr>
      <xdr:spPr>
        <a:xfrm>
          <a:off x="1383030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28</xdr:row>
      <xdr:rowOff>114300</xdr:rowOff>
    </xdr:from>
    <xdr:ext cx="466725" cy="257175"/>
    <xdr:sp macro="" textlink="">
      <xdr:nvSpPr>
        <xdr:cNvPr id="151" name="n_2aveValue債務償還比率"/>
        <xdr:cNvSpPr txBox="1"/>
      </xdr:nvSpPr>
      <xdr:spPr>
        <a:xfrm>
          <a:off x="13087350" y="5686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28</xdr:row>
      <xdr:rowOff>133350</xdr:rowOff>
    </xdr:from>
    <xdr:ext cx="466725" cy="257175"/>
    <xdr:sp macro="" textlink="">
      <xdr:nvSpPr>
        <xdr:cNvPr id="152" name="n_3aveValue債務償還比率"/>
        <xdr:cNvSpPr txBox="1"/>
      </xdr:nvSpPr>
      <xdr:spPr>
        <a:xfrm>
          <a:off x="12325350" y="5705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28</xdr:row>
      <xdr:rowOff>76200</xdr:rowOff>
    </xdr:from>
    <xdr:ext cx="466725" cy="257175"/>
    <xdr:sp macro="" textlink="">
      <xdr:nvSpPr>
        <xdr:cNvPr id="153" name="n_4aveValue債務償還比率"/>
        <xdr:cNvSpPr txBox="1"/>
      </xdr:nvSpPr>
      <xdr:spPr>
        <a:xfrm>
          <a:off x="1156335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152400</xdr:colOff>
      <xdr:row>33</xdr:row>
      <xdr:rowOff>47625</xdr:rowOff>
    </xdr:from>
    <xdr:ext cx="561975" cy="257175"/>
    <xdr:sp macro="" textlink="">
      <xdr:nvSpPr>
        <xdr:cNvPr id="154" name="n_1mainValue債務償還比率"/>
        <xdr:cNvSpPr txBox="1"/>
      </xdr:nvSpPr>
      <xdr:spPr>
        <a:xfrm>
          <a:off x="13782675" y="6477000"/>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1,143.9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171450</xdr:colOff>
      <xdr:row>34</xdr:row>
      <xdr:rowOff>123825</xdr:rowOff>
    </xdr:from>
    <xdr:ext cx="561975" cy="257175"/>
    <xdr:sp macro="" textlink="">
      <xdr:nvSpPr>
        <xdr:cNvPr id="155" name="n_2mainValue債務償還比率"/>
        <xdr:cNvSpPr txBox="1"/>
      </xdr:nvSpPr>
      <xdr:spPr>
        <a:xfrm>
          <a:off x="13039725" y="6724650"/>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1,378.9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171450</xdr:colOff>
      <xdr:row>34</xdr:row>
      <xdr:rowOff>19050</xdr:rowOff>
    </xdr:from>
    <xdr:ext cx="561975" cy="257175"/>
    <xdr:sp macro="" textlink="">
      <xdr:nvSpPr>
        <xdr:cNvPr id="156" name="n_3mainValue債務償還比率"/>
        <xdr:cNvSpPr txBox="1"/>
      </xdr:nvSpPr>
      <xdr:spPr>
        <a:xfrm>
          <a:off x="12277725" y="6619875"/>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1,277.4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171450</xdr:colOff>
      <xdr:row>32</xdr:row>
      <xdr:rowOff>133350</xdr:rowOff>
    </xdr:from>
    <xdr:ext cx="561975" cy="257175"/>
    <xdr:sp macro="" textlink="">
      <xdr:nvSpPr>
        <xdr:cNvPr id="157" name="n_4mainValue債務償還比率"/>
        <xdr:cNvSpPr txBox="1"/>
      </xdr:nvSpPr>
      <xdr:spPr>
        <a:xfrm>
          <a:off x="11515725" y="6391275"/>
          <a:ext cx="561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1,058.4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58" name="正方形/長方形 157"/>
        <xdr:cNvSpPr/>
      </xdr:nvSpPr>
      <xdr:spPr>
        <a:xfrm>
          <a:off x="1266825"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59" name="正方形/長方形 158"/>
        <xdr:cNvSpPr/>
      </xdr:nvSpPr>
      <xdr:spPr>
        <a:xfrm>
          <a:off x="1266825"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60" name="テキスト ボックス 159"/>
        <xdr:cNvSpPr txBox="1"/>
      </xdr:nvSpPr>
      <xdr:spPr>
        <a:xfrm>
          <a:off x="914400" y="8258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61" name="テキスト ボックス 160"/>
        <xdr:cNvSpPr txBox="1"/>
      </xdr:nvSpPr>
      <xdr:spPr>
        <a:xfrm>
          <a:off x="6981825" y="10925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62" name="テキスト ボックス 161"/>
        <xdr:cNvSpPr txBox="1"/>
      </xdr:nvSpPr>
      <xdr:spPr>
        <a:xfrm>
          <a:off x="914400" y="1203960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63" name="テキスト ボックス 162"/>
        <xdr:cNvSpPr txBox="1"/>
      </xdr:nvSpPr>
      <xdr:spPr>
        <a:xfrm>
          <a:off x="6981825" y="147923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solidFill>
                <a:srgbClr val="000000"/>
              </a:solidFill>
              <a:latin typeface="ＭＳ Ｐゴシック" panose="020B0600070205080204" pitchFamily="50" charset="-128"/>
              <a:ea typeface="ＭＳ Ｐゴシック" panose="020B0600070205080204" pitchFamily="50" charset="-128"/>
            </a:rPr>
            <a:t>(</a:t>
          </a:r>
          <a:r>
            <a:rPr lang="ja-JP" altLang="en-US" sz="900">
              <a:solidFill>
                <a:srgbClr val="000000"/>
              </a:solidFill>
              <a:latin typeface="ＭＳ Ｐゴシック" panose="020B0600070205080204" pitchFamily="50" charset="-128"/>
              <a:ea typeface="ＭＳ Ｐゴシック" panose="020B0600070205080204" pitchFamily="50" charset="-128"/>
            </a:rPr>
            <a:t>％</a:t>
          </a:r>
          <a:r>
            <a:rPr lang="en-US" altLang="ja-JP" sz="900">
              <a:solidFill>
                <a:srgbClr val="000000"/>
              </a:solidFill>
              <a:latin typeface="ＭＳ Ｐゴシック" panose="020B0600070205080204" pitchFamily="50" charset="-128"/>
              <a:ea typeface="ＭＳ Ｐゴシック" panose="020B0600070205080204" pitchFamily="50" charset="-128"/>
            </a:rPr>
            <a:t>)</a:t>
          </a:r>
          <a:endParaRPr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xdr:cNvSpPr/>
      </xdr:nvSpPr>
      <xdr:spPr>
        <a:xfrm>
          <a:off x="19069050" y="219075"/>
          <a:ext cx="3914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xdr:cNvSpPr/>
      </xdr:nvSpPr>
      <xdr:spPr>
        <a:xfrm>
          <a:off x="19097625" y="238125"/>
          <a:ext cx="38576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xdr:cNvSpPr/>
      </xdr:nvSpPr>
      <xdr:spPr>
        <a:xfrm>
          <a:off x="221932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xdr:cNvSpPr/>
      </xdr:nvSpPr>
      <xdr:spPr>
        <a:xfrm>
          <a:off x="7172325" y="1714500"/>
          <a:ext cx="368617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xdr:cNvSpPr/>
      </xdr:nvSpPr>
      <xdr:spPr>
        <a:xfrm>
          <a:off x="11077575" y="885825"/>
          <a:ext cx="1524000" cy="12763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3775"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xdr:cNvSpPr/>
      </xdr:nvSpPr>
      <xdr:spPr>
        <a:xfrm>
          <a:off x="11210925" y="990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xdr:cNvSpPr/>
      </xdr:nvSpPr>
      <xdr:spPr>
        <a:xfrm>
          <a:off x="11210925" y="125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96275" cy="257175"/>
    <xdr:sp macro="" textlink="">
      <xdr:nvSpPr>
        <xdr:cNvPr id="31" name="テキスト ボックス 30"/>
        <xdr:cNvSpPr txBox="1"/>
      </xdr:nvSpPr>
      <xdr:spPr>
        <a:xfrm>
          <a:off x="695325" y="342900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xdr:cNvSpPr/>
      </xdr:nvSpPr>
      <xdr:spPr>
        <a:xfrm>
          <a:off x="885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xdr:cNvSpPr/>
      </xdr:nvSpPr>
      <xdr:spPr>
        <a:xfrm>
          <a:off x="885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xdr:cNvSpPr/>
      </xdr:nvSpPr>
      <xdr:spPr>
        <a:xfrm>
          <a:off x="1905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xdr:cNvSpPr/>
      </xdr:nvSpPr>
      <xdr:spPr>
        <a:xfrm>
          <a:off x="1905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xdr:cNvSpPr/>
      </xdr:nvSpPr>
      <xdr:spPr>
        <a:xfrm>
          <a:off x="3048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xdr:cNvSpPr/>
      </xdr:nvSpPr>
      <xdr:spPr>
        <a:xfrm>
          <a:off x="3048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道路】_x000a_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8675" y="565785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76200</xdr:rowOff>
    </xdr:from>
    <xdr:ext cx="409575" cy="257175"/>
    <xdr:sp macro="" textlink="">
      <xdr:nvSpPr>
        <xdr:cNvPr id="59" name="【道路】_x000a_有形固定資産減価償却率最小値テキスト"/>
        <xdr:cNvSpPr txBox="1"/>
      </xdr:nvSpPr>
      <xdr:spPr>
        <a:xfrm>
          <a:off x="4667250" y="7277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3425" y="7267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31</xdr:row>
      <xdr:rowOff>123825</xdr:rowOff>
    </xdr:from>
    <xdr:ext cx="342900" cy="257175"/>
    <xdr:sp macro="" textlink="">
      <xdr:nvSpPr>
        <xdr:cNvPr id="61" name="【道路】_x000a_有形固定資産減価償却率最大値テキスト"/>
        <xdr:cNvSpPr txBox="1"/>
      </xdr:nvSpPr>
      <xdr:spPr>
        <a:xfrm>
          <a:off x="4667250" y="54387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3425" y="5657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38</xdr:row>
      <xdr:rowOff>95250</xdr:rowOff>
    </xdr:from>
    <xdr:ext cx="409575" cy="257175"/>
    <xdr:sp macro="" textlink="">
      <xdr:nvSpPr>
        <xdr:cNvPr id="63" name="【道路】_x000a_有形固定資産減価償却率平均値テキスト"/>
        <xdr:cNvSpPr txBox="1"/>
      </xdr:nvSpPr>
      <xdr:spPr>
        <a:xfrm>
          <a:off x="4667250" y="6610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fLocksText="0">
      <xdr:nvSpPr>
        <xdr:cNvPr id="64" name="フローチャート: 判断 63"/>
        <xdr:cNvSpPr/>
      </xdr:nvSpPr>
      <xdr:spPr>
        <a:xfrm>
          <a:off x="4581525" y="662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fLocksText="0">
      <xdr:nvSpPr>
        <xdr:cNvPr id="65" name="フローチャート: 判断 64"/>
        <xdr:cNvSpPr/>
      </xdr:nvSpPr>
      <xdr:spPr>
        <a:xfrm>
          <a:off x="3743325" y="6610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fLocksText="0">
      <xdr:nvSpPr>
        <xdr:cNvPr id="66" name="フローチャート: 判断 65"/>
        <xdr:cNvSpPr/>
      </xdr:nvSpPr>
      <xdr:spPr>
        <a:xfrm>
          <a:off x="2857500" y="6591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fLocksText="0">
      <xdr:nvSpPr>
        <xdr:cNvPr id="67" name="フローチャート: 判断 66"/>
        <xdr:cNvSpPr/>
      </xdr:nvSpPr>
      <xdr:spPr>
        <a:xfrm>
          <a:off x="1971675" y="6562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fLocksText="0">
      <xdr:nvSpPr>
        <xdr:cNvPr id="68" name="フローチャート: 判断 67"/>
        <xdr:cNvSpPr/>
      </xdr:nvSpPr>
      <xdr:spPr>
        <a:xfrm>
          <a:off x="1076325" y="656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58057</xdr:rowOff>
    </xdr:from>
    <xdr:to>
      <xdr:col>20</xdr:col>
      <xdr:colOff>38100</xdr:colOff>
      <xdr:row>39</xdr:row>
      <xdr:rowOff>159657</xdr:rowOff>
    </xdr:to>
    <xdr:sp macro="" textlink="" fLocksText="0">
      <xdr:nvSpPr>
        <xdr:cNvPr id="74" name="楕円 73"/>
        <xdr:cNvSpPr/>
      </xdr:nvSpPr>
      <xdr:spPr>
        <a:xfrm>
          <a:off x="3743325" y="6743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38</xdr:row>
      <xdr:rowOff>134801</xdr:rowOff>
    </xdr:from>
    <xdr:to>
      <xdr:col>10</xdr:col>
      <xdr:colOff>165100</xdr:colOff>
      <xdr:row>39</xdr:row>
      <xdr:rowOff>64951</xdr:rowOff>
    </xdr:to>
    <xdr:sp macro="" textlink="" fLocksText="0">
      <xdr:nvSpPr>
        <xdr:cNvPr id="75" name="楕円 74"/>
        <xdr:cNvSpPr/>
      </xdr:nvSpPr>
      <xdr:spPr>
        <a:xfrm>
          <a:off x="1971675" y="6648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38</xdr:row>
      <xdr:rowOff>164193</xdr:rowOff>
    </xdr:from>
    <xdr:to>
      <xdr:col>6</xdr:col>
      <xdr:colOff>38100</xdr:colOff>
      <xdr:row>39</xdr:row>
      <xdr:rowOff>94343</xdr:rowOff>
    </xdr:to>
    <xdr:sp macro="" textlink="" fLocksText="0">
      <xdr:nvSpPr>
        <xdr:cNvPr id="76" name="楕円 75"/>
        <xdr:cNvSpPr/>
      </xdr:nvSpPr>
      <xdr:spPr>
        <a:xfrm>
          <a:off x="1076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39</xdr:row>
      <xdr:rowOff>14151</xdr:rowOff>
    </xdr:from>
    <xdr:to>
      <xdr:col>10</xdr:col>
      <xdr:colOff>114300</xdr:colOff>
      <xdr:row>39</xdr:row>
      <xdr:rowOff>43543</xdr:rowOff>
    </xdr:to>
    <xdr:cxnSp macro="">
      <xdr:nvCxnSpPr>
        <xdr:cNvPr id="77" name="直線コネクタ 76"/>
        <xdr:cNvCxnSpPr/>
      </xdr:nvCxnSpPr>
      <xdr:spPr>
        <a:xfrm flipV="1">
          <a:off x="1133475" y="66960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37</xdr:row>
      <xdr:rowOff>38100</xdr:rowOff>
    </xdr:from>
    <xdr:ext cx="409575" cy="257175"/>
    <xdr:sp macro="" textlink="">
      <xdr:nvSpPr>
        <xdr:cNvPr id="78" name="n_1aveValue【道路】_x000a_有形固定資産減価償却率"/>
        <xdr:cNvSpPr txBox="1"/>
      </xdr:nvSpPr>
      <xdr:spPr>
        <a:xfrm>
          <a:off x="3581400" y="638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37</xdr:row>
      <xdr:rowOff>19050</xdr:rowOff>
    </xdr:from>
    <xdr:ext cx="409575" cy="257175"/>
    <xdr:sp macro="" textlink="">
      <xdr:nvSpPr>
        <xdr:cNvPr id="79" name="n_2aveValue【道路】_x000a_有形固定資産減価償却率"/>
        <xdr:cNvSpPr txBox="1"/>
      </xdr:nvSpPr>
      <xdr:spPr>
        <a:xfrm>
          <a:off x="2705100" y="6362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36</xdr:row>
      <xdr:rowOff>161925</xdr:rowOff>
    </xdr:from>
    <xdr:ext cx="409575" cy="257175"/>
    <xdr:sp macro="" textlink="">
      <xdr:nvSpPr>
        <xdr:cNvPr id="80" name="n_3aveValue【道路】_x000a_有形固定資産減価償却率"/>
        <xdr:cNvSpPr txBox="1"/>
      </xdr:nvSpPr>
      <xdr:spPr>
        <a:xfrm>
          <a:off x="1809750" y="633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36</xdr:row>
      <xdr:rowOff>161925</xdr:rowOff>
    </xdr:from>
    <xdr:ext cx="409575" cy="257175"/>
    <xdr:sp macro="" textlink="">
      <xdr:nvSpPr>
        <xdr:cNvPr id="81" name="n_4aveValue【道路】_x000a_有形固定資産減価償却率"/>
        <xdr:cNvSpPr txBox="1"/>
      </xdr:nvSpPr>
      <xdr:spPr>
        <a:xfrm>
          <a:off x="923925" y="633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39</xdr:row>
      <xdr:rowOff>152400</xdr:rowOff>
    </xdr:from>
    <xdr:ext cx="409575" cy="257175"/>
    <xdr:sp macro="" textlink="">
      <xdr:nvSpPr>
        <xdr:cNvPr id="82" name="n_1mainValue【道路】_x000a_有形固定資産減価償却率"/>
        <xdr:cNvSpPr txBox="1"/>
      </xdr:nvSpPr>
      <xdr:spPr>
        <a:xfrm>
          <a:off x="3581400" y="6838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39</xdr:row>
      <xdr:rowOff>57150</xdr:rowOff>
    </xdr:from>
    <xdr:ext cx="409575" cy="257175"/>
    <xdr:sp macro="" textlink="">
      <xdr:nvSpPr>
        <xdr:cNvPr id="83" name="n_3mainValue【道路】_x000a_有形固定資産減価償却率"/>
        <xdr:cNvSpPr txBox="1"/>
      </xdr:nvSpPr>
      <xdr:spPr>
        <a:xfrm>
          <a:off x="1809750" y="6743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39</xdr:row>
      <xdr:rowOff>85725</xdr:rowOff>
    </xdr:from>
    <xdr:ext cx="409575" cy="257175"/>
    <xdr:sp macro="" textlink="">
      <xdr:nvSpPr>
        <xdr:cNvPr id="84" name="n_4mainValue【道路】_x000a_有形固定資産減価償却率"/>
        <xdr:cNvSpPr txBox="1"/>
      </xdr:nvSpPr>
      <xdr:spPr>
        <a:xfrm>
          <a:off x="923925" y="6772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85" name="正方形/長方形 84"/>
        <xdr:cNvSpPr/>
      </xdr:nvSpPr>
      <xdr:spPr>
        <a:xfrm>
          <a:off x="660082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86" name="正方形/長方形 85"/>
        <xdr:cNvSpPr/>
      </xdr:nvSpPr>
      <xdr:spPr>
        <a:xfrm>
          <a:off x="6734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87" name="正方形/長方形 86"/>
        <xdr:cNvSpPr/>
      </xdr:nvSpPr>
      <xdr:spPr>
        <a:xfrm>
          <a:off x="6734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88" name="正方形/長方形 87"/>
        <xdr:cNvSpPr/>
      </xdr:nvSpPr>
      <xdr:spPr>
        <a:xfrm>
          <a:off x="7743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89" name="正方形/長方形 88"/>
        <xdr:cNvSpPr/>
      </xdr:nvSpPr>
      <xdr:spPr>
        <a:xfrm>
          <a:off x="7743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0" name="正方形/長方形 89"/>
        <xdr:cNvSpPr/>
      </xdr:nvSpPr>
      <xdr:spPr>
        <a:xfrm>
          <a:off x="8886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1" name="正方形/長方形 90"/>
        <xdr:cNvSpPr/>
      </xdr:nvSpPr>
      <xdr:spPr>
        <a:xfrm>
          <a:off x="8886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2" name="正方形/長方形 91"/>
        <xdr:cNvSpPr/>
      </xdr:nvSpPr>
      <xdr:spPr>
        <a:xfrm>
          <a:off x="660082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42900" cy="228600"/>
    <xdr:sp macro="" textlink="">
      <xdr:nvSpPr>
        <xdr:cNvPr id="93" name="テキスト ボックス 92"/>
        <xdr:cNvSpPr txBox="1"/>
      </xdr:nvSpPr>
      <xdr:spPr>
        <a:xfrm>
          <a:off x="6562725" y="5143500"/>
          <a:ext cx="3429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ｍ</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082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082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96" name="テキスト ボックス 95"/>
        <xdr:cNvSpPr txBox="1"/>
      </xdr:nvSpPr>
      <xdr:spPr>
        <a:xfrm>
          <a:off x="613410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082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39</xdr:row>
      <xdr:rowOff>28575</xdr:rowOff>
    </xdr:from>
    <xdr:ext cx="533400" cy="257175"/>
    <xdr:sp macro="" textlink="">
      <xdr:nvSpPr>
        <xdr:cNvPr id="98" name="テキスト ボックス 97"/>
        <xdr:cNvSpPr txBox="1"/>
      </xdr:nvSpPr>
      <xdr:spPr>
        <a:xfrm>
          <a:off x="6067425"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082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161925</xdr:rowOff>
    </xdr:from>
    <xdr:ext cx="533400" cy="257175"/>
    <xdr:sp macro="" textlink="">
      <xdr:nvSpPr>
        <xdr:cNvPr id="100" name="テキスト ボックス 99"/>
        <xdr:cNvSpPr txBox="1"/>
      </xdr:nvSpPr>
      <xdr:spPr>
        <a:xfrm>
          <a:off x="6067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082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34</xdr:row>
      <xdr:rowOff>123825</xdr:rowOff>
    </xdr:from>
    <xdr:ext cx="533400" cy="257175"/>
    <xdr:sp macro="" textlink="">
      <xdr:nvSpPr>
        <xdr:cNvPr id="102" name="テキスト ボックス 101"/>
        <xdr:cNvSpPr txBox="1"/>
      </xdr:nvSpPr>
      <xdr:spPr>
        <a:xfrm>
          <a:off x="6067425"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082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85725</xdr:rowOff>
    </xdr:from>
    <xdr:ext cx="533400" cy="257175"/>
    <xdr:sp macro="" textlink="">
      <xdr:nvSpPr>
        <xdr:cNvPr id="104" name="テキスト ボックス 103"/>
        <xdr:cNvSpPr txBox="1"/>
      </xdr:nvSpPr>
      <xdr:spPr>
        <a:xfrm>
          <a:off x="6067425" y="5572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082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30</xdr:row>
      <xdr:rowOff>47625</xdr:rowOff>
    </xdr:from>
    <xdr:ext cx="533400" cy="257175"/>
    <xdr:sp macro="" textlink="">
      <xdr:nvSpPr>
        <xdr:cNvPr id="106" name="テキスト ボックス 105"/>
        <xdr:cNvSpPr txBox="1"/>
      </xdr:nvSpPr>
      <xdr:spPr>
        <a:xfrm>
          <a:off x="6067425" y="519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07" name="【道路】_x000a_一人当たり延長グラフ枠"/>
        <xdr:cNvSpPr/>
      </xdr:nvSpPr>
      <xdr:spPr>
        <a:xfrm>
          <a:off x="660082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08" name="直線コネクタ 107"/>
        <xdr:cNvCxnSpPr/>
      </xdr:nvCxnSpPr>
      <xdr:spPr>
        <a:xfrm flipV="1">
          <a:off x="10477500" y="59721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142875</xdr:rowOff>
    </xdr:from>
    <xdr:ext cx="466725" cy="257175"/>
    <xdr:sp macro="" textlink="">
      <xdr:nvSpPr>
        <xdr:cNvPr id="109" name="【道路】_x000a_一人当たり延長最小値テキスト"/>
        <xdr:cNvSpPr txBox="1"/>
      </xdr:nvSpPr>
      <xdr:spPr>
        <a:xfrm>
          <a:off x="10515600" y="7172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0" name="直線コネクタ 109"/>
        <xdr:cNvCxnSpPr/>
      </xdr:nvCxnSpPr>
      <xdr:spPr>
        <a:xfrm>
          <a:off x="10391775" y="71723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95250</xdr:rowOff>
    </xdr:from>
    <xdr:ext cx="533400" cy="257175"/>
    <xdr:sp macro="" textlink="">
      <xdr:nvSpPr>
        <xdr:cNvPr id="111" name="【道路】_x000a_一人当たり延長最大値テキスト"/>
        <xdr:cNvSpPr txBox="1"/>
      </xdr:nvSpPr>
      <xdr:spPr>
        <a:xfrm>
          <a:off x="10515600" y="575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2" name="直線コネクタ 111"/>
        <xdr:cNvCxnSpPr/>
      </xdr:nvCxnSpPr>
      <xdr:spPr>
        <a:xfrm>
          <a:off x="10391775" y="5972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9525</xdr:rowOff>
    </xdr:from>
    <xdr:ext cx="466725" cy="257175"/>
    <xdr:sp macro="" textlink="">
      <xdr:nvSpPr>
        <xdr:cNvPr id="113" name="【道路】_x000a_一人当たり延長平均値テキスト"/>
        <xdr:cNvSpPr txBox="1"/>
      </xdr:nvSpPr>
      <xdr:spPr>
        <a:xfrm>
          <a:off x="10515600" y="6867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7.761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fLocksText="0">
      <xdr:nvSpPr>
        <xdr:cNvPr id="114" name="フローチャート: 判断 113"/>
        <xdr:cNvSpPr/>
      </xdr:nvSpPr>
      <xdr:spPr>
        <a:xfrm>
          <a:off x="10429875" y="689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fLocksText="0">
      <xdr:nvSpPr>
        <xdr:cNvPr id="115" name="フローチャート: 判断 114"/>
        <xdr:cNvSpPr/>
      </xdr:nvSpPr>
      <xdr:spPr>
        <a:xfrm>
          <a:off x="9591675" y="691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fLocksText="0">
      <xdr:nvSpPr>
        <xdr:cNvPr id="116" name="フローチャート: 判断 115"/>
        <xdr:cNvSpPr/>
      </xdr:nvSpPr>
      <xdr:spPr>
        <a:xfrm>
          <a:off x="8696325" y="6858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fLocksText="0">
      <xdr:nvSpPr>
        <xdr:cNvPr id="117" name="フローチャート: 判断 116"/>
        <xdr:cNvSpPr/>
      </xdr:nvSpPr>
      <xdr:spPr>
        <a:xfrm>
          <a:off x="7810500" y="6867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fLocksText="0">
      <xdr:nvSpPr>
        <xdr:cNvPr id="118" name="フローチャート: 判断 117"/>
        <xdr:cNvSpPr/>
      </xdr:nvSpPr>
      <xdr:spPr>
        <a:xfrm>
          <a:off x="6924675" y="6924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19" name="テキスト ボックス 118"/>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0" name="テキスト ボックス 119"/>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1" name="テキスト ボックス 120"/>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2" name="テキスト ボックス 121"/>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3" name="テキスト ボックス 122"/>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148349</xdr:rowOff>
    </xdr:from>
    <xdr:to>
      <xdr:col>50</xdr:col>
      <xdr:colOff>165100</xdr:colOff>
      <xdr:row>42</xdr:row>
      <xdr:rowOff>78499</xdr:rowOff>
    </xdr:to>
    <xdr:sp macro="" textlink="" fLocksText="0">
      <xdr:nvSpPr>
        <xdr:cNvPr id="124" name="楕円 123"/>
        <xdr:cNvSpPr/>
      </xdr:nvSpPr>
      <xdr:spPr>
        <a:xfrm>
          <a:off x="9591675" y="7181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41</xdr:row>
      <xdr:rowOff>57976</xdr:rowOff>
    </xdr:from>
    <xdr:to>
      <xdr:col>41</xdr:col>
      <xdr:colOff>101600</xdr:colOff>
      <xdr:row>41</xdr:row>
      <xdr:rowOff>159576</xdr:rowOff>
    </xdr:to>
    <xdr:sp macro="" textlink="" fLocksText="0">
      <xdr:nvSpPr>
        <xdr:cNvPr id="125" name="楕円 124"/>
        <xdr:cNvSpPr/>
      </xdr:nvSpPr>
      <xdr:spPr>
        <a:xfrm>
          <a:off x="7810500" y="7086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41</xdr:row>
      <xdr:rowOff>58547</xdr:rowOff>
    </xdr:from>
    <xdr:to>
      <xdr:col>36</xdr:col>
      <xdr:colOff>165100</xdr:colOff>
      <xdr:row>41</xdr:row>
      <xdr:rowOff>160147</xdr:rowOff>
    </xdr:to>
    <xdr:sp macro="" textlink="" fLocksText="0">
      <xdr:nvSpPr>
        <xdr:cNvPr id="126" name="楕円 125"/>
        <xdr:cNvSpPr/>
      </xdr:nvSpPr>
      <xdr:spPr>
        <a:xfrm>
          <a:off x="6924675" y="70866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41</xdr:row>
      <xdr:rowOff>108776</xdr:rowOff>
    </xdr:from>
    <xdr:to>
      <xdr:col>41</xdr:col>
      <xdr:colOff>50800</xdr:colOff>
      <xdr:row>41</xdr:row>
      <xdr:rowOff>109347</xdr:rowOff>
    </xdr:to>
    <xdr:cxnSp macro="">
      <xdr:nvCxnSpPr>
        <xdr:cNvPr id="127" name="直線コネクタ 126"/>
        <xdr:cNvCxnSpPr/>
      </xdr:nvCxnSpPr>
      <xdr:spPr>
        <a:xfrm flipV="1">
          <a:off x="6972300" y="71342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0</xdr:rowOff>
    </xdr:from>
    <xdr:ext cx="466725" cy="257175"/>
    <xdr:sp macro="" textlink="">
      <xdr:nvSpPr>
        <xdr:cNvPr id="128" name="n_1aveValue【道路】_x000a_一人当たり延長"/>
        <xdr:cNvSpPr txBox="1"/>
      </xdr:nvSpPr>
      <xdr:spPr>
        <a:xfrm>
          <a:off x="939165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7.253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123825</xdr:rowOff>
    </xdr:from>
    <xdr:ext cx="466725" cy="257175"/>
    <xdr:sp macro="" textlink="">
      <xdr:nvSpPr>
        <xdr:cNvPr id="129" name="n_2aveValue【道路】_x000a_一人当たり延長"/>
        <xdr:cNvSpPr txBox="1"/>
      </xdr:nvSpPr>
      <xdr:spPr>
        <a:xfrm>
          <a:off x="8515350" y="6638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38</xdr:row>
      <xdr:rowOff>123825</xdr:rowOff>
    </xdr:from>
    <xdr:ext cx="466725" cy="257175"/>
    <xdr:sp macro="" textlink="">
      <xdr:nvSpPr>
        <xdr:cNvPr id="130" name="n_3aveValue【道路】_x000a_一人当たり延長"/>
        <xdr:cNvSpPr txBox="1"/>
      </xdr:nvSpPr>
      <xdr:spPr>
        <a:xfrm>
          <a:off x="7620000" y="6638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8.398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39</xdr:row>
      <xdr:rowOff>9525</xdr:rowOff>
    </xdr:from>
    <xdr:ext cx="466725" cy="257175"/>
    <xdr:sp macro="" textlink="">
      <xdr:nvSpPr>
        <xdr:cNvPr id="131" name="n_4aveValue【道路】_x000a_一人当たり延長"/>
        <xdr:cNvSpPr txBox="1"/>
      </xdr:nvSpPr>
      <xdr:spPr>
        <a:xfrm>
          <a:off x="6734175" y="669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42</xdr:row>
      <xdr:rowOff>66675</xdr:rowOff>
    </xdr:from>
    <xdr:ext cx="466725" cy="257175"/>
    <xdr:sp macro="" textlink="">
      <xdr:nvSpPr>
        <xdr:cNvPr id="132" name="n_1mainValue【道路】_x000a_一人当たり延長"/>
        <xdr:cNvSpPr txBox="1"/>
      </xdr:nvSpPr>
      <xdr:spPr>
        <a:xfrm>
          <a:off x="9391650" y="726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0.273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41</xdr:row>
      <xdr:rowOff>152400</xdr:rowOff>
    </xdr:from>
    <xdr:ext cx="466725" cy="257175"/>
    <xdr:sp macro="" textlink="">
      <xdr:nvSpPr>
        <xdr:cNvPr id="133" name="n_3mainValue【道路】_x000a_一人当たり延長"/>
        <xdr:cNvSpPr txBox="1"/>
      </xdr:nvSpPr>
      <xdr:spPr>
        <a:xfrm>
          <a:off x="7620000" y="7181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41</xdr:row>
      <xdr:rowOff>152400</xdr:rowOff>
    </xdr:from>
    <xdr:ext cx="466725" cy="257175"/>
    <xdr:sp macro="" textlink="">
      <xdr:nvSpPr>
        <xdr:cNvPr id="134" name="n_4mainValue【道路】_x000a_一人当たり延長"/>
        <xdr:cNvSpPr txBox="1"/>
      </xdr:nvSpPr>
      <xdr:spPr>
        <a:xfrm>
          <a:off x="6734175" y="7181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35" name="正方形/長方形 134"/>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36" name="正方形/長方形 135"/>
        <xdr:cNvSpPr/>
      </xdr:nvSpPr>
      <xdr:spPr>
        <a:xfrm>
          <a:off x="885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37" name="正方形/長方形 136"/>
        <xdr:cNvSpPr/>
      </xdr:nvSpPr>
      <xdr:spPr>
        <a:xfrm>
          <a:off x="885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38" name="正方形/長方形 137"/>
        <xdr:cNvSpPr/>
      </xdr:nvSpPr>
      <xdr:spPr>
        <a:xfrm>
          <a:off x="1905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39" name="正方形/長方形 138"/>
        <xdr:cNvSpPr/>
      </xdr:nvSpPr>
      <xdr:spPr>
        <a:xfrm>
          <a:off x="1905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40" name="正方形/長方形 139"/>
        <xdr:cNvSpPr/>
      </xdr:nvSpPr>
      <xdr:spPr>
        <a:xfrm>
          <a:off x="3048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41" name="正方形/長方形 140"/>
        <xdr:cNvSpPr/>
      </xdr:nvSpPr>
      <xdr:spPr>
        <a:xfrm>
          <a:off x="3048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43" name="テキスト ボックス 142"/>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45" name="テキスト ボックス 144"/>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161925</xdr:rowOff>
    </xdr:from>
    <xdr:ext cx="466725" cy="257175"/>
    <xdr:sp macro="" textlink="">
      <xdr:nvSpPr>
        <xdr:cNvPr id="147" name="テキスト ボックス 146"/>
        <xdr:cNvSpPr txBox="1"/>
      </xdr:nvSpPr>
      <xdr:spPr>
        <a:xfrm>
          <a:off x="28575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149" name="テキスト ボックス 148"/>
        <xdr:cNvSpPr txBox="1"/>
      </xdr:nvSpPr>
      <xdr:spPr>
        <a:xfrm>
          <a:off x="352425"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151" name="テキスト ボックス 150"/>
        <xdr:cNvSpPr txBox="1"/>
      </xdr:nvSpPr>
      <xdr:spPr>
        <a:xfrm>
          <a:off x="352425"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153" name="テキスト ボックス 152"/>
        <xdr:cNvSpPr txBox="1"/>
      </xdr:nvSpPr>
      <xdr:spPr>
        <a:xfrm>
          <a:off x="352425"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80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155" name="テキスト ボックス 154"/>
        <xdr:cNvSpPr txBox="1"/>
      </xdr:nvSpPr>
      <xdr:spPr>
        <a:xfrm>
          <a:off x="352425"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6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54</xdr:row>
      <xdr:rowOff>66675</xdr:rowOff>
    </xdr:from>
    <xdr:ext cx="342900" cy="257175"/>
    <xdr:sp macro="" textlink="">
      <xdr:nvSpPr>
        <xdr:cNvPr id="157" name="テキスト ボックス 156"/>
        <xdr:cNvSpPr txBox="1"/>
      </xdr:nvSpPr>
      <xdr:spPr>
        <a:xfrm>
          <a:off x="419100"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9" name="【橋りょう・トンネル】_x000a_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0" name="直線コネクタ 159"/>
        <xdr:cNvCxnSpPr/>
      </xdr:nvCxnSpPr>
      <xdr:spPr>
        <a:xfrm flipV="1">
          <a:off x="4638675" y="962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63</xdr:row>
      <xdr:rowOff>95250</xdr:rowOff>
    </xdr:from>
    <xdr:ext cx="409575" cy="257175"/>
    <xdr:sp macro="" textlink="">
      <xdr:nvSpPr>
        <xdr:cNvPr id="161" name="【橋りょう・トンネル】_x000a_有形固定資産減価償却率最小値テキスト"/>
        <xdr:cNvSpPr txBox="1"/>
      </xdr:nvSpPr>
      <xdr:spPr>
        <a:xfrm>
          <a:off x="4667250" y="10896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2" name="直線コネクタ 161"/>
        <xdr:cNvCxnSpPr/>
      </xdr:nvCxnSpPr>
      <xdr:spPr>
        <a:xfrm>
          <a:off x="4543425" y="10896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133350</xdr:rowOff>
    </xdr:from>
    <xdr:ext cx="342900" cy="257175"/>
    <xdr:sp macro="" textlink="">
      <xdr:nvSpPr>
        <xdr:cNvPr id="163" name="【橋りょう・トンネル】_x000a_有形固定資産減価償却率最大値テキスト"/>
        <xdr:cNvSpPr txBox="1"/>
      </xdr:nvSpPr>
      <xdr:spPr>
        <a:xfrm>
          <a:off x="4667250" y="93916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64" name="直線コネクタ 163"/>
        <xdr:cNvCxnSpPr/>
      </xdr:nvCxnSpPr>
      <xdr:spPr>
        <a:xfrm>
          <a:off x="4543425" y="9620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60</xdr:row>
      <xdr:rowOff>66675</xdr:rowOff>
    </xdr:from>
    <xdr:ext cx="409575" cy="257175"/>
    <xdr:sp macro="" textlink="">
      <xdr:nvSpPr>
        <xdr:cNvPr id="165" name="【橋りょう・トンネル】_x000a_有形固定資産減価償却率平均値テキスト"/>
        <xdr:cNvSpPr txBox="1"/>
      </xdr:nvSpPr>
      <xdr:spPr>
        <a:xfrm>
          <a:off x="4667250" y="1035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fLocksText="0">
      <xdr:nvSpPr>
        <xdr:cNvPr id="166" name="フローチャート: 判断 165"/>
        <xdr:cNvSpPr/>
      </xdr:nvSpPr>
      <xdr:spPr>
        <a:xfrm>
          <a:off x="4581525" y="10382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fLocksText="0">
      <xdr:nvSpPr>
        <xdr:cNvPr id="167" name="フローチャート: 判断 166"/>
        <xdr:cNvSpPr/>
      </xdr:nvSpPr>
      <xdr:spPr>
        <a:xfrm>
          <a:off x="3743325" y="10353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fLocksText="0">
      <xdr:nvSpPr>
        <xdr:cNvPr id="168" name="フローチャート: 判断 167"/>
        <xdr:cNvSpPr/>
      </xdr:nvSpPr>
      <xdr:spPr>
        <a:xfrm>
          <a:off x="2857500" y="10325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fLocksText="0">
      <xdr:nvSpPr>
        <xdr:cNvPr id="169" name="フローチャート: 判断 168"/>
        <xdr:cNvSpPr/>
      </xdr:nvSpPr>
      <xdr:spPr>
        <a:xfrm>
          <a:off x="1971675" y="10306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fLocksText="0">
      <xdr:nvSpPr>
        <xdr:cNvPr id="170" name="フローチャート: 判断 169"/>
        <xdr:cNvSpPr/>
      </xdr:nvSpPr>
      <xdr:spPr>
        <a:xfrm>
          <a:off x="1076325" y="10239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71" name="テキスト ボックス 170"/>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72" name="テキスト ボックス 171"/>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73" name="テキスト ボックス 172"/>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74" name="テキスト ボックス 173"/>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75" name="テキスト ボックス 174"/>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fLocksText="0">
      <xdr:nvSpPr>
        <xdr:cNvPr id="176" name="楕円 175"/>
        <xdr:cNvSpPr/>
      </xdr:nvSpPr>
      <xdr:spPr>
        <a:xfrm>
          <a:off x="3743325" y="10429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fLocksText="0">
      <xdr:nvSpPr>
        <xdr:cNvPr id="177" name="楕円 176"/>
        <xdr:cNvSpPr/>
      </xdr:nvSpPr>
      <xdr:spPr>
        <a:xfrm>
          <a:off x="1971675" y="10429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fLocksText="0">
      <xdr:nvSpPr>
        <xdr:cNvPr id="178" name="楕円 177"/>
        <xdr:cNvSpPr/>
      </xdr:nvSpPr>
      <xdr:spPr>
        <a:xfrm>
          <a:off x="1076325" y="10410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61</xdr:row>
      <xdr:rowOff>0</xdr:rowOff>
    </xdr:from>
    <xdr:to>
      <xdr:col>10</xdr:col>
      <xdr:colOff>114300</xdr:colOff>
      <xdr:row>61</xdr:row>
      <xdr:rowOff>22860</xdr:rowOff>
    </xdr:to>
    <xdr:cxnSp macro="">
      <xdr:nvCxnSpPr>
        <xdr:cNvPr id="179" name="直線コネクタ 178"/>
        <xdr:cNvCxnSpPr/>
      </xdr:nvCxnSpPr>
      <xdr:spPr>
        <a:xfrm>
          <a:off x="1133475" y="104584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59</xdr:row>
      <xdr:rowOff>9525</xdr:rowOff>
    </xdr:from>
    <xdr:ext cx="409575" cy="257175"/>
    <xdr:sp macro="" textlink="">
      <xdr:nvSpPr>
        <xdr:cNvPr id="180" name="n_1aveValue【橋りょう・トンネル】_x000a_有形固定資産減価償却率"/>
        <xdr:cNvSpPr txBox="1"/>
      </xdr:nvSpPr>
      <xdr:spPr>
        <a:xfrm>
          <a:off x="3581400" y="1012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152400</xdr:rowOff>
    </xdr:from>
    <xdr:ext cx="409575" cy="257175"/>
    <xdr:sp macro="" textlink="">
      <xdr:nvSpPr>
        <xdr:cNvPr id="181" name="n_2aveValue【橋りょう・トンネル】_x000a_有形固定資産減価償却率"/>
        <xdr:cNvSpPr txBox="1"/>
      </xdr:nvSpPr>
      <xdr:spPr>
        <a:xfrm>
          <a:off x="2705100" y="10096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58</xdr:row>
      <xdr:rowOff>142875</xdr:rowOff>
    </xdr:from>
    <xdr:ext cx="409575" cy="257175"/>
    <xdr:sp macro="" textlink="">
      <xdr:nvSpPr>
        <xdr:cNvPr id="182" name="n_3aveValue【橋りょう・トンネル】_x000a_有形固定資産減価償却率"/>
        <xdr:cNvSpPr txBox="1"/>
      </xdr:nvSpPr>
      <xdr:spPr>
        <a:xfrm>
          <a:off x="1809750" y="1008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76200</xdr:rowOff>
    </xdr:from>
    <xdr:ext cx="409575" cy="257175"/>
    <xdr:sp macro="" textlink="">
      <xdr:nvSpPr>
        <xdr:cNvPr id="183" name="n_4aveValue【橋りょう・トンネル】_x000a_有形固定資産減価償却率"/>
        <xdr:cNvSpPr txBox="1"/>
      </xdr:nvSpPr>
      <xdr:spPr>
        <a:xfrm>
          <a:off x="923925" y="10020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61</xdr:row>
      <xdr:rowOff>66675</xdr:rowOff>
    </xdr:from>
    <xdr:ext cx="409575" cy="257175"/>
    <xdr:sp macro="" textlink="">
      <xdr:nvSpPr>
        <xdr:cNvPr id="184" name="n_1mainValue【橋りょう・トンネル】_x000a_有形固定資産減価償却率"/>
        <xdr:cNvSpPr txBox="1"/>
      </xdr:nvSpPr>
      <xdr:spPr>
        <a:xfrm>
          <a:off x="3581400" y="10525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61</xdr:row>
      <xdr:rowOff>66675</xdr:rowOff>
    </xdr:from>
    <xdr:ext cx="409575" cy="257175"/>
    <xdr:sp macro="" textlink="">
      <xdr:nvSpPr>
        <xdr:cNvPr id="185" name="n_3mainValue【橋りょう・トンネル】_x000a_有形固定資産減価償却率"/>
        <xdr:cNvSpPr txBox="1"/>
      </xdr:nvSpPr>
      <xdr:spPr>
        <a:xfrm>
          <a:off x="1809750" y="10525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61</xdr:row>
      <xdr:rowOff>38100</xdr:rowOff>
    </xdr:from>
    <xdr:ext cx="409575" cy="257175"/>
    <xdr:sp macro="" textlink="">
      <xdr:nvSpPr>
        <xdr:cNvPr id="186" name="n_4mainValue【橋りょう・トンネル】_x000a_有形固定資産減価償却率"/>
        <xdr:cNvSpPr txBox="1"/>
      </xdr:nvSpPr>
      <xdr:spPr>
        <a:xfrm>
          <a:off x="923925" y="10496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87" name="正方形/長方形 186"/>
        <xdr:cNvSpPr/>
      </xdr:nvSpPr>
      <xdr:spPr>
        <a:xfrm>
          <a:off x="660082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88" name="正方形/長方形 187"/>
        <xdr:cNvSpPr/>
      </xdr:nvSpPr>
      <xdr:spPr>
        <a:xfrm>
          <a:off x="6734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89" name="正方形/長方形 188"/>
        <xdr:cNvSpPr/>
      </xdr:nvSpPr>
      <xdr:spPr>
        <a:xfrm>
          <a:off x="6734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90" name="正方形/長方形 189"/>
        <xdr:cNvSpPr/>
      </xdr:nvSpPr>
      <xdr:spPr>
        <a:xfrm>
          <a:off x="7743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91" name="正方形/長方形 190"/>
        <xdr:cNvSpPr/>
      </xdr:nvSpPr>
      <xdr:spPr>
        <a:xfrm>
          <a:off x="7743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92" name="正方形/長方形 191"/>
        <xdr:cNvSpPr/>
      </xdr:nvSpPr>
      <xdr:spPr>
        <a:xfrm>
          <a:off x="8886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93" name="正方形/長方形 192"/>
        <xdr:cNvSpPr/>
      </xdr:nvSpPr>
      <xdr:spPr>
        <a:xfrm>
          <a:off x="8886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94" name="正方形/長方形 193"/>
        <xdr:cNvSpPr/>
      </xdr:nvSpPr>
      <xdr:spPr>
        <a:xfrm>
          <a:off x="660082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95" name="テキスト ボックス 194"/>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082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082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104775</xdr:rowOff>
    </xdr:from>
    <xdr:ext cx="247650" cy="257175"/>
    <xdr:sp macro="" textlink="">
      <xdr:nvSpPr>
        <xdr:cNvPr id="198" name="テキスト ボックス 197"/>
        <xdr:cNvSpPr txBox="1"/>
      </xdr:nvSpPr>
      <xdr:spPr>
        <a:xfrm>
          <a:off x="6353175" y="1090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082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61</xdr:row>
      <xdr:rowOff>66675</xdr:rowOff>
    </xdr:from>
    <xdr:ext cx="600075" cy="257175"/>
    <xdr:sp macro="" textlink="">
      <xdr:nvSpPr>
        <xdr:cNvPr id="200" name="テキスト ボックス 199"/>
        <xdr:cNvSpPr txBox="1"/>
      </xdr:nvSpPr>
      <xdr:spPr>
        <a:xfrm>
          <a:off x="6000750" y="10525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082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59</xdr:row>
      <xdr:rowOff>28575</xdr:rowOff>
    </xdr:from>
    <xdr:ext cx="600075" cy="257175"/>
    <xdr:sp macro="" textlink="">
      <xdr:nvSpPr>
        <xdr:cNvPr id="202" name="テキスト ボックス 201"/>
        <xdr:cNvSpPr txBox="1"/>
      </xdr:nvSpPr>
      <xdr:spPr>
        <a:xfrm>
          <a:off x="6000750" y="1014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082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161925</xdr:rowOff>
    </xdr:from>
    <xdr:ext cx="600075" cy="257175"/>
    <xdr:sp macro="" textlink="">
      <xdr:nvSpPr>
        <xdr:cNvPr id="204" name="テキスト ボックス 203"/>
        <xdr:cNvSpPr txBox="1"/>
      </xdr:nvSpPr>
      <xdr:spPr>
        <a:xfrm>
          <a:off x="6000750" y="9763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082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54</xdr:row>
      <xdr:rowOff>123825</xdr:rowOff>
    </xdr:from>
    <xdr:ext cx="685800" cy="257175"/>
    <xdr:sp macro="" textlink="">
      <xdr:nvSpPr>
        <xdr:cNvPr id="206" name="テキスト ボックス 205"/>
        <xdr:cNvSpPr txBox="1"/>
      </xdr:nvSpPr>
      <xdr:spPr>
        <a:xfrm>
          <a:off x="5915025" y="9382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082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52</xdr:row>
      <xdr:rowOff>85725</xdr:rowOff>
    </xdr:from>
    <xdr:ext cx="685800" cy="257175"/>
    <xdr:sp macro="" textlink="">
      <xdr:nvSpPr>
        <xdr:cNvPr id="208" name="テキスト ボックス 207"/>
        <xdr:cNvSpPr txBox="1"/>
      </xdr:nvSpPr>
      <xdr:spPr>
        <a:xfrm>
          <a:off x="5915025" y="900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09" name="【橋りょう・トンネル】_x000a_一人当たり有形固定資産（償却資産）額グラフ枠"/>
        <xdr:cNvSpPr/>
      </xdr:nvSpPr>
      <xdr:spPr>
        <a:xfrm>
          <a:off x="660082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10" name="直線コネクタ 209"/>
        <xdr:cNvCxnSpPr/>
      </xdr:nvCxnSpPr>
      <xdr:spPr>
        <a:xfrm flipV="1">
          <a:off x="10477500" y="96869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211" name="【橋りょう・トンネル】_x000a_一人当たり有形固定資産（償却資産）額最小値テキスト"/>
        <xdr:cNvSpPr txBox="1"/>
      </xdr:nvSpPr>
      <xdr:spPr>
        <a:xfrm>
          <a:off x="105156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3,308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12" name="直線コネクタ 211"/>
        <xdr:cNvCxnSpPr/>
      </xdr:nvCxnSpPr>
      <xdr:spPr>
        <a:xfrm>
          <a:off x="10391775" y="11049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28575</xdr:rowOff>
    </xdr:from>
    <xdr:ext cx="685800" cy="257175"/>
    <xdr:sp macro="" textlink="">
      <xdr:nvSpPr>
        <xdr:cNvPr id="213" name="【橋りょう・トンネル】_x000a_一人当たり有形固定資産（償却資産）額最大値テキスト"/>
        <xdr:cNvSpPr txBox="1"/>
      </xdr:nvSpPr>
      <xdr:spPr>
        <a:xfrm>
          <a:off x="10515600" y="94583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14" name="直線コネクタ 213"/>
        <xdr:cNvCxnSpPr/>
      </xdr:nvCxnSpPr>
      <xdr:spPr>
        <a:xfrm>
          <a:off x="10391775" y="9686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28575</xdr:rowOff>
    </xdr:from>
    <xdr:ext cx="600075" cy="257175"/>
    <xdr:sp macro="" textlink="">
      <xdr:nvSpPr>
        <xdr:cNvPr id="215" name="【橋りょう・トンネル】_x000a_一人当たり有形固定資産（償却資産）額平均値テキスト"/>
        <xdr:cNvSpPr txBox="1"/>
      </xdr:nvSpPr>
      <xdr:spPr>
        <a:xfrm>
          <a:off x="10515600" y="10829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fLocksText="0">
      <xdr:nvSpPr>
        <xdr:cNvPr id="216" name="フローチャート: 判断 215"/>
        <xdr:cNvSpPr/>
      </xdr:nvSpPr>
      <xdr:spPr>
        <a:xfrm>
          <a:off x="10429875" y="10858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fLocksText="0">
      <xdr:nvSpPr>
        <xdr:cNvPr id="217" name="フローチャート: 判断 216"/>
        <xdr:cNvSpPr/>
      </xdr:nvSpPr>
      <xdr:spPr>
        <a:xfrm>
          <a:off x="9591675" y="10858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fLocksText="0">
      <xdr:nvSpPr>
        <xdr:cNvPr id="218" name="フローチャート: 判断 217"/>
        <xdr:cNvSpPr/>
      </xdr:nvSpPr>
      <xdr:spPr>
        <a:xfrm>
          <a:off x="8696325" y="10868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fLocksText="0">
      <xdr:nvSpPr>
        <xdr:cNvPr id="219" name="フローチャート: 判断 218"/>
        <xdr:cNvSpPr/>
      </xdr:nvSpPr>
      <xdr:spPr>
        <a:xfrm>
          <a:off x="7810500" y="10868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fLocksText="0">
      <xdr:nvSpPr>
        <xdr:cNvPr id="220" name="フローチャート: 判断 219"/>
        <xdr:cNvSpPr/>
      </xdr:nvSpPr>
      <xdr:spPr>
        <a:xfrm>
          <a:off x="6924675" y="10858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21" name="テキスト ボックス 220"/>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22" name="テキスト ボックス 221"/>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23" name="テキスト ボックス 222"/>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24" name="テキスト ボックス 223"/>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25" name="テキスト ボックス 224"/>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169450</xdr:rowOff>
    </xdr:from>
    <xdr:to>
      <xdr:col>50</xdr:col>
      <xdr:colOff>165100</xdr:colOff>
      <xdr:row>64</xdr:row>
      <xdr:rowOff>99600</xdr:rowOff>
    </xdr:to>
    <xdr:sp macro="" textlink="" fLocksText="0">
      <xdr:nvSpPr>
        <xdr:cNvPr id="226" name="楕円 225"/>
        <xdr:cNvSpPr/>
      </xdr:nvSpPr>
      <xdr:spPr>
        <a:xfrm>
          <a:off x="9591675" y="10972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171128</xdr:rowOff>
    </xdr:from>
    <xdr:to>
      <xdr:col>41</xdr:col>
      <xdr:colOff>101600</xdr:colOff>
      <xdr:row>64</xdr:row>
      <xdr:rowOff>101278</xdr:rowOff>
    </xdr:to>
    <xdr:sp macro="" textlink="" fLocksText="0">
      <xdr:nvSpPr>
        <xdr:cNvPr id="227" name="楕円 226"/>
        <xdr:cNvSpPr/>
      </xdr:nvSpPr>
      <xdr:spPr>
        <a:xfrm>
          <a:off x="7810500" y="10972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171273</xdr:rowOff>
    </xdr:from>
    <xdr:to>
      <xdr:col>36</xdr:col>
      <xdr:colOff>165100</xdr:colOff>
      <xdr:row>64</xdr:row>
      <xdr:rowOff>101423</xdr:rowOff>
    </xdr:to>
    <xdr:sp macro="" textlink="" fLocksText="0">
      <xdr:nvSpPr>
        <xdr:cNvPr id="228" name="楕円 227"/>
        <xdr:cNvSpPr/>
      </xdr:nvSpPr>
      <xdr:spPr>
        <a:xfrm>
          <a:off x="6924675" y="1097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64</xdr:row>
      <xdr:rowOff>50478</xdr:rowOff>
    </xdr:from>
    <xdr:to>
      <xdr:col>41</xdr:col>
      <xdr:colOff>50800</xdr:colOff>
      <xdr:row>64</xdr:row>
      <xdr:rowOff>50623</xdr:rowOff>
    </xdr:to>
    <xdr:cxnSp macro="">
      <xdr:nvCxnSpPr>
        <xdr:cNvPr id="229" name="直線コネクタ 228"/>
        <xdr:cNvCxnSpPr/>
      </xdr:nvCxnSpPr>
      <xdr:spPr>
        <a:xfrm flipV="1">
          <a:off x="6972300" y="110204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62</xdr:row>
      <xdr:rowOff>9525</xdr:rowOff>
    </xdr:from>
    <xdr:ext cx="600075" cy="257175"/>
    <xdr:sp macro="" textlink="">
      <xdr:nvSpPr>
        <xdr:cNvPr id="230" name="n_1aveValue【橋りょう・トンネル】_x000a_一人当たり有形固定資産（償却資産）額"/>
        <xdr:cNvSpPr txBox="1"/>
      </xdr:nvSpPr>
      <xdr:spPr>
        <a:xfrm>
          <a:off x="932497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62</xdr:row>
      <xdr:rowOff>9525</xdr:rowOff>
    </xdr:from>
    <xdr:ext cx="600075" cy="257175"/>
    <xdr:sp macro="" textlink="">
      <xdr:nvSpPr>
        <xdr:cNvPr id="231" name="n_2aveValue【橋りょう・トンネル】_x000a_一人当たり有形固定資産（償却資産）額"/>
        <xdr:cNvSpPr txBox="1"/>
      </xdr:nvSpPr>
      <xdr:spPr>
        <a:xfrm>
          <a:off x="844867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62</xdr:row>
      <xdr:rowOff>9525</xdr:rowOff>
    </xdr:from>
    <xdr:ext cx="600075" cy="257175"/>
    <xdr:sp macro="" textlink="">
      <xdr:nvSpPr>
        <xdr:cNvPr id="232" name="n_3aveValue【橋りょう・トンネル】_x000a_一人当たり有形固定資産（償却資産）額"/>
        <xdr:cNvSpPr txBox="1"/>
      </xdr:nvSpPr>
      <xdr:spPr>
        <a:xfrm>
          <a:off x="755332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62</xdr:row>
      <xdr:rowOff>0</xdr:rowOff>
    </xdr:from>
    <xdr:ext cx="600075" cy="257175"/>
    <xdr:sp macro="" textlink="">
      <xdr:nvSpPr>
        <xdr:cNvPr id="233" name="n_4aveValue【橋りょう・トンネル】_x000a_一人当たり有形固定資産（償却資産）額"/>
        <xdr:cNvSpPr txBox="1"/>
      </xdr:nvSpPr>
      <xdr:spPr>
        <a:xfrm>
          <a:off x="6667500" y="10629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64</xdr:row>
      <xdr:rowOff>95250</xdr:rowOff>
    </xdr:from>
    <xdr:ext cx="533400" cy="257175"/>
    <xdr:sp macro="" textlink="">
      <xdr:nvSpPr>
        <xdr:cNvPr id="234" name="n_1mainValue【橋りょう・トンネル】_x000a_一人当たり有形固定資産（償却資産）額"/>
        <xdr:cNvSpPr txBox="1"/>
      </xdr:nvSpPr>
      <xdr:spPr>
        <a:xfrm>
          <a:off x="9353550"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21,575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64</xdr:row>
      <xdr:rowOff>95250</xdr:rowOff>
    </xdr:from>
    <xdr:ext cx="533400" cy="257175"/>
    <xdr:sp macro="" textlink="">
      <xdr:nvSpPr>
        <xdr:cNvPr id="235" name="n_3mainValue【橋りょう・トンネル】_x000a_一人当たり有形固定資産（償却資産）額"/>
        <xdr:cNvSpPr txBox="1"/>
      </xdr:nvSpPr>
      <xdr:spPr>
        <a:xfrm>
          <a:off x="7591425"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20,253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64</xdr:row>
      <xdr:rowOff>95250</xdr:rowOff>
    </xdr:from>
    <xdr:ext cx="533400" cy="257175"/>
    <xdr:sp macro="" textlink="">
      <xdr:nvSpPr>
        <xdr:cNvPr id="236" name="n_4mainValue【橋りょう・トンネル】_x000a_一人当たり有形固定資産（償却資産）額"/>
        <xdr:cNvSpPr txBox="1"/>
      </xdr:nvSpPr>
      <xdr:spPr>
        <a:xfrm>
          <a:off x="6696075"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20,139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37" name="正方形/長方形 236"/>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38" name="正方形/長方形 237"/>
        <xdr:cNvSpPr/>
      </xdr:nvSpPr>
      <xdr:spPr>
        <a:xfrm>
          <a:off x="885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39" name="正方形/長方形 238"/>
        <xdr:cNvSpPr/>
      </xdr:nvSpPr>
      <xdr:spPr>
        <a:xfrm>
          <a:off x="885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40" name="正方形/長方形 239"/>
        <xdr:cNvSpPr/>
      </xdr:nvSpPr>
      <xdr:spPr>
        <a:xfrm>
          <a:off x="1905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41" name="正方形/長方形 240"/>
        <xdr:cNvSpPr/>
      </xdr:nvSpPr>
      <xdr:spPr>
        <a:xfrm>
          <a:off x="1905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42" name="正方形/長方形 241"/>
        <xdr:cNvSpPr/>
      </xdr:nvSpPr>
      <xdr:spPr>
        <a:xfrm>
          <a:off x="3048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43" name="正方形/長方形 242"/>
        <xdr:cNvSpPr/>
      </xdr:nvSpPr>
      <xdr:spPr>
        <a:xfrm>
          <a:off x="3048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45" name="テキスト ボックス 244"/>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247" name="テキスト ボックス 246"/>
        <xdr:cNvSpPr txBox="1"/>
      </xdr:nvSpPr>
      <xdr:spPr>
        <a:xfrm>
          <a:off x="285750"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85</xdr:row>
      <xdr:rowOff>142875</xdr:rowOff>
    </xdr:from>
    <xdr:ext cx="466725" cy="257175"/>
    <xdr:sp macro="" textlink="">
      <xdr:nvSpPr>
        <xdr:cNvPr id="249" name="テキスト ボックス 248"/>
        <xdr:cNvSpPr txBox="1"/>
      </xdr:nvSpPr>
      <xdr:spPr>
        <a:xfrm>
          <a:off x="285750"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83</xdr:row>
      <xdr:rowOff>104775</xdr:rowOff>
    </xdr:from>
    <xdr:ext cx="400050" cy="257175"/>
    <xdr:sp macro="" textlink="">
      <xdr:nvSpPr>
        <xdr:cNvPr id="251" name="テキスト ボックス 250"/>
        <xdr:cNvSpPr txBox="1"/>
      </xdr:nvSpPr>
      <xdr:spPr>
        <a:xfrm>
          <a:off x="352425" y="1433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81</xdr:row>
      <xdr:rowOff>66675</xdr:rowOff>
    </xdr:from>
    <xdr:ext cx="400050" cy="257175"/>
    <xdr:sp macro="" textlink="">
      <xdr:nvSpPr>
        <xdr:cNvPr id="253" name="テキスト ボックス 252"/>
        <xdr:cNvSpPr txBox="1"/>
      </xdr:nvSpPr>
      <xdr:spPr>
        <a:xfrm>
          <a:off x="352425" y="1395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79</xdr:row>
      <xdr:rowOff>28575</xdr:rowOff>
    </xdr:from>
    <xdr:ext cx="400050" cy="257175"/>
    <xdr:sp macro="" textlink="">
      <xdr:nvSpPr>
        <xdr:cNvPr id="255" name="テキスト ボックス 254"/>
        <xdr:cNvSpPr txBox="1"/>
      </xdr:nvSpPr>
      <xdr:spPr>
        <a:xfrm>
          <a:off x="352425" y="1357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76</xdr:row>
      <xdr:rowOff>161925</xdr:rowOff>
    </xdr:from>
    <xdr:ext cx="400050" cy="257175"/>
    <xdr:sp macro="" textlink="">
      <xdr:nvSpPr>
        <xdr:cNvPr id="257" name="テキスト ボックス 256"/>
        <xdr:cNvSpPr txBox="1"/>
      </xdr:nvSpPr>
      <xdr:spPr>
        <a:xfrm>
          <a:off x="352425" y="1319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74</xdr:row>
      <xdr:rowOff>123825</xdr:rowOff>
    </xdr:from>
    <xdr:ext cx="342900" cy="257175"/>
    <xdr:sp macro="" textlink="">
      <xdr:nvSpPr>
        <xdr:cNvPr id="259" name="テキスト ボックス 258"/>
        <xdr:cNvSpPr txBox="1"/>
      </xdr:nvSpPr>
      <xdr:spPr>
        <a:xfrm>
          <a:off x="419100" y="1281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60" name="【公営住宅】_x000a_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1" name="直線コネクタ 260"/>
        <xdr:cNvCxnSpPr/>
      </xdr:nvCxnSpPr>
      <xdr:spPr>
        <a:xfrm flipV="1">
          <a:off x="4638675" y="1334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86</xdr:row>
      <xdr:rowOff>114300</xdr:rowOff>
    </xdr:from>
    <xdr:ext cx="466725" cy="257175"/>
    <xdr:sp macro="" textlink="">
      <xdr:nvSpPr>
        <xdr:cNvPr id="262" name="【公営住宅】_x000a_有形固定資産減価償却率最小値テキスト"/>
        <xdr:cNvSpPr txBox="1"/>
      </xdr:nvSpPr>
      <xdr:spPr>
        <a:xfrm>
          <a:off x="4667250" y="1485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3" name="直線コネクタ 262"/>
        <xdr:cNvCxnSpPr/>
      </xdr:nvCxnSpPr>
      <xdr:spPr>
        <a:xfrm>
          <a:off x="4543425" y="14859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95250</xdr:rowOff>
    </xdr:from>
    <xdr:ext cx="409575" cy="257175"/>
    <xdr:sp macro="" textlink="">
      <xdr:nvSpPr>
        <xdr:cNvPr id="264" name="【公営住宅】_x000a_有形固定資産減価償却率最大値テキスト"/>
        <xdr:cNvSpPr txBox="1"/>
      </xdr:nvSpPr>
      <xdr:spPr>
        <a:xfrm>
          <a:off x="4667250" y="13125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5" name="直線コネクタ 264"/>
        <xdr:cNvCxnSpPr/>
      </xdr:nvCxnSpPr>
      <xdr:spPr>
        <a:xfrm>
          <a:off x="4543425" y="13344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81</xdr:row>
      <xdr:rowOff>123825</xdr:rowOff>
    </xdr:from>
    <xdr:ext cx="409575" cy="257175"/>
    <xdr:sp macro="" textlink="">
      <xdr:nvSpPr>
        <xdr:cNvPr id="266" name="【公営住宅】_x000a_有形固定資産減価償却率平均値テキスト"/>
        <xdr:cNvSpPr txBox="1"/>
      </xdr:nvSpPr>
      <xdr:spPr>
        <a:xfrm>
          <a:off x="4667250" y="1401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fLocksText="0">
      <xdr:nvSpPr>
        <xdr:cNvPr id="267" name="フローチャート: 判断 266"/>
        <xdr:cNvSpPr/>
      </xdr:nvSpPr>
      <xdr:spPr>
        <a:xfrm>
          <a:off x="4581525" y="1403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fLocksText="0">
      <xdr:nvSpPr>
        <xdr:cNvPr id="268" name="フローチャート: 判断 267"/>
        <xdr:cNvSpPr/>
      </xdr:nvSpPr>
      <xdr:spPr>
        <a:xfrm>
          <a:off x="3743325" y="1403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fLocksText="0">
      <xdr:nvSpPr>
        <xdr:cNvPr id="269" name="フローチャート: 判断 268"/>
        <xdr:cNvSpPr/>
      </xdr:nvSpPr>
      <xdr:spPr>
        <a:xfrm>
          <a:off x="2857500" y="1406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fLocksText="0">
      <xdr:nvSpPr>
        <xdr:cNvPr id="270" name="フローチャート: 判断 269"/>
        <xdr:cNvSpPr/>
      </xdr:nvSpPr>
      <xdr:spPr>
        <a:xfrm>
          <a:off x="1971675" y="14039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fLocksText="0">
      <xdr:nvSpPr>
        <xdr:cNvPr id="271" name="フローチャート: 判断 270"/>
        <xdr:cNvSpPr/>
      </xdr:nvSpPr>
      <xdr:spPr>
        <a:xfrm>
          <a:off x="1076325" y="1408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72" name="テキスト ボックス 271"/>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73" name="テキスト ボックス 272"/>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74" name="テキスト ボックス 273"/>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75" name="テキスト ボックス 274"/>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76" name="テキスト ボックス 275"/>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fLocksText="0">
      <xdr:nvSpPr>
        <xdr:cNvPr id="277" name="楕円 276"/>
        <xdr:cNvSpPr/>
      </xdr:nvSpPr>
      <xdr:spPr>
        <a:xfrm>
          <a:off x="3743325" y="1381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86</xdr:row>
      <xdr:rowOff>63500</xdr:rowOff>
    </xdr:from>
    <xdr:to>
      <xdr:col>10</xdr:col>
      <xdr:colOff>165100</xdr:colOff>
      <xdr:row>86</xdr:row>
      <xdr:rowOff>165100</xdr:rowOff>
    </xdr:to>
    <xdr:sp macro="" textlink="" fLocksText="0">
      <xdr:nvSpPr>
        <xdr:cNvPr id="278" name="楕円 277"/>
        <xdr:cNvSpPr/>
      </xdr:nvSpPr>
      <xdr:spPr>
        <a:xfrm>
          <a:off x="1971675" y="14811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86</xdr:row>
      <xdr:rowOff>63500</xdr:rowOff>
    </xdr:from>
    <xdr:to>
      <xdr:col>6</xdr:col>
      <xdr:colOff>38100</xdr:colOff>
      <xdr:row>86</xdr:row>
      <xdr:rowOff>165100</xdr:rowOff>
    </xdr:to>
    <xdr:sp macro="" textlink="" fLocksText="0">
      <xdr:nvSpPr>
        <xdr:cNvPr id="279" name="楕円 278"/>
        <xdr:cNvSpPr/>
      </xdr:nvSpPr>
      <xdr:spPr>
        <a:xfrm>
          <a:off x="1076325" y="14811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80" name="直線コネクタ 279"/>
        <xdr:cNvCxnSpPr/>
      </xdr:nvCxnSpPr>
      <xdr:spPr>
        <a:xfrm>
          <a:off x="1133475" y="148590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82</xdr:row>
      <xdr:rowOff>76200</xdr:rowOff>
    </xdr:from>
    <xdr:ext cx="409575" cy="257175"/>
    <xdr:sp macro="" textlink="">
      <xdr:nvSpPr>
        <xdr:cNvPr id="281" name="n_1aveValue【公営住宅】_x000a_有形固定資産減価償却率"/>
        <xdr:cNvSpPr txBox="1"/>
      </xdr:nvSpPr>
      <xdr:spPr>
        <a:xfrm>
          <a:off x="3581400" y="1413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80</xdr:row>
      <xdr:rowOff>123825</xdr:rowOff>
    </xdr:from>
    <xdr:ext cx="409575" cy="257175"/>
    <xdr:sp macro="" textlink="">
      <xdr:nvSpPr>
        <xdr:cNvPr id="282" name="n_2aveValue【公営住宅】_x000a_有形固定資産減価償却率"/>
        <xdr:cNvSpPr txBox="1"/>
      </xdr:nvSpPr>
      <xdr:spPr>
        <a:xfrm>
          <a:off x="2705100" y="13839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80</xdr:row>
      <xdr:rowOff>104775</xdr:rowOff>
    </xdr:from>
    <xdr:ext cx="409575" cy="257175"/>
    <xdr:sp macro="" textlink="">
      <xdr:nvSpPr>
        <xdr:cNvPr id="283" name="n_3aveValue【公営住宅】_x000a_有形固定資産減価償却率"/>
        <xdr:cNvSpPr txBox="1"/>
      </xdr:nvSpPr>
      <xdr:spPr>
        <a:xfrm>
          <a:off x="1809750" y="13820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80</xdr:row>
      <xdr:rowOff>152400</xdr:rowOff>
    </xdr:from>
    <xdr:ext cx="409575" cy="257175"/>
    <xdr:sp macro="" textlink="">
      <xdr:nvSpPr>
        <xdr:cNvPr id="284" name="n_4aveValue【公営住宅】_x000a_有形固定資産減価償却率"/>
        <xdr:cNvSpPr txBox="1"/>
      </xdr:nvSpPr>
      <xdr:spPr>
        <a:xfrm>
          <a:off x="923925" y="13868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79</xdr:row>
      <xdr:rowOff>38100</xdr:rowOff>
    </xdr:from>
    <xdr:ext cx="409575" cy="257175"/>
    <xdr:sp macro="" textlink="">
      <xdr:nvSpPr>
        <xdr:cNvPr id="285" name="n_1mainValue【公営住宅】_x000a_有形固定資産減価償却率"/>
        <xdr:cNvSpPr txBox="1"/>
      </xdr:nvSpPr>
      <xdr:spPr>
        <a:xfrm>
          <a:off x="3581400" y="13582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66675</xdr:colOff>
      <xdr:row>86</xdr:row>
      <xdr:rowOff>152400</xdr:rowOff>
    </xdr:from>
    <xdr:ext cx="466725" cy="257175"/>
    <xdr:sp macro="" textlink="">
      <xdr:nvSpPr>
        <xdr:cNvPr id="286" name="n_3mainValue【公営住宅】_x000a_有形固定資産減価償却率"/>
        <xdr:cNvSpPr txBox="1"/>
      </xdr:nvSpPr>
      <xdr:spPr>
        <a:xfrm>
          <a:off x="1781175"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133350</xdr:colOff>
      <xdr:row>86</xdr:row>
      <xdr:rowOff>152400</xdr:rowOff>
    </xdr:from>
    <xdr:ext cx="466725" cy="257175"/>
    <xdr:sp macro="" textlink="">
      <xdr:nvSpPr>
        <xdr:cNvPr id="287" name="n_4mainValue【公営住宅】_x000a_有形固定資産減価償却率"/>
        <xdr:cNvSpPr txBox="1"/>
      </xdr:nvSpPr>
      <xdr:spPr>
        <a:xfrm>
          <a:off x="89535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88" name="正方形/長方形 287"/>
        <xdr:cNvSpPr/>
      </xdr:nvSpPr>
      <xdr:spPr>
        <a:xfrm>
          <a:off x="660082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89" name="正方形/長方形 288"/>
        <xdr:cNvSpPr/>
      </xdr:nvSpPr>
      <xdr:spPr>
        <a:xfrm>
          <a:off x="6734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90" name="正方形/長方形 289"/>
        <xdr:cNvSpPr/>
      </xdr:nvSpPr>
      <xdr:spPr>
        <a:xfrm>
          <a:off x="6734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91" name="正方形/長方形 290"/>
        <xdr:cNvSpPr/>
      </xdr:nvSpPr>
      <xdr:spPr>
        <a:xfrm>
          <a:off x="7743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92" name="正方形/長方形 291"/>
        <xdr:cNvSpPr/>
      </xdr:nvSpPr>
      <xdr:spPr>
        <a:xfrm>
          <a:off x="7743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93" name="正方形/長方形 292"/>
        <xdr:cNvSpPr/>
      </xdr:nvSpPr>
      <xdr:spPr>
        <a:xfrm>
          <a:off x="8886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94" name="正方形/長方形 293"/>
        <xdr:cNvSpPr/>
      </xdr:nvSpPr>
      <xdr:spPr>
        <a:xfrm>
          <a:off x="8886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95" name="正方形/長方形 294"/>
        <xdr:cNvSpPr/>
      </xdr:nvSpPr>
      <xdr:spPr>
        <a:xfrm>
          <a:off x="660082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96" name="テキスト ボックス 295"/>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082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0825"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85</xdr:row>
      <xdr:rowOff>142875</xdr:rowOff>
    </xdr:from>
    <xdr:ext cx="466725" cy="257175"/>
    <xdr:sp macro="" textlink="">
      <xdr:nvSpPr>
        <xdr:cNvPr id="299" name="テキスト ボックス 298"/>
        <xdr:cNvSpPr txBox="1"/>
      </xdr:nvSpPr>
      <xdr:spPr>
        <a:xfrm>
          <a:off x="6134100"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0825"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83</xdr:row>
      <xdr:rowOff>104775</xdr:rowOff>
    </xdr:from>
    <xdr:ext cx="466725" cy="257175"/>
    <xdr:sp macro="" textlink="">
      <xdr:nvSpPr>
        <xdr:cNvPr id="301" name="テキスト ボックス 300"/>
        <xdr:cNvSpPr txBox="1"/>
      </xdr:nvSpPr>
      <xdr:spPr>
        <a:xfrm>
          <a:off x="6134100" y="1433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0825"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303" name="テキスト ボックス 302"/>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0825"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79</xdr:row>
      <xdr:rowOff>28575</xdr:rowOff>
    </xdr:from>
    <xdr:ext cx="466725" cy="257175"/>
    <xdr:sp macro="" textlink="">
      <xdr:nvSpPr>
        <xdr:cNvPr id="305" name="テキスト ボックス 304"/>
        <xdr:cNvSpPr txBox="1"/>
      </xdr:nvSpPr>
      <xdr:spPr>
        <a:xfrm>
          <a:off x="6134100"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0825"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76</xdr:row>
      <xdr:rowOff>161925</xdr:rowOff>
    </xdr:from>
    <xdr:ext cx="466725" cy="257175"/>
    <xdr:sp macro="" textlink="">
      <xdr:nvSpPr>
        <xdr:cNvPr id="307" name="テキスト ボックス 306"/>
        <xdr:cNvSpPr txBox="1"/>
      </xdr:nvSpPr>
      <xdr:spPr>
        <a:xfrm>
          <a:off x="6134100" y="1319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082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309" name="テキスト ボックス 308"/>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10" name="【公営住宅】_x000a_一人当たり面積グラフ枠"/>
        <xdr:cNvSpPr/>
      </xdr:nvSpPr>
      <xdr:spPr>
        <a:xfrm>
          <a:off x="660082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11" name="直線コネクタ 310"/>
        <xdr:cNvCxnSpPr/>
      </xdr:nvCxnSpPr>
      <xdr:spPr>
        <a:xfrm flipV="1">
          <a:off x="10477500" y="1358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114300</xdr:rowOff>
    </xdr:from>
    <xdr:ext cx="466725" cy="257175"/>
    <xdr:sp macro="" textlink="">
      <xdr:nvSpPr>
        <xdr:cNvPr id="312" name="【公営住宅】_x000a_一人当たり面積最小値テキスト"/>
        <xdr:cNvSpPr txBox="1"/>
      </xdr:nvSpPr>
      <xdr:spPr>
        <a:xfrm>
          <a:off x="10515600" y="1485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3" name="直線コネクタ 312"/>
        <xdr:cNvCxnSpPr/>
      </xdr:nvCxnSpPr>
      <xdr:spPr>
        <a:xfrm>
          <a:off x="10391775" y="14859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152400</xdr:rowOff>
    </xdr:from>
    <xdr:ext cx="466725" cy="257175"/>
    <xdr:sp macro="" textlink="">
      <xdr:nvSpPr>
        <xdr:cNvPr id="314" name="【公営住宅】_x000a_一人当たり面積最大値テキスト"/>
        <xdr:cNvSpPr txBox="1"/>
      </xdr:nvSpPr>
      <xdr:spPr>
        <a:xfrm>
          <a:off x="10515600" y="13354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15" name="直線コネクタ 314"/>
        <xdr:cNvCxnSpPr/>
      </xdr:nvCxnSpPr>
      <xdr:spPr>
        <a:xfrm>
          <a:off x="10391775" y="13582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9525</xdr:rowOff>
    </xdr:from>
    <xdr:ext cx="466725" cy="257175"/>
    <xdr:sp macro="" textlink="">
      <xdr:nvSpPr>
        <xdr:cNvPr id="316" name="【公営住宅】_x000a_一人当たり面積平均値テキスト"/>
        <xdr:cNvSpPr txBox="1"/>
      </xdr:nvSpPr>
      <xdr:spPr>
        <a:xfrm>
          <a:off x="10515600" y="1441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0.497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fLocksText="0">
      <xdr:nvSpPr>
        <xdr:cNvPr id="317" name="フローチャート: 判断 316"/>
        <xdr:cNvSpPr/>
      </xdr:nvSpPr>
      <xdr:spPr>
        <a:xfrm>
          <a:off x="10429875" y="14430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fLocksText="0">
      <xdr:nvSpPr>
        <xdr:cNvPr id="318" name="フローチャート: 判断 317"/>
        <xdr:cNvSpPr/>
      </xdr:nvSpPr>
      <xdr:spPr>
        <a:xfrm>
          <a:off x="9591675" y="14420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fLocksText="0">
      <xdr:nvSpPr>
        <xdr:cNvPr id="319" name="フローチャート: 判断 318"/>
        <xdr:cNvSpPr/>
      </xdr:nvSpPr>
      <xdr:spPr>
        <a:xfrm>
          <a:off x="8696325" y="14430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fLocksText="0">
      <xdr:nvSpPr>
        <xdr:cNvPr id="320" name="フローチャート: 判断 319"/>
        <xdr:cNvSpPr/>
      </xdr:nvSpPr>
      <xdr:spPr>
        <a:xfrm>
          <a:off x="7810500" y="14420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fLocksText="0">
      <xdr:nvSpPr>
        <xdr:cNvPr id="321" name="フローチャート: 判断 320"/>
        <xdr:cNvSpPr/>
      </xdr:nvSpPr>
      <xdr:spPr>
        <a:xfrm>
          <a:off x="6924675" y="14411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22" name="テキスト ボックス 321"/>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23" name="テキスト ボックス 322"/>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24" name="テキスト ボックス 323"/>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25" name="テキスト ボックス 324"/>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26" name="テキスト ボックス 325"/>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fLocksText="0">
      <xdr:nvSpPr>
        <xdr:cNvPr id="327" name="楕円 326"/>
        <xdr:cNvSpPr/>
      </xdr:nvSpPr>
      <xdr:spPr>
        <a:xfrm>
          <a:off x="9591675" y="14811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86</xdr:row>
      <xdr:rowOff>61976</xdr:rowOff>
    </xdr:from>
    <xdr:to>
      <xdr:col>41</xdr:col>
      <xdr:colOff>101600</xdr:colOff>
      <xdr:row>86</xdr:row>
      <xdr:rowOff>163576</xdr:rowOff>
    </xdr:to>
    <xdr:sp macro="" textlink="" fLocksText="0">
      <xdr:nvSpPr>
        <xdr:cNvPr id="328" name="楕円 327"/>
        <xdr:cNvSpPr/>
      </xdr:nvSpPr>
      <xdr:spPr>
        <a:xfrm>
          <a:off x="7810500" y="14811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86</xdr:row>
      <xdr:rowOff>61976</xdr:rowOff>
    </xdr:from>
    <xdr:to>
      <xdr:col>36</xdr:col>
      <xdr:colOff>165100</xdr:colOff>
      <xdr:row>86</xdr:row>
      <xdr:rowOff>163576</xdr:rowOff>
    </xdr:to>
    <xdr:sp macro="" textlink="" fLocksText="0">
      <xdr:nvSpPr>
        <xdr:cNvPr id="329" name="楕円 328"/>
        <xdr:cNvSpPr/>
      </xdr:nvSpPr>
      <xdr:spPr>
        <a:xfrm>
          <a:off x="6924675" y="14811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86</xdr:row>
      <xdr:rowOff>112776</xdr:rowOff>
    </xdr:from>
    <xdr:to>
      <xdr:col>41</xdr:col>
      <xdr:colOff>50800</xdr:colOff>
      <xdr:row>86</xdr:row>
      <xdr:rowOff>112776</xdr:rowOff>
    </xdr:to>
    <xdr:cxnSp macro="">
      <xdr:nvCxnSpPr>
        <xdr:cNvPr id="330" name="直線コネクタ 329"/>
        <xdr:cNvCxnSpPr/>
      </xdr:nvCxnSpPr>
      <xdr:spPr>
        <a:xfrm>
          <a:off x="6972300" y="148590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133350</xdr:rowOff>
    </xdr:from>
    <xdr:ext cx="466725" cy="257175"/>
    <xdr:sp macro="" textlink="">
      <xdr:nvSpPr>
        <xdr:cNvPr id="331" name="n_1aveValue【公営住宅】_x000a_一人当たり面積"/>
        <xdr:cNvSpPr txBox="1"/>
      </xdr:nvSpPr>
      <xdr:spPr>
        <a:xfrm>
          <a:off x="9391650" y="14192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0.512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152400</xdr:rowOff>
    </xdr:from>
    <xdr:ext cx="466725" cy="257175"/>
    <xdr:sp macro="" textlink="">
      <xdr:nvSpPr>
        <xdr:cNvPr id="332" name="n_2aveValue【公営住宅】_x000a_一人当たり面積"/>
        <xdr:cNvSpPr txBox="1"/>
      </xdr:nvSpPr>
      <xdr:spPr>
        <a:xfrm>
          <a:off x="8515350" y="14211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0.493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82</xdr:row>
      <xdr:rowOff>142875</xdr:rowOff>
    </xdr:from>
    <xdr:ext cx="466725" cy="257175"/>
    <xdr:sp macro="" textlink="">
      <xdr:nvSpPr>
        <xdr:cNvPr id="333" name="n_3aveValue【公営住宅】_x000a_一人当たり面積"/>
        <xdr:cNvSpPr txBox="1"/>
      </xdr:nvSpPr>
      <xdr:spPr>
        <a:xfrm>
          <a:off x="7620000" y="14201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0.504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82</xdr:row>
      <xdr:rowOff>123825</xdr:rowOff>
    </xdr:from>
    <xdr:ext cx="466725" cy="257175"/>
    <xdr:sp macro="" textlink="">
      <xdr:nvSpPr>
        <xdr:cNvPr id="334" name="n_4aveValue【公営住宅】_x000a_一人当たり面積"/>
        <xdr:cNvSpPr txBox="1"/>
      </xdr:nvSpPr>
      <xdr:spPr>
        <a:xfrm>
          <a:off x="6734175" y="1418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0.522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86</xdr:row>
      <xdr:rowOff>152400</xdr:rowOff>
    </xdr:from>
    <xdr:ext cx="466725" cy="257175"/>
    <xdr:sp macro="" textlink="">
      <xdr:nvSpPr>
        <xdr:cNvPr id="335" name="n_1mainValue【公営住宅】_x000a_一人当たり面積"/>
        <xdr:cNvSpPr txBox="1"/>
      </xdr:nvSpPr>
      <xdr:spPr>
        <a:xfrm>
          <a:off x="939165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86</xdr:row>
      <xdr:rowOff>152400</xdr:rowOff>
    </xdr:from>
    <xdr:ext cx="466725" cy="257175"/>
    <xdr:sp macro="" textlink="">
      <xdr:nvSpPr>
        <xdr:cNvPr id="336" name="n_3mainValue【公営住宅】_x000a_一人当たり面積"/>
        <xdr:cNvSpPr txBox="1"/>
      </xdr:nvSpPr>
      <xdr:spPr>
        <a:xfrm>
          <a:off x="762000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86</xdr:row>
      <xdr:rowOff>152400</xdr:rowOff>
    </xdr:from>
    <xdr:ext cx="466725" cy="257175"/>
    <xdr:sp macro="" textlink="">
      <xdr:nvSpPr>
        <xdr:cNvPr id="337" name="n_4mainValue【公営住宅】_x000a_一人当たり面積"/>
        <xdr:cNvSpPr txBox="1"/>
      </xdr:nvSpPr>
      <xdr:spPr>
        <a:xfrm>
          <a:off x="6734175"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38" name="正方形/長方形 337"/>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39" name="正方形/長方形 338"/>
        <xdr:cNvSpPr/>
      </xdr:nvSpPr>
      <xdr:spPr>
        <a:xfrm>
          <a:off x="885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40" name="正方形/長方形 339"/>
        <xdr:cNvSpPr/>
      </xdr:nvSpPr>
      <xdr:spPr>
        <a:xfrm>
          <a:off x="885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41" name="正方形/長方形 340"/>
        <xdr:cNvSpPr/>
      </xdr:nvSpPr>
      <xdr:spPr>
        <a:xfrm>
          <a:off x="1905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42" name="正方形/長方形 341"/>
        <xdr:cNvSpPr/>
      </xdr:nvSpPr>
      <xdr:spPr>
        <a:xfrm>
          <a:off x="1905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43" name="正方形/長方形 342"/>
        <xdr:cNvSpPr/>
      </xdr:nvSpPr>
      <xdr:spPr>
        <a:xfrm>
          <a:off x="3048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44" name="正方形/長方形 343"/>
        <xdr:cNvSpPr/>
      </xdr:nvSpPr>
      <xdr:spPr>
        <a:xfrm>
          <a:off x="3048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45" name="正方形/長方形 3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346" name="正方形/長方形 345"/>
        <xdr:cNvSpPr/>
      </xdr:nvSpPr>
      <xdr:spPr>
        <a:xfrm>
          <a:off x="660082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347" name="正方形/長方形 346"/>
        <xdr:cNvSpPr/>
      </xdr:nvSpPr>
      <xdr:spPr>
        <a:xfrm>
          <a:off x="6734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348" name="正方形/長方形 347"/>
        <xdr:cNvSpPr/>
      </xdr:nvSpPr>
      <xdr:spPr>
        <a:xfrm>
          <a:off x="6734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349" name="正方形/長方形 348"/>
        <xdr:cNvSpPr/>
      </xdr:nvSpPr>
      <xdr:spPr>
        <a:xfrm>
          <a:off x="7743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350" name="正方形/長方形 349"/>
        <xdr:cNvSpPr/>
      </xdr:nvSpPr>
      <xdr:spPr>
        <a:xfrm>
          <a:off x="7743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351" name="正方形/長方形 350"/>
        <xdr:cNvSpPr/>
      </xdr:nvSpPr>
      <xdr:spPr>
        <a:xfrm>
          <a:off x="8886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352" name="正方形/長方形 351"/>
        <xdr:cNvSpPr/>
      </xdr:nvSpPr>
      <xdr:spPr>
        <a:xfrm>
          <a:off x="8886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53" name="正方形/長方形 352"/>
        <xdr:cNvSpPr/>
      </xdr:nvSpPr>
      <xdr:spPr>
        <a:xfrm>
          <a:off x="660082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354" name="正方形/長方形 353"/>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355" name="正方形/長方形 354"/>
        <xdr:cNvSpPr/>
      </xdr:nvSpPr>
      <xdr:spPr>
        <a:xfrm>
          <a:off x="12573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356" name="正方形/長方形 355"/>
        <xdr:cNvSpPr/>
      </xdr:nvSpPr>
      <xdr:spPr>
        <a:xfrm>
          <a:off x="12573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357" name="正方形/長方形 356"/>
        <xdr:cNvSpPr/>
      </xdr:nvSpPr>
      <xdr:spPr>
        <a:xfrm>
          <a:off x="13592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358" name="正方形/長方形 357"/>
        <xdr:cNvSpPr/>
      </xdr:nvSpPr>
      <xdr:spPr>
        <a:xfrm>
          <a:off x="13592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59" name="正方形/長方形 358"/>
        <xdr:cNvSpPr/>
      </xdr:nvSpPr>
      <xdr:spPr>
        <a:xfrm>
          <a:off x="14735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60" name="正方形/長方形 359"/>
        <xdr:cNvSpPr/>
      </xdr:nvSpPr>
      <xdr:spPr>
        <a:xfrm>
          <a:off x="14735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61" name="正方形/長方形 360"/>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62" name="テキスト ボックス 361"/>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364" name="テキスト ボックス 363"/>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9175"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123825</xdr:rowOff>
    </xdr:from>
    <xdr:ext cx="466725" cy="257175"/>
    <xdr:sp macro="" textlink="">
      <xdr:nvSpPr>
        <xdr:cNvPr id="366" name="テキスト ボックス 365"/>
        <xdr:cNvSpPr txBox="1"/>
      </xdr:nvSpPr>
      <xdr:spPr>
        <a:xfrm>
          <a:off x="11972925"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9175"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368" name="テキスト ボックス 367"/>
        <xdr:cNvSpPr txBox="1"/>
      </xdr:nvSpPr>
      <xdr:spPr>
        <a:xfrm>
          <a:off x="12039600"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9175"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370" name="テキスト ボックス 369"/>
        <xdr:cNvSpPr txBox="1"/>
      </xdr:nvSpPr>
      <xdr:spPr>
        <a:xfrm>
          <a:off x="12039600"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9175"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372" name="テキスト ボックス 371"/>
        <xdr:cNvSpPr txBox="1"/>
      </xdr:nvSpPr>
      <xdr:spPr>
        <a:xfrm>
          <a:off x="12039600"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9175"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374" name="テキスト ボックス 373"/>
        <xdr:cNvSpPr txBox="1"/>
      </xdr:nvSpPr>
      <xdr:spPr>
        <a:xfrm>
          <a:off x="12039600"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9175"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32</xdr:row>
      <xdr:rowOff>28575</xdr:rowOff>
    </xdr:from>
    <xdr:ext cx="342900" cy="257175"/>
    <xdr:sp macro="" textlink="">
      <xdr:nvSpPr>
        <xdr:cNvPr id="376" name="テキスト ボックス 375"/>
        <xdr:cNvSpPr txBox="1"/>
      </xdr:nvSpPr>
      <xdr:spPr>
        <a:xfrm>
          <a:off x="12106275"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78" name="【認定こども園・幼稚園・保育所】_x000a_有形固定資産減価償却率グラフ枠"/>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79" name="直線コネクタ 378"/>
        <xdr:cNvCxnSpPr/>
      </xdr:nvCxnSpPr>
      <xdr:spPr>
        <a:xfrm flipV="1">
          <a:off x="16316325" y="58197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47625</xdr:rowOff>
    </xdr:from>
    <xdr:ext cx="409575" cy="257175"/>
    <xdr:sp macro="" textlink="">
      <xdr:nvSpPr>
        <xdr:cNvPr id="380" name="【認定こども園・幼稚園・保育所】_x000a_有形固定資産減価償却率最小値テキスト"/>
        <xdr:cNvSpPr txBox="1"/>
      </xdr:nvSpPr>
      <xdr:spPr>
        <a:xfrm>
          <a:off x="16354425" y="7248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81" name="直線コネクタ 380"/>
        <xdr:cNvCxnSpPr/>
      </xdr:nvCxnSpPr>
      <xdr:spPr>
        <a:xfrm>
          <a:off x="16230600" y="7248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104775</xdr:rowOff>
    </xdr:from>
    <xdr:ext cx="342900" cy="257175"/>
    <xdr:sp macro="" textlink="">
      <xdr:nvSpPr>
        <xdr:cNvPr id="382" name="【認定こども園・幼稚園・保育所】_x000a_有形固定資産減価償却率最大値テキスト"/>
        <xdr:cNvSpPr txBox="1"/>
      </xdr:nvSpPr>
      <xdr:spPr>
        <a:xfrm>
          <a:off x="16354425" y="55911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83" name="直線コネクタ 382"/>
        <xdr:cNvCxnSpPr/>
      </xdr:nvCxnSpPr>
      <xdr:spPr>
        <a:xfrm>
          <a:off x="16230600" y="5819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38</xdr:row>
      <xdr:rowOff>9525</xdr:rowOff>
    </xdr:from>
    <xdr:ext cx="409575" cy="257175"/>
    <xdr:sp macro="" textlink="">
      <xdr:nvSpPr>
        <xdr:cNvPr id="384" name="【認定こども園・幼稚園・保育所】_x000a_有形固定資産減価償却率平均値テキスト"/>
        <xdr:cNvSpPr txBox="1"/>
      </xdr:nvSpPr>
      <xdr:spPr>
        <a:xfrm>
          <a:off x="16354425" y="6524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fLocksText="0">
      <xdr:nvSpPr>
        <xdr:cNvPr id="385" name="フローチャート: 判断 384"/>
        <xdr:cNvSpPr/>
      </xdr:nvSpPr>
      <xdr:spPr>
        <a:xfrm>
          <a:off x="16268700" y="6553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fLocksText="0">
      <xdr:nvSpPr>
        <xdr:cNvPr id="386" name="フローチャート: 判断 385"/>
        <xdr:cNvSpPr/>
      </xdr:nvSpPr>
      <xdr:spPr>
        <a:xfrm>
          <a:off x="15430500" y="6562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fLocksText="0">
      <xdr:nvSpPr>
        <xdr:cNvPr id="387" name="フローチャート: 判断 386"/>
        <xdr:cNvSpPr/>
      </xdr:nvSpPr>
      <xdr:spPr>
        <a:xfrm>
          <a:off x="14544675" y="6534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fLocksText="0">
      <xdr:nvSpPr>
        <xdr:cNvPr id="388" name="フローチャート: 判断 387"/>
        <xdr:cNvSpPr/>
      </xdr:nvSpPr>
      <xdr:spPr>
        <a:xfrm>
          <a:off x="13649325" y="6524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fLocksText="0">
      <xdr:nvSpPr>
        <xdr:cNvPr id="389" name="フローチャート: 判断 388"/>
        <xdr:cNvSpPr/>
      </xdr:nvSpPr>
      <xdr:spPr>
        <a:xfrm>
          <a:off x="12763500" y="644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390" name="テキスト ボックス 389"/>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391" name="テキスト ボックス 390"/>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392" name="テキスト ボックス 391"/>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393" name="テキスト ボックス 392"/>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394" name="テキスト ボックス 393"/>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fLocksText="0">
      <xdr:nvSpPr>
        <xdr:cNvPr id="395" name="楕円 394"/>
        <xdr:cNvSpPr/>
      </xdr:nvSpPr>
      <xdr:spPr>
        <a:xfrm>
          <a:off x="15430500" y="6638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37</xdr:row>
      <xdr:rowOff>92347</xdr:rowOff>
    </xdr:from>
    <xdr:to>
      <xdr:col>72</xdr:col>
      <xdr:colOff>38100</xdr:colOff>
      <xdr:row>38</xdr:row>
      <xdr:rowOff>22497</xdr:rowOff>
    </xdr:to>
    <xdr:sp macro="" textlink="" fLocksText="0">
      <xdr:nvSpPr>
        <xdr:cNvPr id="396" name="楕円 395"/>
        <xdr:cNvSpPr/>
      </xdr:nvSpPr>
      <xdr:spPr>
        <a:xfrm>
          <a:off x="13649325" y="643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38</xdr:row>
      <xdr:rowOff>90715</xdr:rowOff>
    </xdr:from>
    <xdr:to>
      <xdr:col>67</xdr:col>
      <xdr:colOff>101600</xdr:colOff>
      <xdr:row>39</xdr:row>
      <xdr:rowOff>20865</xdr:rowOff>
    </xdr:to>
    <xdr:sp macro="" textlink="" fLocksText="0">
      <xdr:nvSpPr>
        <xdr:cNvPr id="397" name="楕円 396"/>
        <xdr:cNvSpPr/>
      </xdr:nvSpPr>
      <xdr:spPr>
        <a:xfrm>
          <a:off x="12763500" y="6610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37</xdr:row>
      <xdr:rowOff>143147</xdr:rowOff>
    </xdr:from>
    <xdr:to>
      <xdr:col>71</xdr:col>
      <xdr:colOff>177800</xdr:colOff>
      <xdr:row>38</xdr:row>
      <xdr:rowOff>141515</xdr:rowOff>
    </xdr:to>
    <xdr:cxnSp macro="">
      <xdr:nvCxnSpPr>
        <xdr:cNvPr id="398" name="直線コネクタ 397"/>
        <xdr:cNvCxnSpPr/>
      </xdr:nvCxnSpPr>
      <xdr:spPr>
        <a:xfrm flipV="1">
          <a:off x="12811125" y="6486525"/>
          <a:ext cx="89535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36</xdr:row>
      <xdr:rowOff>161925</xdr:rowOff>
    </xdr:from>
    <xdr:ext cx="409575" cy="257175"/>
    <xdr:sp macro="" textlink="">
      <xdr:nvSpPr>
        <xdr:cNvPr id="399" name="n_1aveValue【認定こども園・幼稚園・保育所】_x000a_有形固定資産減価償却率"/>
        <xdr:cNvSpPr txBox="1"/>
      </xdr:nvSpPr>
      <xdr:spPr>
        <a:xfrm>
          <a:off x="15259050" y="633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36</xdr:row>
      <xdr:rowOff>142875</xdr:rowOff>
    </xdr:from>
    <xdr:ext cx="409575" cy="257175"/>
    <xdr:sp macro="" textlink="">
      <xdr:nvSpPr>
        <xdr:cNvPr id="400" name="n_2aveValue【認定こども園・幼稚園・保育所】_x000a_有形固定資産減価償却率"/>
        <xdr:cNvSpPr txBox="1"/>
      </xdr:nvSpPr>
      <xdr:spPr>
        <a:xfrm>
          <a:off x="14382750" y="631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38</xdr:row>
      <xdr:rowOff>104775</xdr:rowOff>
    </xdr:from>
    <xdr:ext cx="409575" cy="257175"/>
    <xdr:sp macro="" textlink="">
      <xdr:nvSpPr>
        <xdr:cNvPr id="401" name="n_3aveValue【認定こども園・幼稚園・保育所】_x000a_有形固定資産減価償却率"/>
        <xdr:cNvSpPr txBox="1"/>
      </xdr:nvSpPr>
      <xdr:spPr>
        <a:xfrm>
          <a:off x="13496925" y="661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36</xdr:row>
      <xdr:rowOff>57150</xdr:rowOff>
    </xdr:from>
    <xdr:ext cx="409575" cy="257175"/>
    <xdr:sp macro="" textlink="">
      <xdr:nvSpPr>
        <xdr:cNvPr id="402" name="n_4aveValue【認定こども園・幼稚園・保育所】_x000a_有形固定資産減価償却率"/>
        <xdr:cNvSpPr txBox="1"/>
      </xdr:nvSpPr>
      <xdr:spPr>
        <a:xfrm>
          <a:off x="12611100" y="6229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39</xdr:row>
      <xdr:rowOff>47625</xdr:rowOff>
    </xdr:from>
    <xdr:ext cx="409575" cy="257175"/>
    <xdr:sp macro="" textlink="">
      <xdr:nvSpPr>
        <xdr:cNvPr id="403" name="n_1mainValue【認定こども園・幼稚園・保育所】_x000a_有形固定資産減価償却率"/>
        <xdr:cNvSpPr txBox="1"/>
      </xdr:nvSpPr>
      <xdr:spPr>
        <a:xfrm>
          <a:off x="15259050" y="6734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36</xdr:row>
      <xdr:rowOff>38100</xdr:rowOff>
    </xdr:from>
    <xdr:ext cx="409575" cy="257175"/>
    <xdr:sp macro="" textlink="">
      <xdr:nvSpPr>
        <xdr:cNvPr id="404" name="n_3mainValue【認定こども園・幼稚園・保育所】_x000a_有形固定資産減価償却率"/>
        <xdr:cNvSpPr txBox="1"/>
      </xdr:nvSpPr>
      <xdr:spPr>
        <a:xfrm>
          <a:off x="13496925" y="6210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39</xdr:row>
      <xdr:rowOff>9525</xdr:rowOff>
    </xdr:from>
    <xdr:ext cx="409575" cy="257175"/>
    <xdr:sp macro="" textlink="">
      <xdr:nvSpPr>
        <xdr:cNvPr id="405" name="n_4mainValue【認定こども園・幼稚園・保育所】_x000a_有形固定資産減価償却率"/>
        <xdr:cNvSpPr txBox="1"/>
      </xdr:nvSpPr>
      <xdr:spPr>
        <a:xfrm>
          <a:off x="12611100" y="669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406" name="正方形/長方形 405"/>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407" name="正方形/長方形 406"/>
        <xdr:cNvSpPr/>
      </xdr:nvSpPr>
      <xdr:spPr>
        <a:xfrm>
          <a:off x="18411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408" name="正方形/長方形 407"/>
        <xdr:cNvSpPr/>
      </xdr:nvSpPr>
      <xdr:spPr>
        <a:xfrm>
          <a:off x="18411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409" name="正方形/長方形 408"/>
        <xdr:cNvSpPr/>
      </xdr:nvSpPr>
      <xdr:spPr>
        <a:xfrm>
          <a:off x="19431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410" name="正方形/長方形 409"/>
        <xdr:cNvSpPr/>
      </xdr:nvSpPr>
      <xdr:spPr>
        <a:xfrm>
          <a:off x="19431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411" name="正方形/長方形 410"/>
        <xdr:cNvSpPr/>
      </xdr:nvSpPr>
      <xdr:spPr>
        <a:xfrm>
          <a:off x="20574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412" name="正方形/長方形 411"/>
        <xdr:cNvSpPr/>
      </xdr:nvSpPr>
      <xdr:spPr>
        <a:xfrm>
          <a:off x="20574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414" name="テキスト ボックス 413"/>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40</xdr:row>
      <xdr:rowOff>161925</xdr:rowOff>
    </xdr:from>
    <xdr:ext cx="466725" cy="257175"/>
    <xdr:sp macro="" textlink="">
      <xdr:nvSpPr>
        <xdr:cNvPr id="417" name="テキスト ボックス 416"/>
        <xdr:cNvSpPr txBox="1"/>
      </xdr:nvSpPr>
      <xdr:spPr>
        <a:xfrm>
          <a:off x="1781175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38</xdr:row>
      <xdr:rowOff>47625</xdr:rowOff>
    </xdr:from>
    <xdr:ext cx="466725" cy="257175"/>
    <xdr:sp macro="" textlink="">
      <xdr:nvSpPr>
        <xdr:cNvPr id="419" name="テキスト ボックス 418"/>
        <xdr:cNvSpPr txBox="1"/>
      </xdr:nvSpPr>
      <xdr:spPr>
        <a:xfrm>
          <a:off x="17811750" y="656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35</xdr:row>
      <xdr:rowOff>104775</xdr:rowOff>
    </xdr:from>
    <xdr:ext cx="466725" cy="257175"/>
    <xdr:sp macro="" textlink="">
      <xdr:nvSpPr>
        <xdr:cNvPr id="421" name="テキスト ボックス 420"/>
        <xdr:cNvSpPr txBox="1"/>
      </xdr:nvSpPr>
      <xdr:spPr>
        <a:xfrm>
          <a:off x="17811750" y="610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161925</xdr:rowOff>
    </xdr:from>
    <xdr:ext cx="466725" cy="257175"/>
    <xdr:sp macro="" textlink="">
      <xdr:nvSpPr>
        <xdr:cNvPr id="423" name="テキスト ボックス 422"/>
        <xdr:cNvSpPr txBox="1"/>
      </xdr:nvSpPr>
      <xdr:spPr>
        <a:xfrm>
          <a:off x="1781175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425" name="テキスト ボックス 424"/>
        <xdr:cNvSpPr txBox="1"/>
      </xdr:nvSpPr>
      <xdr:spPr>
        <a:xfrm>
          <a:off x="17811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426" name="【認定こども園・幼稚園・保育所】_x000a_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27" name="直線コネクタ 426"/>
        <xdr:cNvCxnSpPr/>
      </xdr:nvCxnSpPr>
      <xdr:spPr>
        <a:xfrm flipV="1">
          <a:off x="22164675" y="5886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41</xdr:row>
      <xdr:rowOff>114300</xdr:rowOff>
    </xdr:from>
    <xdr:ext cx="466725" cy="257175"/>
    <xdr:sp macro="" textlink="">
      <xdr:nvSpPr>
        <xdr:cNvPr id="428" name="【認定こども園・幼稚園・保育所】_x000a_一人当たり面積最小値テキスト"/>
        <xdr:cNvSpPr txBox="1"/>
      </xdr:nvSpPr>
      <xdr:spPr>
        <a:xfrm>
          <a:off x="22193250" y="714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9" name="直線コネクタ 428"/>
        <xdr:cNvCxnSpPr/>
      </xdr:nvCxnSpPr>
      <xdr:spPr>
        <a:xfrm>
          <a:off x="22069425" y="7143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0</xdr:rowOff>
    </xdr:from>
    <xdr:ext cx="466725" cy="257175"/>
    <xdr:sp macro="" textlink="">
      <xdr:nvSpPr>
        <xdr:cNvPr id="430" name="【認定こども園・幼稚園・保育所】_x000a_一人当たり面積最大値テキスト"/>
        <xdr:cNvSpPr txBox="1"/>
      </xdr:nvSpPr>
      <xdr:spPr>
        <a:xfrm>
          <a:off x="22193250" y="565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0.279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31" name="直線コネクタ 430"/>
        <xdr:cNvCxnSpPr/>
      </xdr:nvCxnSpPr>
      <xdr:spPr>
        <a:xfrm>
          <a:off x="22069425" y="5886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38</xdr:row>
      <xdr:rowOff>161925</xdr:rowOff>
    </xdr:from>
    <xdr:ext cx="466725" cy="257175"/>
    <xdr:sp macro="" textlink="">
      <xdr:nvSpPr>
        <xdr:cNvPr id="432" name="【認定こども園・幼稚園・保育所】_x000a_一人当たり面積平均値テキスト"/>
        <xdr:cNvSpPr txBox="1"/>
      </xdr:nvSpPr>
      <xdr:spPr>
        <a:xfrm>
          <a:off x="22193250"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fLocksText="0">
      <xdr:nvSpPr>
        <xdr:cNvPr id="433" name="フローチャート: 判断 432"/>
        <xdr:cNvSpPr/>
      </xdr:nvSpPr>
      <xdr:spPr>
        <a:xfrm>
          <a:off x="22107525" y="6696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fLocksText="0">
      <xdr:nvSpPr>
        <xdr:cNvPr id="434" name="フローチャート: 判断 433"/>
        <xdr:cNvSpPr/>
      </xdr:nvSpPr>
      <xdr:spPr>
        <a:xfrm>
          <a:off x="212693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fLocksText="0">
      <xdr:nvSpPr>
        <xdr:cNvPr id="435" name="フローチャート: 判断 434"/>
        <xdr:cNvSpPr/>
      </xdr:nvSpPr>
      <xdr:spPr>
        <a:xfrm>
          <a:off x="20383500" y="6715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fLocksText="0">
      <xdr:nvSpPr>
        <xdr:cNvPr id="436" name="フローチャート: 判断 435"/>
        <xdr:cNvSpPr/>
      </xdr:nvSpPr>
      <xdr:spPr>
        <a:xfrm>
          <a:off x="19497675" y="6705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fLocksText="0">
      <xdr:nvSpPr>
        <xdr:cNvPr id="437" name="フローチャート: 判断 436"/>
        <xdr:cNvSpPr/>
      </xdr:nvSpPr>
      <xdr:spPr>
        <a:xfrm>
          <a:off x="18602325" y="6781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438" name="テキスト ボックス 437"/>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439" name="テキスト ボックス 438"/>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440" name="テキスト ボックス 439"/>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441" name="テキスト ボックス 440"/>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442" name="テキスト ボックス 441"/>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fLocksText="0">
      <xdr:nvSpPr>
        <xdr:cNvPr id="443" name="楕円 442"/>
        <xdr:cNvSpPr/>
      </xdr:nvSpPr>
      <xdr:spPr>
        <a:xfrm>
          <a:off x="21269325" y="6305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36</xdr:row>
      <xdr:rowOff>139700</xdr:rowOff>
    </xdr:from>
    <xdr:to>
      <xdr:col>102</xdr:col>
      <xdr:colOff>165100</xdr:colOff>
      <xdr:row>37</xdr:row>
      <xdr:rowOff>69850</xdr:rowOff>
    </xdr:to>
    <xdr:sp macro="" textlink="" fLocksText="0">
      <xdr:nvSpPr>
        <xdr:cNvPr id="444" name="楕円 443"/>
        <xdr:cNvSpPr/>
      </xdr:nvSpPr>
      <xdr:spPr>
        <a:xfrm>
          <a:off x="19497675" y="6315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37</xdr:row>
      <xdr:rowOff>18542</xdr:rowOff>
    </xdr:from>
    <xdr:to>
      <xdr:col>98</xdr:col>
      <xdr:colOff>38100</xdr:colOff>
      <xdr:row>37</xdr:row>
      <xdr:rowOff>120142</xdr:rowOff>
    </xdr:to>
    <xdr:sp macro="" textlink="" fLocksText="0">
      <xdr:nvSpPr>
        <xdr:cNvPr id="445" name="楕円 444"/>
        <xdr:cNvSpPr/>
      </xdr:nvSpPr>
      <xdr:spPr>
        <a:xfrm>
          <a:off x="18602325" y="6362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37</xdr:row>
      <xdr:rowOff>19050</xdr:rowOff>
    </xdr:from>
    <xdr:to>
      <xdr:col>102</xdr:col>
      <xdr:colOff>114300</xdr:colOff>
      <xdr:row>37</xdr:row>
      <xdr:rowOff>69342</xdr:rowOff>
    </xdr:to>
    <xdr:cxnSp macro="">
      <xdr:nvCxnSpPr>
        <xdr:cNvPr id="446" name="直線コネクタ 445"/>
        <xdr:cNvCxnSpPr/>
      </xdr:nvCxnSpPr>
      <xdr:spPr>
        <a:xfrm flipV="1">
          <a:off x="18659475" y="63627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39</xdr:row>
      <xdr:rowOff>114300</xdr:rowOff>
    </xdr:from>
    <xdr:ext cx="466725" cy="257175"/>
    <xdr:sp macro="" textlink="">
      <xdr:nvSpPr>
        <xdr:cNvPr id="447" name="n_1aveValue【認定こども園・幼稚園・保育所】_x000a_一人当たり面積"/>
        <xdr:cNvSpPr txBox="1"/>
      </xdr:nvSpPr>
      <xdr:spPr>
        <a:xfrm>
          <a:off x="21069300" y="6800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37</xdr:row>
      <xdr:rowOff>152400</xdr:rowOff>
    </xdr:from>
    <xdr:ext cx="466725" cy="257175"/>
    <xdr:sp macro="" textlink="">
      <xdr:nvSpPr>
        <xdr:cNvPr id="448" name="n_2aveValue【認定こども園・幼稚園・保育所】_x000a_一人当たり面積"/>
        <xdr:cNvSpPr txBox="1"/>
      </xdr:nvSpPr>
      <xdr:spPr>
        <a:xfrm>
          <a:off x="20193000" y="649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39</xdr:row>
      <xdr:rowOff>114300</xdr:rowOff>
    </xdr:from>
    <xdr:ext cx="466725" cy="257175"/>
    <xdr:sp macro="" textlink="">
      <xdr:nvSpPr>
        <xdr:cNvPr id="449" name="n_3aveValue【認定こども園・幼稚園・保育所】_x000a_一人当たり面積"/>
        <xdr:cNvSpPr txBox="1"/>
      </xdr:nvSpPr>
      <xdr:spPr>
        <a:xfrm>
          <a:off x="19307175" y="6800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40</xdr:row>
      <xdr:rowOff>19050</xdr:rowOff>
    </xdr:from>
    <xdr:ext cx="466725" cy="257175"/>
    <xdr:sp macro="" textlink="">
      <xdr:nvSpPr>
        <xdr:cNvPr id="450" name="n_4aveValue【認定こども園・幼稚園・保育所】_x000a_一人当たり面積"/>
        <xdr:cNvSpPr txBox="1"/>
      </xdr:nvSpPr>
      <xdr:spPr>
        <a:xfrm>
          <a:off x="18421350" y="6877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0.072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35</xdr:row>
      <xdr:rowOff>76200</xdr:rowOff>
    </xdr:from>
    <xdr:ext cx="466725" cy="257175"/>
    <xdr:sp macro="" textlink="">
      <xdr:nvSpPr>
        <xdr:cNvPr id="451" name="n_1mainValue【認定こども園・幼稚園・保育所】_x000a_一人当たり面積"/>
        <xdr:cNvSpPr txBox="1"/>
      </xdr:nvSpPr>
      <xdr:spPr>
        <a:xfrm>
          <a:off x="21069300" y="6076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35</xdr:row>
      <xdr:rowOff>85725</xdr:rowOff>
    </xdr:from>
    <xdr:ext cx="466725" cy="257175"/>
    <xdr:sp macro="" textlink="">
      <xdr:nvSpPr>
        <xdr:cNvPr id="452" name="n_3mainValue【認定こども園・幼稚園・保育所】_x000a_一人当たり面積"/>
        <xdr:cNvSpPr txBox="1"/>
      </xdr:nvSpPr>
      <xdr:spPr>
        <a:xfrm>
          <a:off x="19307175" y="6086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35</xdr:row>
      <xdr:rowOff>133350</xdr:rowOff>
    </xdr:from>
    <xdr:ext cx="466725" cy="257175"/>
    <xdr:sp macro="" textlink="">
      <xdr:nvSpPr>
        <xdr:cNvPr id="453" name="n_4mainValue【認定こども園・幼稚園・保育所】_x000a_一人当たり面積"/>
        <xdr:cNvSpPr txBox="1"/>
      </xdr:nvSpPr>
      <xdr:spPr>
        <a:xfrm>
          <a:off x="18421350" y="6134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0.164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54" name="正方形/長方形 453"/>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55" name="正方形/長方形 454"/>
        <xdr:cNvSpPr/>
      </xdr:nvSpPr>
      <xdr:spPr>
        <a:xfrm>
          <a:off x="12573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56" name="正方形/長方形 455"/>
        <xdr:cNvSpPr/>
      </xdr:nvSpPr>
      <xdr:spPr>
        <a:xfrm>
          <a:off x="12573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57" name="正方形/長方形 456"/>
        <xdr:cNvSpPr/>
      </xdr:nvSpPr>
      <xdr:spPr>
        <a:xfrm>
          <a:off x="13592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58" name="正方形/長方形 457"/>
        <xdr:cNvSpPr/>
      </xdr:nvSpPr>
      <xdr:spPr>
        <a:xfrm>
          <a:off x="13592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59" name="正方形/長方形 458"/>
        <xdr:cNvSpPr/>
      </xdr:nvSpPr>
      <xdr:spPr>
        <a:xfrm>
          <a:off x="14735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60" name="正方形/長方形 459"/>
        <xdr:cNvSpPr/>
      </xdr:nvSpPr>
      <xdr:spPr>
        <a:xfrm>
          <a:off x="14735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61" name="正方形/長方形 460"/>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62" name="テキスト ボックス 461"/>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464" name="テキスト ボックス 463"/>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5" name="直線コネクタ 464"/>
        <xdr:cNvCxnSpPr/>
      </xdr:nvCxnSpPr>
      <xdr:spPr>
        <a:xfrm>
          <a:off x="12449175"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28575</xdr:rowOff>
    </xdr:from>
    <xdr:ext cx="466725" cy="257175"/>
    <xdr:sp macro="" textlink="">
      <xdr:nvSpPr>
        <xdr:cNvPr id="466" name="テキスト ボックス 465"/>
        <xdr:cNvSpPr txBox="1"/>
      </xdr:nvSpPr>
      <xdr:spPr>
        <a:xfrm>
          <a:off x="11972925" y="1082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7" name="直線コネクタ 466"/>
        <xdr:cNvCxnSpPr/>
      </xdr:nvCxnSpPr>
      <xdr:spPr>
        <a:xfrm>
          <a:off x="1244917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85725</xdr:rowOff>
    </xdr:from>
    <xdr:ext cx="400050" cy="257175"/>
    <xdr:sp macro="" textlink="">
      <xdr:nvSpPr>
        <xdr:cNvPr id="468" name="テキスト ボックス 467"/>
        <xdr:cNvSpPr txBox="1"/>
      </xdr:nvSpPr>
      <xdr:spPr>
        <a:xfrm>
          <a:off x="12039600" y="103727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9" name="直線コネクタ 468"/>
        <xdr:cNvCxnSpPr/>
      </xdr:nvCxnSpPr>
      <xdr:spPr>
        <a:xfrm>
          <a:off x="12449175"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57</xdr:row>
      <xdr:rowOff>142875</xdr:rowOff>
    </xdr:from>
    <xdr:ext cx="400050" cy="257175"/>
    <xdr:sp macro="" textlink="">
      <xdr:nvSpPr>
        <xdr:cNvPr id="470" name="テキスト ボックス 469"/>
        <xdr:cNvSpPr txBox="1"/>
      </xdr:nvSpPr>
      <xdr:spPr>
        <a:xfrm>
          <a:off x="12039600" y="99155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1" name="直線コネクタ 470"/>
        <xdr:cNvCxnSpPr/>
      </xdr:nvCxnSpPr>
      <xdr:spPr>
        <a:xfrm>
          <a:off x="12449175"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55</xdr:row>
      <xdr:rowOff>28575</xdr:rowOff>
    </xdr:from>
    <xdr:ext cx="400050" cy="257175"/>
    <xdr:sp macro="" textlink="">
      <xdr:nvSpPr>
        <xdr:cNvPr id="472" name="テキスト ボックス 471"/>
        <xdr:cNvSpPr txBox="1"/>
      </xdr:nvSpPr>
      <xdr:spPr>
        <a:xfrm>
          <a:off x="12039600" y="94583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52</xdr:row>
      <xdr:rowOff>85725</xdr:rowOff>
    </xdr:from>
    <xdr:ext cx="400050" cy="257175"/>
    <xdr:sp macro="" textlink="">
      <xdr:nvSpPr>
        <xdr:cNvPr id="474" name="テキスト ボックス 473"/>
        <xdr:cNvSpPr txBox="1"/>
      </xdr:nvSpPr>
      <xdr:spPr>
        <a:xfrm>
          <a:off x="12039600" y="9001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75" name="【学校施設】_x000a_有形固定資産減価償却率グラフ枠"/>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76" name="直線コネクタ 475"/>
        <xdr:cNvCxnSpPr/>
      </xdr:nvCxnSpPr>
      <xdr:spPr>
        <a:xfrm flipV="1">
          <a:off x="16316325" y="949642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62</xdr:row>
      <xdr:rowOff>152400</xdr:rowOff>
    </xdr:from>
    <xdr:ext cx="409575" cy="257175"/>
    <xdr:sp macro="" textlink="">
      <xdr:nvSpPr>
        <xdr:cNvPr id="477" name="【学校施設】_x000a_有形固定資産減価償却率最小値テキスト"/>
        <xdr:cNvSpPr txBox="1"/>
      </xdr:nvSpPr>
      <xdr:spPr>
        <a:xfrm>
          <a:off x="16354425" y="10782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78" name="直線コネクタ 477"/>
        <xdr:cNvCxnSpPr/>
      </xdr:nvCxnSpPr>
      <xdr:spPr>
        <a:xfrm>
          <a:off x="16230600" y="10772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54</xdr:row>
      <xdr:rowOff>19050</xdr:rowOff>
    </xdr:from>
    <xdr:ext cx="409575" cy="257175"/>
    <xdr:sp macro="" textlink="">
      <xdr:nvSpPr>
        <xdr:cNvPr id="479" name="【学校施設】_x000a_有形固定資産減価償却率最大値テキスト"/>
        <xdr:cNvSpPr txBox="1"/>
      </xdr:nvSpPr>
      <xdr:spPr>
        <a:xfrm>
          <a:off x="16354425" y="9277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80" name="直線コネクタ 479"/>
        <xdr:cNvCxnSpPr/>
      </xdr:nvCxnSpPr>
      <xdr:spPr>
        <a:xfrm>
          <a:off x="16230600" y="9496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58</xdr:row>
      <xdr:rowOff>161925</xdr:rowOff>
    </xdr:from>
    <xdr:ext cx="409575" cy="257175"/>
    <xdr:sp macro="" textlink="">
      <xdr:nvSpPr>
        <xdr:cNvPr id="481" name="【学校施設】_x000a_有形固定資産減価償却率平均値テキスト"/>
        <xdr:cNvSpPr txBox="1"/>
      </xdr:nvSpPr>
      <xdr:spPr>
        <a:xfrm>
          <a:off x="16354425" y="10106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fLocksText="0">
      <xdr:nvSpPr>
        <xdr:cNvPr id="482" name="フローチャート: 判断 481"/>
        <xdr:cNvSpPr/>
      </xdr:nvSpPr>
      <xdr:spPr>
        <a:xfrm>
          <a:off x="16268700" y="10125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fLocksText="0">
      <xdr:nvSpPr>
        <xdr:cNvPr id="483" name="フローチャート: 判断 482"/>
        <xdr:cNvSpPr/>
      </xdr:nvSpPr>
      <xdr:spPr>
        <a:xfrm>
          <a:off x="15430500" y="1010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fLocksText="0">
      <xdr:nvSpPr>
        <xdr:cNvPr id="484" name="フローチャート: 判断 483"/>
        <xdr:cNvSpPr/>
      </xdr:nvSpPr>
      <xdr:spPr>
        <a:xfrm>
          <a:off x="14544675" y="10106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fLocksText="0">
      <xdr:nvSpPr>
        <xdr:cNvPr id="485" name="フローチャート: 判断 484"/>
        <xdr:cNvSpPr/>
      </xdr:nvSpPr>
      <xdr:spPr>
        <a:xfrm>
          <a:off x="13649325" y="10086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fLocksText="0">
      <xdr:nvSpPr>
        <xdr:cNvPr id="486" name="フローチャート: 判断 485"/>
        <xdr:cNvSpPr/>
      </xdr:nvSpPr>
      <xdr:spPr>
        <a:xfrm>
          <a:off x="12763500" y="10067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87" name="テキスト ボックス 486"/>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88" name="テキスト ボックス 487"/>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489" name="テキスト ボックス 488"/>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490" name="テキスト ボックス 489"/>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491" name="テキスト ボックス 490"/>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33782</xdr:rowOff>
    </xdr:from>
    <xdr:to>
      <xdr:col>81</xdr:col>
      <xdr:colOff>101600</xdr:colOff>
      <xdr:row>58</xdr:row>
      <xdr:rowOff>135382</xdr:rowOff>
    </xdr:to>
    <xdr:sp macro="" textlink="" fLocksText="0">
      <xdr:nvSpPr>
        <xdr:cNvPr id="492" name="楕円 491"/>
        <xdr:cNvSpPr/>
      </xdr:nvSpPr>
      <xdr:spPr>
        <a:xfrm>
          <a:off x="15430500" y="9982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fLocksText="0">
      <xdr:nvSpPr>
        <xdr:cNvPr id="493" name="楕円 492"/>
        <xdr:cNvSpPr/>
      </xdr:nvSpPr>
      <xdr:spPr>
        <a:xfrm>
          <a:off x="13649325" y="1062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62</xdr:row>
      <xdr:rowOff>20066</xdr:rowOff>
    </xdr:from>
    <xdr:to>
      <xdr:col>67</xdr:col>
      <xdr:colOff>101600</xdr:colOff>
      <xdr:row>62</xdr:row>
      <xdr:rowOff>121666</xdr:rowOff>
    </xdr:to>
    <xdr:sp macro="" textlink="" fLocksText="0">
      <xdr:nvSpPr>
        <xdr:cNvPr id="494" name="楕円 493"/>
        <xdr:cNvSpPr/>
      </xdr:nvSpPr>
      <xdr:spPr>
        <a:xfrm>
          <a:off x="12763500" y="10648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62</xdr:row>
      <xdr:rowOff>45720</xdr:rowOff>
    </xdr:from>
    <xdr:to>
      <xdr:col>71</xdr:col>
      <xdr:colOff>177800</xdr:colOff>
      <xdr:row>62</xdr:row>
      <xdr:rowOff>70866</xdr:rowOff>
    </xdr:to>
    <xdr:cxnSp macro="">
      <xdr:nvCxnSpPr>
        <xdr:cNvPr id="495" name="直線コネクタ 494"/>
        <xdr:cNvCxnSpPr/>
      </xdr:nvCxnSpPr>
      <xdr:spPr>
        <a:xfrm flipV="1">
          <a:off x="12811125" y="106775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59</xdr:row>
      <xdr:rowOff>76200</xdr:rowOff>
    </xdr:from>
    <xdr:ext cx="409575" cy="257175"/>
    <xdr:sp macro="" textlink="">
      <xdr:nvSpPr>
        <xdr:cNvPr id="496" name="n_1aveValue【学校施設】_x000a_有形固定資産減価償却率"/>
        <xdr:cNvSpPr txBox="1"/>
      </xdr:nvSpPr>
      <xdr:spPr>
        <a:xfrm>
          <a:off x="15259050" y="1019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57</xdr:row>
      <xdr:rowOff>104775</xdr:rowOff>
    </xdr:from>
    <xdr:ext cx="409575" cy="257175"/>
    <xdr:sp macro="" textlink="">
      <xdr:nvSpPr>
        <xdr:cNvPr id="497" name="n_2aveValue【学校施設】_x000a_有形固定資産減価償却率"/>
        <xdr:cNvSpPr txBox="1"/>
      </xdr:nvSpPr>
      <xdr:spPr>
        <a:xfrm>
          <a:off x="14382750" y="9877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95250</xdr:rowOff>
    </xdr:from>
    <xdr:ext cx="409575" cy="257175"/>
    <xdr:sp macro="" textlink="">
      <xdr:nvSpPr>
        <xdr:cNvPr id="498" name="n_3aveValue【学校施設】_x000a_有形固定資産減価償却率"/>
        <xdr:cNvSpPr txBox="1"/>
      </xdr:nvSpPr>
      <xdr:spPr>
        <a:xfrm>
          <a:off x="13496925" y="986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57</xdr:row>
      <xdr:rowOff>66675</xdr:rowOff>
    </xdr:from>
    <xdr:ext cx="409575" cy="257175"/>
    <xdr:sp macro="" textlink="">
      <xdr:nvSpPr>
        <xdr:cNvPr id="499" name="n_4aveValue【学校施設】_x000a_有形固定資産減価償却率"/>
        <xdr:cNvSpPr txBox="1"/>
      </xdr:nvSpPr>
      <xdr:spPr>
        <a:xfrm>
          <a:off x="12611100" y="983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56</xdr:row>
      <xdr:rowOff>152400</xdr:rowOff>
    </xdr:from>
    <xdr:ext cx="409575" cy="257175"/>
    <xdr:sp macro="" textlink="">
      <xdr:nvSpPr>
        <xdr:cNvPr id="500" name="n_1mainValue【学校施設】_x000a_有形固定資産減価償却率"/>
        <xdr:cNvSpPr txBox="1"/>
      </xdr:nvSpPr>
      <xdr:spPr>
        <a:xfrm>
          <a:off x="15259050" y="9753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62</xdr:row>
      <xdr:rowOff>85725</xdr:rowOff>
    </xdr:from>
    <xdr:ext cx="409575" cy="257175"/>
    <xdr:sp macro="" textlink="">
      <xdr:nvSpPr>
        <xdr:cNvPr id="501" name="n_3mainValue【学校施設】_x000a_有形固定資産減価償却率"/>
        <xdr:cNvSpPr txBox="1"/>
      </xdr:nvSpPr>
      <xdr:spPr>
        <a:xfrm>
          <a:off x="13496925" y="10715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62</xdr:row>
      <xdr:rowOff>114300</xdr:rowOff>
    </xdr:from>
    <xdr:ext cx="409575" cy="257175"/>
    <xdr:sp macro="" textlink="">
      <xdr:nvSpPr>
        <xdr:cNvPr id="502" name="n_4mainValue【学校施設】_x000a_有形固定資産減価償却率"/>
        <xdr:cNvSpPr txBox="1"/>
      </xdr:nvSpPr>
      <xdr:spPr>
        <a:xfrm>
          <a:off x="12611100" y="10744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503" name="正方形/長方形 502"/>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504" name="正方形/長方形 503"/>
        <xdr:cNvSpPr/>
      </xdr:nvSpPr>
      <xdr:spPr>
        <a:xfrm>
          <a:off x="18411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505" name="正方形/長方形 504"/>
        <xdr:cNvSpPr/>
      </xdr:nvSpPr>
      <xdr:spPr>
        <a:xfrm>
          <a:off x="18411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506" name="正方形/長方形 505"/>
        <xdr:cNvSpPr/>
      </xdr:nvSpPr>
      <xdr:spPr>
        <a:xfrm>
          <a:off x="19431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507" name="正方形/長方形 506"/>
        <xdr:cNvSpPr/>
      </xdr:nvSpPr>
      <xdr:spPr>
        <a:xfrm>
          <a:off x="19431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508" name="正方形/長方形 507"/>
        <xdr:cNvSpPr/>
      </xdr:nvSpPr>
      <xdr:spPr>
        <a:xfrm>
          <a:off x="20574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509" name="正方形/長方形 508"/>
        <xdr:cNvSpPr/>
      </xdr:nvSpPr>
      <xdr:spPr>
        <a:xfrm>
          <a:off x="20574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511" name="テキスト ボックス 510"/>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104775</xdr:rowOff>
    </xdr:from>
    <xdr:ext cx="466725" cy="257175"/>
    <xdr:sp macro="" textlink="">
      <xdr:nvSpPr>
        <xdr:cNvPr id="514" name="テキスト ボックス 513"/>
        <xdr:cNvSpPr txBox="1"/>
      </xdr:nvSpPr>
      <xdr:spPr>
        <a:xfrm>
          <a:off x="17811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61</xdr:row>
      <xdr:rowOff>66675</xdr:rowOff>
    </xdr:from>
    <xdr:ext cx="466725" cy="257175"/>
    <xdr:sp macro="" textlink="">
      <xdr:nvSpPr>
        <xdr:cNvPr id="516" name="テキスト ボックス 515"/>
        <xdr:cNvSpPr txBox="1"/>
      </xdr:nvSpPr>
      <xdr:spPr>
        <a:xfrm>
          <a:off x="1781175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59</xdr:row>
      <xdr:rowOff>28575</xdr:rowOff>
    </xdr:from>
    <xdr:ext cx="466725" cy="257175"/>
    <xdr:sp macro="" textlink="">
      <xdr:nvSpPr>
        <xdr:cNvPr id="518" name="テキスト ボックス 517"/>
        <xdr:cNvSpPr txBox="1"/>
      </xdr:nvSpPr>
      <xdr:spPr>
        <a:xfrm>
          <a:off x="1781175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161925</xdr:rowOff>
    </xdr:from>
    <xdr:ext cx="466725" cy="257175"/>
    <xdr:sp macro="" textlink="">
      <xdr:nvSpPr>
        <xdr:cNvPr id="520" name="テキスト ボックス 519"/>
        <xdr:cNvSpPr txBox="1"/>
      </xdr:nvSpPr>
      <xdr:spPr>
        <a:xfrm>
          <a:off x="1781175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123825</xdr:rowOff>
    </xdr:from>
    <xdr:ext cx="466725" cy="257175"/>
    <xdr:sp macro="" textlink="">
      <xdr:nvSpPr>
        <xdr:cNvPr id="522" name="テキスト ボックス 521"/>
        <xdr:cNvSpPr txBox="1"/>
      </xdr:nvSpPr>
      <xdr:spPr>
        <a:xfrm>
          <a:off x="1781175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52</xdr:row>
      <xdr:rowOff>85725</xdr:rowOff>
    </xdr:from>
    <xdr:ext cx="533400" cy="257175"/>
    <xdr:sp macro="" textlink="">
      <xdr:nvSpPr>
        <xdr:cNvPr id="524" name="テキスト ボックス 523"/>
        <xdr:cNvSpPr txBox="1"/>
      </xdr:nvSpPr>
      <xdr:spPr>
        <a:xfrm>
          <a:off x="17754600" y="900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25" name="【学校施設】_x000a_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26" name="直線コネクタ 525"/>
        <xdr:cNvCxnSpPr/>
      </xdr:nvCxnSpPr>
      <xdr:spPr>
        <a:xfrm flipV="1">
          <a:off x="22164675" y="967740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85725</xdr:rowOff>
    </xdr:from>
    <xdr:ext cx="466725" cy="257175"/>
    <xdr:sp macro="" textlink="">
      <xdr:nvSpPr>
        <xdr:cNvPr id="527" name="【学校施設】_x000a_一人当たり面積最小値テキスト"/>
        <xdr:cNvSpPr txBox="1"/>
      </xdr:nvSpPr>
      <xdr:spPr>
        <a:xfrm>
          <a:off x="22193250" y="1088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0.872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28" name="直線コネクタ 527"/>
        <xdr:cNvCxnSpPr/>
      </xdr:nvCxnSpPr>
      <xdr:spPr>
        <a:xfrm>
          <a:off x="22069425" y="10887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55</xdr:row>
      <xdr:rowOff>19050</xdr:rowOff>
    </xdr:from>
    <xdr:ext cx="466725" cy="257175"/>
    <xdr:sp macro="" textlink="">
      <xdr:nvSpPr>
        <xdr:cNvPr id="529" name="【学校施設】_x000a_一人当たり面積最大値テキスト"/>
        <xdr:cNvSpPr txBox="1"/>
      </xdr:nvSpPr>
      <xdr:spPr>
        <a:xfrm>
          <a:off x="22193250" y="9448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7.219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30" name="直線コネクタ 529"/>
        <xdr:cNvCxnSpPr/>
      </xdr:nvCxnSpPr>
      <xdr:spPr>
        <a:xfrm>
          <a:off x="22069425" y="9677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62</xdr:row>
      <xdr:rowOff>57150</xdr:rowOff>
    </xdr:from>
    <xdr:ext cx="466725" cy="257175"/>
    <xdr:sp macro="" textlink="">
      <xdr:nvSpPr>
        <xdr:cNvPr id="531" name="【学校施設】_x000a_一人当たり面積平均値テキスト"/>
        <xdr:cNvSpPr txBox="1"/>
      </xdr:nvSpPr>
      <xdr:spPr>
        <a:xfrm>
          <a:off x="22193250" y="10687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fLocksText="0">
      <xdr:nvSpPr>
        <xdr:cNvPr id="532" name="フローチャート: 判断 531"/>
        <xdr:cNvSpPr/>
      </xdr:nvSpPr>
      <xdr:spPr>
        <a:xfrm>
          <a:off x="22107525" y="10706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fLocksText="0">
      <xdr:nvSpPr>
        <xdr:cNvPr id="533" name="フローチャート: 判断 532"/>
        <xdr:cNvSpPr/>
      </xdr:nvSpPr>
      <xdr:spPr>
        <a:xfrm>
          <a:off x="21269325" y="10715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fLocksText="0">
      <xdr:nvSpPr>
        <xdr:cNvPr id="534" name="フローチャート: 判断 533"/>
        <xdr:cNvSpPr/>
      </xdr:nvSpPr>
      <xdr:spPr>
        <a:xfrm>
          <a:off x="20383500" y="10715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fLocksText="0">
      <xdr:nvSpPr>
        <xdr:cNvPr id="535" name="フローチャート: 判断 534"/>
        <xdr:cNvSpPr/>
      </xdr:nvSpPr>
      <xdr:spPr>
        <a:xfrm>
          <a:off x="19497675" y="1072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fLocksText="0">
      <xdr:nvSpPr>
        <xdr:cNvPr id="536" name="フローチャート: 判断 535"/>
        <xdr:cNvSpPr/>
      </xdr:nvSpPr>
      <xdr:spPr>
        <a:xfrm>
          <a:off x="18602325" y="10696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537" name="テキスト ボックス 536"/>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38" name="テキスト ボックス 537"/>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39" name="テキスト ボックス 538"/>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40" name="テキスト ボックス 539"/>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41" name="テキスト ボックス 540"/>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8065</xdr:rowOff>
    </xdr:from>
    <xdr:to>
      <xdr:col>112</xdr:col>
      <xdr:colOff>38100</xdr:colOff>
      <xdr:row>63</xdr:row>
      <xdr:rowOff>109665</xdr:rowOff>
    </xdr:to>
    <xdr:sp macro="" textlink="" fLocksText="0">
      <xdr:nvSpPr>
        <xdr:cNvPr id="542" name="楕円 541"/>
        <xdr:cNvSpPr/>
      </xdr:nvSpPr>
      <xdr:spPr>
        <a:xfrm>
          <a:off x="21269325" y="10810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63</xdr:row>
      <xdr:rowOff>28448</xdr:rowOff>
    </xdr:from>
    <xdr:to>
      <xdr:col>102</xdr:col>
      <xdr:colOff>165100</xdr:colOff>
      <xdr:row>63</xdr:row>
      <xdr:rowOff>130048</xdr:rowOff>
    </xdr:to>
    <xdr:sp macro="" textlink="" fLocksText="0">
      <xdr:nvSpPr>
        <xdr:cNvPr id="543" name="楕円 542"/>
        <xdr:cNvSpPr/>
      </xdr:nvSpPr>
      <xdr:spPr>
        <a:xfrm>
          <a:off x="19497675" y="10829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63</xdr:row>
      <xdr:rowOff>55118</xdr:rowOff>
    </xdr:from>
    <xdr:to>
      <xdr:col>98</xdr:col>
      <xdr:colOff>38100</xdr:colOff>
      <xdr:row>63</xdr:row>
      <xdr:rowOff>156718</xdr:rowOff>
    </xdr:to>
    <xdr:sp macro="" textlink="" fLocksText="0">
      <xdr:nvSpPr>
        <xdr:cNvPr id="544" name="楕円 543"/>
        <xdr:cNvSpPr/>
      </xdr:nvSpPr>
      <xdr:spPr>
        <a:xfrm>
          <a:off x="18602325" y="10858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63</xdr:row>
      <xdr:rowOff>79248</xdr:rowOff>
    </xdr:from>
    <xdr:to>
      <xdr:col>102</xdr:col>
      <xdr:colOff>114300</xdr:colOff>
      <xdr:row>63</xdr:row>
      <xdr:rowOff>105918</xdr:rowOff>
    </xdr:to>
    <xdr:cxnSp macro="">
      <xdr:nvCxnSpPr>
        <xdr:cNvPr id="545" name="直線コネクタ 544"/>
        <xdr:cNvCxnSpPr/>
      </xdr:nvCxnSpPr>
      <xdr:spPr>
        <a:xfrm flipV="1">
          <a:off x="18659475" y="108775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61</xdr:row>
      <xdr:rowOff>38100</xdr:rowOff>
    </xdr:from>
    <xdr:ext cx="466725" cy="257175"/>
    <xdr:sp macro="" textlink="">
      <xdr:nvSpPr>
        <xdr:cNvPr id="546" name="n_1aveValue【学校施設】_x000a_一人当たり面積"/>
        <xdr:cNvSpPr txBox="1"/>
      </xdr:nvSpPr>
      <xdr:spPr>
        <a:xfrm>
          <a:off x="21069300" y="1049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38100</xdr:rowOff>
    </xdr:from>
    <xdr:ext cx="466725" cy="257175"/>
    <xdr:sp macro="" textlink="">
      <xdr:nvSpPr>
        <xdr:cNvPr id="547" name="n_2aveValue【学校施設】_x000a_一人当たり面積"/>
        <xdr:cNvSpPr txBox="1"/>
      </xdr:nvSpPr>
      <xdr:spPr>
        <a:xfrm>
          <a:off x="20193000" y="1049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38100</xdr:rowOff>
    </xdr:from>
    <xdr:ext cx="466725" cy="257175"/>
    <xdr:sp macro="" textlink="">
      <xdr:nvSpPr>
        <xdr:cNvPr id="548" name="n_3aveValue【学校施設】_x000a_一人当たり面積"/>
        <xdr:cNvSpPr txBox="1"/>
      </xdr:nvSpPr>
      <xdr:spPr>
        <a:xfrm>
          <a:off x="19307175" y="1049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61</xdr:row>
      <xdr:rowOff>9525</xdr:rowOff>
    </xdr:from>
    <xdr:ext cx="466725" cy="257175"/>
    <xdr:sp macro="" textlink="">
      <xdr:nvSpPr>
        <xdr:cNvPr id="549" name="n_4aveValue【学校施設】_x000a_一人当たり面積"/>
        <xdr:cNvSpPr txBox="1"/>
      </xdr:nvSpPr>
      <xdr:spPr>
        <a:xfrm>
          <a:off x="18421350" y="10467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104775</xdr:rowOff>
    </xdr:from>
    <xdr:ext cx="466725" cy="257175"/>
    <xdr:sp macro="" textlink="">
      <xdr:nvSpPr>
        <xdr:cNvPr id="550" name="n_1mainValue【学校施設】_x000a_一人当たり面積"/>
        <xdr:cNvSpPr txBox="1"/>
      </xdr:nvSpPr>
      <xdr:spPr>
        <a:xfrm>
          <a:off x="210693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0.991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123825</xdr:rowOff>
    </xdr:from>
    <xdr:ext cx="466725" cy="257175"/>
    <xdr:sp macro="" textlink="">
      <xdr:nvSpPr>
        <xdr:cNvPr id="551" name="n_3mainValue【学校施設】_x000a_一人当たり面積"/>
        <xdr:cNvSpPr txBox="1"/>
      </xdr:nvSpPr>
      <xdr:spPr>
        <a:xfrm>
          <a:off x="19307175" y="10925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0.884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152400</xdr:rowOff>
    </xdr:from>
    <xdr:ext cx="466725" cy="257175"/>
    <xdr:sp macro="" textlink="">
      <xdr:nvSpPr>
        <xdr:cNvPr id="552" name="n_4mainValue【学校施設】_x000a_一人当たり面積"/>
        <xdr:cNvSpPr txBox="1"/>
      </xdr:nvSpPr>
      <xdr:spPr>
        <a:xfrm>
          <a:off x="18421350"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53" name="正方形/長方形 552"/>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54" name="正方形/長方形 553"/>
        <xdr:cNvSpPr/>
      </xdr:nvSpPr>
      <xdr:spPr>
        <a:xfrm>
          <a:off x="12573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55" name="正方形/長方形 554"/>
        <xdr:cNvSpPr/>
      </xdr:nvSpPr>
      <xdr:spPr>
        <a:xfrm>
          <a:off x="12573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56" name="正方形/長方形 555"/>
        <xdr:cNvSpPr/>
      </xdr:nvSpPr>
      <xdr:spPr>
        <a:xfrm>
          <a:off x="13592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57" name="正方形/長方形 556"/>
        <xdr:cNvSpPr/>
      </xdr:nvSpPr>
      <xdr:spPr>
        <a:xfrm>
          <a:off x="13592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58" name="正方形/長方形 557"/>
        <xdr:cNvSpPr/>
      </xdr:nvSpPr>
      <xdr:spPr>
        <a:xfrm>
          <a:off x="14735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59" name="正方形/長方形 558"/>
        <xdr:cNvSpPr/>
      </xdr:nvSpPr>
      <xdr:spPr>
        <a:xfrm>
          <a:off x="14735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60" name="正方形/長方形 559"/>
        <xdr:cNvSpPr/>
      </xdr:nvSpPr>
      <xdr:spPr>
        <a:xfrm>
          <a:off x="12449175"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fLocksText="0">
      <xdr:nvSpPr>
        <xdr:cNvPr id="561" name="正方形/長方形 560"/>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62" name="正方形/長方形 561"/>
        <xdr:cNvSpPr/>
      </xdr:nvSpPr>
      <xdr:spPr>
        <a:xfrm>
          <a:off x="18411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63" name="正方形/長方形 562"/>
        <xdr:cNvSpPr/>
      </xdr:nvSpPr>
      <xdr:spPr>
        <a:xfrm>
          <a:off x="18411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64" name="正方形/長方形 563"/>
        <xdr:cNvSpPr/>
      </xdr:nvSpPr>
      <xdr:spPr>
        <a:xfrm>
          <a:off x="19431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65" name="正方形/長方形 564"/>
        <xdr:cNvSpPr/>
      </xdr:nvSpPr>
      <xdr:spPr>
        <a:xfrm>
          <a:off x="19431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66" name="正方形/長方形 565"/>
        <xdr:cNvSpPr/>
      </xdr:nvSpPr>
      <xdr:spPr>
        <a:xfrm>
          <a:off x="20574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67" name="正方形/長方形 566"/>
        <xdr:cNvSpPr/>
      </xdr:nvSpPr>
      <xdr:spPr>
        <a:xfrm>
          <a:off x="20574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68" name="正方形/長方形 5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fLocksText="0">
      <xdr:nvSpPr>
        <xdr:cNvPr id="569" name="正方形/長方形 568"/>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570" name="正方形/長方形 569"/>
        <xdr:cNvSpPr/>
      </xdr:nvSpPr>
      <xdr:spPr>
        <a:xfrm>
          <a:off x="12573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571" name="正方形/長方形 570"/>
        <xdr:cNvSpPr/>
      </xdr:nvSpPr>
      <xdr:spPr>
        <a:xfrm>
          <a:off x="12573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572" name="正方形/長方形 571"/>
        <xdr:cNvSpPr/>
      </xdr:nvSpPr>
      <xdr:spPr>
        <a:xfrm>
          <a:off x="13592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573" name="正方形/長方形 572"/>
        <xdr:cNvSpPr/>
      </xdr:nvSpPr>
      <xdr:spPr>
        <a:xfrm>
          <a:off x="13592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574" name="正方形/長方形 573"/>
        <xdr:cNvSpPr/>
      </xdr:nvSpPr>
      <xdr:spPr>
        <a:xfrm>
          <a:off x="14735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575" name="正方形/長方形 574"/>
        <xdr:cNvSpPr/>
      </xdr:nvSpPr>
      <xdr:spPr>
        <a:xfrm>
          <a:off x="14735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576" name="正方形/長方形 575"/>
        <xdr:cNvSpPr/>
      </xdr:nvSpPr>
      <xdr:spPr>
        <a:xfrm>
          <a:off x="1244917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fLocksText="0">
      <xdr:nvSpPr>
        <xdr:cNvPr id="577" name="正方形/長方形 576"/>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578" name="正方形/長方形 577"/>
        <xdr:cNvSpPr/>
      </xdr:nvSpPr>
      <xdr:spPr>
        <a:xfrm>
          <a:off x="18411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579" name="正方形/長方形 578"/>
        <xdr:cNvSpPr/>
      </xdr:nvSpPr>
      <xdr:spPr>
        <a:xfrm>
          <a:off x="18411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580" name="正方形/長方形 579"/>
        <xdr:cNvSpPr/>
      </xdr:nvSpPr>
      <xdr:spPr>
        <a:xfrm>
          <a:off x="19431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581" name="正方形/長方形 580"/>
        <xdr:cNvSpPr/>
      </xdr:nvSpPr>
      <xdr:spPr>
        <a:xfrm>
          <a:off x="19431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582" name="正方形/長方形 581"/>
        <xdr:cNvSpPr/>
      </xdr:nvSpPr>
      <xdr:spPr>
        <a:xfrm>
          <a:off x="20574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583" name="正方形/長方形 582"/>
        <xdr:cNvSpPr/>
      </xdr:nvSpPr>
      <xdr:spPr>
        <a:xfrm>
          <a:off x="20574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584" name="正方形/長方形 58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fLocksText="0">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586" name="正方形/長方形 585"/>
        <xdr:cNvSpPr/>
      </xdr:nvSpPr>
      <xdr:spPr>
        <a:xfrm>
          <a:off x="762000" y="19497675"/>
          <a:ext cx="384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7" name="テキスト ボックス 586"/>
        <xdr:cNvSpPr txBox="1"/>
      </xdr:nvSpPr>
      <xdr:spPr>
        <a:xfrm>
          <a:off x="838200" y="19745325"/>
          <a:ext cx="22088475"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solidFill>
                <a:srgbClr val="000000"/>
              </a:solidFill>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endParaRPr lang="en-US" altLang="ja-JP" sz="1100">
            <a:solidFill>
              <a:srgbClr val="000000"/>
            </a:solidFill>
            <a:latin typeface="ＭＳ Ｐゴシック" panose="020B0600070205080204" pitchFamily="50" charset="-128"/>
            <a:ea typeface="ＭＳ Ｐゴシック" panose="020B0600070205080204" pitchFamily="50" charset="-128"/>
          </a:endParaRPr>
        </a:p>
        <a:p>
          <a:r>
            <a:rPr lang="ja-JP" altLang="en-US" sz="1100">
              <a:solidFill>
                <a:srgbClr val="000000"/>
              </a:solidFill>
              <a:latin typeface="ＭＳ Ｐゴシック" panose="020B0600070205080204" pitchFamily="50" charset="-128"/>
              <a:ea typeface="ＭＳ Ｐゴシック" panose="020B0600070205080204" pitchFamily="50" charset="-128"/>
            </a:rPr>
            <a:t>　平成</a:t>
          </a:r>
          <a:r>
            <a:rPr lang="en-US" altLang="ja-JP" sz="1100">
              <a:solidFill>
                <a:srgbClr val="000000"/>
              </a:solidFill>
              <a:latin typeface="ＭＳ Ｐゴシック" panose="020B0600070205080204" pitchFamily="50" charset="-128"/>
              <a:ea typeface="ＭＳ Ｐゴシック" panose="020B0600070205080204" pitchFamily="50" charset="-128"/>
            </a:rPr>
            <a:t>30</a:t>
          </a:r>
          <a:r>
            <a:rPr lang="ja-JP" altLang="en-US" sz="1100">
              <a:solidFill>
                <a:srgbClr val="000000"/>
              </a:solidFill>
              <a:latin typeface="ＭＳ Ｐゴシック" panose="020B0600070205080204" pitchFamily="50" charset="-128"/>
              <a:ea typeface="ＭＳ Ｐゴシック" panose="020B0600070205080204" pitchFamily="50" charset="-128"/>
            </a:rPr>
            <a:t>年度の道路については、有形固定資産減価償却率が類似団体内平均値と比較して</a:t>
          </a:r>
          <a:r>
            <a:rPr lang="en-US" altLang="ja-JP" sz="1100">
              <a:solidFill>
                <a:srgbClr val="000000"/>
              </a:solidFill>
              <a:latin typeface="ＭＳ Ｐゴシック" panose="020B0600070205080204" pitchFamily="50" charset="-128"/>
              <a:ea typeface="ＭＳ Ｐゴシック" panose="020B0600070205080204" pitchFamily="50" charset="-128"/>
            </a:rPr>
            <a:t>8.2</a:t>
          </a:r>
          <a:r>
            <a:rPr lang="ja-JP" altLang="en-US" sz="1100">
              <a:solidFill>
                <a:srgbClr val="000000"/>
              </a:solidFill>
              <a:latin typeface="ＭＳ Ｐゴシック" panose="020B0600070205080204" pitchFamily="50" charset="-128"/>
              <a:ea typeface="ＭＳ Ｐゴシック" panose="020B0600070205080204" pitchFamily="50" charset="-128"/>
            </a:rPr>
            <a:t>ポイント高い</a:t>
          </a:r>
          <a:r>
            <a:rPr lang="en-US" altLang="ja-JP" sz="1100">
              <a:solidFill>
                <a:srgbClr val="000000"/>
              </a:solidFill>
              <a:latin typeface="ＭＳ Ｐゴシック" panose="020B0600070205080204" pitchFamily="50" charset="-128"/>
              <a:ea typeface="ＭＳ Ｐゴシック" panose="020B0600070205080204" pitchFamily="50" charset="-128"/>
            </a:rPr>
            <a:t>69.5</a:t>
          </a:r>
          <a:r>
            <a:rPr lang="ja-JP" altLang="en-US" sz="1100">
              <a:solidFill>
                <a:srgbClr val="000000"/>
              </a:solidFill>
              <a:latin typeface="ＭＳ Ｐゴシック" panose="020B0600070205080204" pitchFamily="50" charset="-128"/>
              <a:ea typeface="ＭＳ Ｐゴシック" panose="020B0600070205080204" pitchFamily="50" charset="-128"/>
            </a:rPr>
            <a:t>％となっているが、路面性状調査に基づき計画的な改修に努めている。</a:t>
          </a:r>
          <a:endParaRPr lang="en-US" altLang="ja-JP" sz="1100">
            <a:solidFill>
              <a:srgbClr val="000000"/>
            </a:solidFill>
            <a:latin typeface="ＭＳ Ｐゴシック" panose="020B0600070205080204" pitchFamily="50" charset="-128"/>
            <a:ea typeface="ＭＳ Ｐゴシック" panose="020B0600070205080204" pitchFamily="50" charset="-128"/>
          </a:endParaRPr>
        </a:p>
        <a:p>
          <a:r>
            <a:rPr lang="ja-JP" altLang="en-US" sz="1100">
              <a:solidFill>
                <a:srgbClr val="000000"/>
              </a:solidFill>
              <a:latin typeface="ＭＳ Ｐゴシック" panose="020B0600070205080204" pitchFamily="50" charset="-128"/>
              <a:ea typeface="ＭＳ Ｐゴシック" panose="020B0600070205080204" pitchFamily="50" charset="-128"/>
            </a:rPr>
            <a:t>　認定こども園・幼稚園・保育所については、平成</a:t>
          </a:r>
          <a:r>
            <a:rPr lang="en-US" altLang="ja-JP" sz="1100">
              <a:solidFill>
                <a:srgbClr val="000000"/>
              </a:solidFill>
              <a:latin typeface="ＭＳ Ｐゴシック" panose="020B0600070205080204" pitchFamily="50" charset="-128"/>
              <a:ea typeface="ＭＳ Ｐゴシック" panose="020B0600070205080204" pitchFamily="50" charset="-128"/>
            </a:rPr>
            <a:t>28</a:t>
          </a:r>
          <a:r>
            <a:rPr lang="ja-JP" altLang="en-US" sz="1100">
              <a:solidFill>
                <a:srgbClr val="000000"/>
              </a:solidFill>
              <a:latin typeface="ＭＳ Ｐゴシック" panose="020B0600070205080204" pitchFamily="50" charset="-128"/>
              <a:ea typeface="ＭＳ Ｐゴシック" panose="020B0600070205080204" pitchFamily="50" charset="-128"/>
            </a:rPr>
            <a:t>年に第</a:t>
          </a:r>
          <a:r>
            <a:rPr lang="en-US" altLang="ja-JP" sz="1100">
              <a:solidFill>
                <a:srgbClr val="000000"/>
              </a:solidFill>
              <a:latin typeface="ＭＳ Ｐゴシック" panose="020B0600070205080204" pitchFamily="50" charset="-128"/>
              <a:ea typeface="ＭＳ Ｐゴシック" panose="020B0600070205080204" pitchFamily="50" charset="-128"/>
            </a:rPr>
            <a:t>2</a:t>
          </a:r>
          <a:r>
            <a:rPr lang="ja-JP" altLang="en-US" sz="1100">
              <a:solidFill>
                <a:srgbClr val="000000"/>
              </a:solidFill>
              <a:latin typeface="ＭＳ Ｐゴシック" panose="020B0600070205080204" pitchFamily="50" charset="-128"/>
              <a:ea typeface="ＭＳ Ｐゴシック" panose="020B0600070205080204" pitchFamily="50" charset="-128"/>
            </a:rPr>
            <a:t>保育所を除却し、道明寺こども園（</a:t>
          </a:r>
          <a:r>
            <a:rPr lang="en-US" altLang="ja-JP" sz="1100">
              <a:solidFill>
                <a:srgbClr val="000000"/>
              </a:solidFill>
              <a:latin typeface="ＭＳ Ｐゴシック" panose="020B0600070205080204" pitchFamily="50" charset="-128"/>
              <a:ea typeface="ＭＳ Ｐゴシック" panose="020B0600070205080204" pitchFamily="50" charset="-128"/>
            </a:rPr>
            <a:t>Ⅱ</a:t>
          </a:r>
          <a:r>
            <a:rPr lang="ja-JP" altLang="en-US" sz="1100">
              <a:solidFill>
                <a:srgbClr val="000000"/>
              </a:solidFill>
              <a:latin typeface="ＭＳ Ｐゴシック" panose="020B0600070205080204" pitchFamily="50" charset="-128"/>
              <a:ea typeface="ＭＳ Ｐゴシック" panose="020B0600070205080204" pitchFamily="50" charset="-128"/>
            </a:rPr>
            <a:t>期分）を増築したが、多くの幼稚園・保育所で老朽化が進んでいるため、有形固定資産減価償却率が</a:t>
          </a:r>
          <a:r>
            <a:rPr lang="en-US" altLang="ja-JP" sz="1100">
              <a:solidFill>
                <a:srgbClr val="000000"/>
              </a:solidFill>
              <a:latin typeface="ＭＳ Ｐゴシック" panose="020B0600070205080204" pitchFamily="50" charset="-128"/>
              <a:ea typeface="ＭＳ Ｐゴシック" panose="020B0600070205080204" pitchFamily="50" charset="-128"/>
            </a:rPr>
            <a:t>63.2</a:t>
          </a:r>
          <a:r>
            <a:rPr lang="ja-JP" altLang="en-US" sz="1100">
              <a:solidFill>
                <a:srgbClr val="000000"/>
              </a:solidFill>
              <a:latin typeface="ＭＳ Ｐゴシック" panose="020B0600070205080204" pitchFamily="50" charset="-128"/>
              <a:ea typeface="ＭＳ Ｐゴシック" panose="020B0600070205080204" pitchFamily="50" charset="-128"/>
            </a:rPr>
            <a:t>％と類似団体内平均値より高い数値となっている。</a:t>
          </a:r>
          <a:endParaRPr lang="en-US" altLang="ja-JP" sz="1100">
            <a:solidFill>
              <a:srgbClr val="000000"/>
            </a:solidFill>
            <a:latin typeface="ＭＳ Ｐゴシック" panose="020B0600070205080204" pitchFamily="50" charset="-128"/>
            <a:ea typeface="ＭＳ Ｐゴシック" panose="020B0600070205080204" pitchFamily="50" charset="-128"/>
          </a:endParaRPr>
        </a:p>
        <a:p>
          <a:r>
            <a:rPr lang="ja-JP" altLang="en-US" sz="1100">
              <a:solidFill>
                <a:srgbClr val="000000"/>
              </a:solidFill>
              <a:latin typeface="ＭＳ Ｐゴシック" panose="020B0600070205080204" pitchFamily="50" charset="-128"/>
              <a:ea typeface="ＭＳ Ｐゴシック" panose="020B0600070205080204" pitchFamily="50" charset="-128"/>
            </a:rPr>
            <a:t>　橋りょう・トンネルについては、有形固定資産減価償却率が類似団体内平均値と比較して</a:t>
          </a:r>
          <a:r>
            <a:rPr lang="en-US" altLang="ja-JP" sz="1100">
              <a:solidFill>
                <a:srgbClr val="000000"/>
              </a:solidFill>
              <a:latin typeface="ＭＳ Ｐゴシック" panose="020B0600070205080204" pitchFamily="50" charset="-128"/>
              <a:ea typeface="ＭＳ Ｐゴシック" panose="020B0600070205080204" pitchFamily="50" charset="-128"/>
            </a:rPr>
            <a:t>4.8</a:t>
          </a:r>
          <a:r>
            <a:rPr lang="ja-JP" altLang="en-US" sz="1100">
              <a:solidFill>
                <a:srgbClr val="000000"/>
              </a:solidFill>
              <a:latin typeface="ＭＳ Ｐゴシック" panose="020B0600070205080204" pitchFamily="50" charset="-128"/>
              <a:ea typeface="ＭＳ Ｐゴシック" panose="020B0600070205080204" pitchFamily="50" charset="-128"/>
            </a:rPr>
            <a:t>ポイント高い</a:t>
          </a:r>
          <a:r>
            <a:rPr lang="en-US" altLang="ja-JP" sz="1100">
              <a:solidFill>
                <a:srgbClr val="000000"/>
              </a:solidFill>
              <a:latin typeface="ＭＳ Ｐゴシック" panose="020B0600070205080204" pitchFamily="50" charset="-128"/>
              <a:ea typeface="ＭＳ Ｐゴシック" panose="020B0600070205080204" pitchFamily="50" charset="-128"/>
            </a:rPr>
            <a:t>61.8</a:t>
          </a:r>
          <a:r>
            <a:rPr lang="ja-JP" altLang="en-US" sz="1100">
              <a:solidFill>
                <a:srgbClr val="000000"/>
              </a:solidFill>
              <a:latin typeface="ＭＳ Ｐゴシック" panose="020B0600070205080204" pitchFamily="50" charset="-128"/>
              <a:ea typeface="ＭＳ Ｐゴシック" panose="020B0600070205080204" pitchFamily="50" charset="-128"/>
            </a:rPr>
            <a:t>％となっているが、橋梁長寿命化計画に基づき計画的な改修に努めている。</a:t>
          </a:r>
          <a:endParaRPr lang="en-US" altLang="ja-JP" sz="1100">
            <a:solidFill>
              <a:srgbClr val="000000"/>
            </a:solidFill>
            <a:latin typeface="ＭＳ Ｐゴシック" panose="020B0600070205080204" pitchFamily="50" charset="-128"/>
            <a:ea typeface="ＭＳ Ｐゴシック" panose="020B0600070205080204" pitchFamily="50" charset="-128"/>
          </a:endParaRPr>
        </a:p>
        <a:p>
          <a:r>
            <a:rPr lang="ja-JP" altLang="en-US" sz="1100">
              <a:solidFill>
                <a:srgbClr val="000000"/>
              </a:solidFill>
              <a:latin typeface="ＭＳ Ｐゴシック" panose="020B0600070205080204" pitchFamily="50" charset="-128"/>
              <a:ea typeface="ＭＳ Ｐゴシック" panose="020B0600070205080204" pitchFamily="50" charset="-128"/>
            </a:rPr>
            <a:t>　学校施設については、藤井寺中学校の建替え工事を行ったことにより、有形固定資産減価償却率が類似団体内平均値と比較して</a:t>
          </a:r>
          <a:r>
            <a:rPr lang="en-US" altLang="ja-JP" sz="1100">
              <a:solidFill>
                <a:srgbClr val="000000"/>
              </a:solidFill>
              <a:latin typeface="ＭＳ Ｐゴシック" panose="020B0600070205080204" pitchFamily="50" charset="-128"/>
              <a:ea typeface="ＭＳ Ｐゴシック" panose="020B0600070205080204" pitchFamily="50" charset="-128"/>
            </a:rPr>
            <a:t>5.5</a:t>
          </a:r>
          <a:r>
            <a:rPr lang="ja-JP" altLang="en-US" sz="1100">
              <a:solidFill>
                <a:srgbClr val="000000"/>
              </a:solidFill>
              <a:latin typeface="ＭＳ Ｐゴシック" panose="020B0600070205080204" pitchFamily="50" charset="-128"/>
              <a:ea typeface="ＭＳ Ｐゴシック" panose="020B0600070205080204" pitchFamily="50" charset="-128"/>
            </a:rPr>
            <a:t>ポイント低い</a:t>
          </a:r>
          <a:r>
            <a:rPr lang="en-US" altLang="ja-JP" sz="1100">
              <a:solidFill>
                <a:srgbClr val="000000"/>
              </a:solidFill>
              <a:latin typeface="ＭＳ Ｐゴシック" panose="020B0600070205080204" pitchFamily="50" charset="-128"/>
              <a:ea typeface="ＭＳ Ｐゴシック" panose="020B0600070205080204" pitchFamily="50" charset="-128"/>
            </a:rPr>
            <a:t>58.7</a:t>
          </a:r>
          <a:r>
            <a:rPr lang="ja-JP" altLang="en-US" sz="1100">
              <a:solidFill>
                <a:srgbClr val="000000"/>
              </a:solidFill>
              <a:latin typeface="ＭＳ Ｐゴシック" panose="020B0600070205080204" pitchFamily="50" charset="-128"/>
              <a:ea typeface="ＭＳ Ｐゴシック" panose="020B0600070205080204" pitchFamily="50" charset="-128"/>
            </a:rPr>
            <a:t>％となっている。</a:t>
          </a:r>
          <a:endParaRPr lang="en-US" altLang="ja-JP" sz="1100">
            <a:solidFill>
              <a:srgbClr val="000000"/>
            </a:solidFill>
            <a:latin typeface="ＭＳ Ｐゴシック" panose="020B0600070205080204" pitchFamily="50" charset="-128"/>
            <a:ea typeface="ＭＳ Ｐゴシック" panose="020B0600070205080204" pitchFamily="50" charset="-128"/>
          </a:endParaRPr>
        </a:p>
        <a:p>
          <a:r>
            <a:rPr lang="ja-JP" altLang="en-US" sz="1100">
              <a:solidFill>
                <a:srgbClr val="000000"/>
              </a:solidFill>
              <a:latin typeface="ＭＳ Ｐゴシック" panose="020B0600070205080204" pitchFamily="50" charset="-128"/>
              <a:ea typeface="ＭＳ Ｐゴシック" panose="020B0600070205080204" pitchFamily="50" charset="-128"/>
            </a:rPr>
            <a:t>　公営住宅については、公営住宅の耐震化事業を行ったことにより、有形固定資産減価償却率が類似団体内平均値と比較して</a:t>
          </a:r>
          <a:r>
            <a:rPr lang="en-US" altLang="ja-JP" sz="1100">
              <a:solidFill>
                <a:srgbClr val="000000"/>
              </a:solidFill>
              <a:latin typeface="ＭＳ Ｐゴシック" panose="020B0600070205080204" pitchFamily="50" charset="-128"/>
              <a:ea typeface="ＭＳ Ｐゴシック" panose="020B0600070205080204" pitchFamily="50" charset="-128"/>
            </a:rPr>
            <a:t>12.1</a:t>
          </a:r>
          <a:r>
            <a:rPr lang="ja-JP" altLang="en-US" sz="1100">
              <a:solidFill>
                <a:srgbClr val="000000"/>
              </a:solidFill>
              <a:latin typeface="ＭＳ Ｐゴシック" panose="020B0600070205080204" pitchFamily="50" charset="-128"/>
              <a:ea typeface="ＭＳ Ｐゴシック" panose="020B0600070205080204" pitchFamily="50" charset="-128"/>
            </a:rPr>
            <a:t>ポイント低い</a:t>
          </a:r>
          <a:r>
            <a:rPr lang="en-US" altLang="ja-JP" sz="1100">
              <a:solidFill>
                <a:srgbClr val="000000"/>
              </a:solidFill>
              <a:latin typeface="ＭＳ Ｐゴシック" panose="020B0600070205080204" pitchFamily="50" charset="-128"/>
              <a:ea typeface="ＭＳ Ｐゴシック" panose="020B0600070205080204" pitchFamily="50" charset="-128"/>
            </a:rPr>
            <a:t>47.5</a:t>
          </a:r>
          <a:r>
            <a:rPr lang="ja-JP" altLang="en-US" sz="1100">
              <a:solidFill>
                <a:srgbClr val="000000"/>
              </a:solidFill>
              <a:latin typeface="ＭＳ Ｐゴシック" panose="020B0600070205080204" pitchFamily="50" charset="-128"/>
              <a:ea typeface="ＭＳ Ｐゴシック" panose="020B0600070205080204" pitchFamily="50" charset="-128"/>
            </a:rPr>
            <a:t>％となっている。</a:t>
          </a:r>
          <a:endParaRPr lang="en-US" altLang="ja-JP" sz="1100">
            <a:solidFill>
              <a:srgbClr val="000000"/>
            </a:solidFill>
            <a:latin typeface="ＭＳ Ｐゴシック" panose="020B0600070205080204" pitchFamily="50" charset="-128"/>
            <a:ea typeface="ＭＳ Ｐゴシック" panose="020B0600070205080204" pitchFamily="50" charset="-128"/>
          </a:endParaRPr>
        </a:p>
        <a:p>
          <a:r>
            <a:rPr lang="ja-JP" altLang="en-US" sz="1100">
              <a:solidFill>
                <a:srgbClr val="000000"/>
              </a:solidFill>
              <a:latin typeface="ＭＳ Ｐゴシック" panose="020B0600070205080204" pitchFamily="50" charset="-128"/>
              <a:ea typeface="ＭＳ Ｐゴシック" panose="020B0600070205080204" pitchFamily="50" charset="-128"/>
            </a:rPr>
            <a:t>　平成</a:t>
          </a:r>
          <a:r>
            <a:rPr lang="en-US" altLang="ja-JP" sz="1100">
              <a:solidFill>
                <a:srgbClr val="000000"/>
              </a:solidFill>
              <a:latin typeface="ＭＳ Ｐゴシック" panose="020B0600070205080204" pitchFamily="50" charset="-128"/>
              <a:ea typeface="ＭＳ Ｐゴシック" panose="020B0600070205080204" pitchFamily="50" charset="-128"/>
            </a:rPr>
            <a:t>29</a:t>
          </a:r>
          <a:r>
            <a:rPr lang="ja-JP" altLang="en-US" sz="1100">
              <a:solidFill>
                <a:srgbClr val="000000"/>
              </a:solidFill>
              <a:latin typeface="ＭＳ Ｐゴシック" panose="020B0600070205080204" pitchFamily="50" charset="-128"/>
              <a:ea typeface="ＭＳ Ｐゴシック" panose="020B0600070205080204" pitchFamily="50" charset="-128"/>
            </a:rPr>
            <a:t>年度決算においては、固定資産台帳の整備が遅れたことで、ストック情報の登録ができなかった。また、令和元年度決算に係る固定資産台帳については、令和</a:t>
          </a:r>
          <a:r>
            <a:rPr lang="en-US" altLang="ja-JP" sz="1100">
              <a:solidFill>
                <a:srgbClr val="000000"/>
              </a:solidFill>
              <a:latin typeface="ＭＳ Ｐゴシック" panose="020B0600070205080204" pitchFamily="50" charset="-128"/>
              <a:ea typeface="ＭＳ Ｐゴシック" panose="020B0600070205080204" pitchFamily="50" charset="-128"/>
            </a:rPr>
            <a:t>2</a:t>
          </a:r>
          <a:r>
            <a:rPr lang="ja-JP" altLang="en-US" sz="1100">
              <a:solidFill>
                <a:srgbClr val="000000"/>
              </a:solidFill>
              <a:latin typeface="ＭＳ Ｐゴシック" panose="020B0600070205080204" pitchFamily="50" charset="-128"/>
              <a:ea typeface="ＭＳ Ｐゴシック" panose="020B0600070205080204" pitchFamily="50" charset="-128"/>
            </a:rPr>
            <a:t>年</a:t>
          </a:r>
          <a:r>
            <a:rPr lang="en-US" altLang="ja-JP" sz="1100">
              <a:solidFill>
                <a:srgbClr val="000000"/>
              </a:solidFill>
              <a:latin typeface="ＭＳ Ｐゴシック" panose="020B0600070205080204" pitchFamily="50" charset="-128"/>
              <a:ea typeface="ＭＳ Ｐゴシック" panose="020B0600070205080204" pitchFamily="50" charset="-128"/>
            </a:rPr>
            <a:t>3</a:t>
          </a:r>
          <a:r>
            <a:rPr lang="ja-JP" altLang="en-US" sz="1100">
              <a:solidFill>
                <a:srgbClr val="000000"/>
              </a:solidFill>
              <a:latin typeface="ＭＳ Ｐゴシック" panose="020B0600070205080204" pitchFamily="50" charset="-128"/>
              <a:ea typeface="ＭＳ Ｐゴシック" panose="020B0600070205080204" pitchFamily="50" charset="-128"/>
            </a:rPr>
            <a:t>月</a:t>
          </a:r>
          <a:r>
            <a:rPr lang="en-US" altLang="ja-JP" sz="1100">
              <a:solidFill>
                <a:srgbClr val="000000"/>
              </a:solidFill>
              <a:latin typeface="ＭＳ Ｐゴシック" panose="020B0600070205080204" pitchFamily="50" charset="-128"/>
              <a:ea typeface="ＭＳ Ｐゴシック" panose="020B0600070205080204" pitchFamily="50" charset="-128"/>
            </a:rPr>
            <a:t>31</a:t>
          </a:r>
          <a:r>
            <a:rPr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lang="en-US" altLang="ja-JP" sz="1100">
              <a:solidFill>
                <a:srgbClr val="000000"/>
              </a:solidFill>
              <a:latin typeface="ＭＳ Ｐゴシック" panose="020B0600070205080204" pitchFamily="50" charset="-128"/>
              <a:ea typeface="ＭＳ Ｐゴシック" panose="020B0600070205080204" pitchFamily="50" charset="-128"/>
            </a:rPr>
            <a:t>29</a:t>
          </a:r>
          <a:r>
            <a:rPr lang="ja-JP" altLang="en-US" sz="1100">
              <a:solidFill>
                <a:srgbClr val="000000"/>
              </a:solidFill>
              <a:latin typeface="ＭＳ Ｐゴシック" panose="020B0600070205080204" pitchFamily="50" charset="-128"/>
              <a:ea typeface="ＭＳ Ｐゴシック" panose="020B0600070205080204" pitchFamily="50" charset="-128"/>
            </a:rPr>
            <a:t>年度及び令和元年度の当該団体値等は表示されていない。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xdr:cNvSpPr/>
      </xdr:nvSpPr>
      <xdr:spPr>
        <a:xfrm>
          <a:off x="19069050" y="219075"/>
          <a:ext cx="3914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xdr:cNvSpPr/>
      </xdr:nvSpPr>
      <xdr:spPr>
        <a:xfrm>
          <a:off x="19097625" y="238125"/>
          <a:ext cx="38576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xdr:cNvSpPr/>
      </xdr:nvSpPr>
      <xdr:spPr>
        <a:xfrm>
          <a:off x="221932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xdr:cNvSpPr/>
      </xdr:nvSpPr>
      <xdr:spPr>
        <a:xfrm>
          <a:off x="7172325" y="1714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xdr:cNvSpPr/>
      </xdr:nvSpPr>
      <xdr:spPr>
        <a:xfrm>
          <a:off x="11077575" y="885825"/>
          <a:ext cx="1524000" cy="12763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3775"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xdr:cNvSpPr/>
      </xdr:nvSpPr>
      <xdr:spPr>
        <a:xfrm>
          <a:off x="11210925" y="990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xdr:cNvSpPr/>
      </xdr:nvSpPr>
      <xdr:spPr>
        <a:xfrm>
          <a:off x="11210925" y="125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96275" cy="257175"/>
    <xdr:sp macro="" textlink="">
      <xdr:nvSpPr>
        <xdr:cNvPr id="31" name="テキスト ボックス 30"/>
        <xdr:cNvSpPr txBox="1"/>
      </xdr:nvSpPr>
      <xdr:spPr>
        <a:xfrm>
          <a:off x="695325" y="342900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xdr:cNvSpPr/>
      </xdr:nvSpPr>
      <xdr:spPr>
        <a:xfrm>
          <a:off x="885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xdr:cNvSpPr/>
      </xdr:nvSpPr>
      <xdr:spPr>
        <a:xfrm>
          <a:off x="885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xdr:cNvSpPr/>
      </xdr:nvSpPr>
      <xdr:spPr>
        <a:xfrm>
          <a:off x="1905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xdr:cNvSpPr/>
      </xdr:nvSpPr>
      <xdr:spPr>
        <a:xfrm>
          <a:off x="1905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xdr:cNvSpPr/>
      </xdr:nvSpPr>
      <xdr:spPr>
        <a:xfrm>
          <a:off x="3048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xdr:cNvSpPr/>
      </xdr:nvSpPr>
      <xdr:spPr>
        <a:xfrm>
          <a:off x="3048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図書館】_x000a_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8675"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41</xdr:row>
      <xdr:rowOff>66675</xdr:rowOff>
    </xdr:from>
    <xdr:ext cx="409575" cy="257175"/>
    <xdr:sp macro="" textlink="">
      <xdr:nvSpPr>
        <xdr:cNvPr id="59" name="【図書館】_x000a_有形固定資産減価償却率最小値テキスト"/>
        <xdr:cNvSpPr txBox="1"/>
      </xdr:nvSpPr>
      <xdr:spPr>
        <a:xfrm>
          <a:off x="4667250" y="7096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3425" y="7096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32</xdr:row>
      <xdr:rowOff>0</xdr:rowOff>
    </xdr:from>
    <xdr:ext cx="342900" cy="257175"/>
    <xdr:sp macro="" textlink="">
      <xdr:nvSpPr>
        <xdr:cNvPr id="61" name="【図書館】_x000a_有形固定資産減価償却率最大値テキスト"/>
        <xdr:cNvSpPr txBox="1"/>
      </xdr:nvSpPr>
      <xdr:spPr>
        <a:xfrm>
          <a:off x="4667250" y="548640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3425" y="5715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37</xdr:row>
      <xdr:rowOff>9525</xdr:rowOff>
    </xdr:from>
    <xdr:ext cx="409575" cy="257175"/>
    <xdr:sp macro="" textlink="">
      <xdr:nvSpPr>
        <xdr:cNvPr id="63" name="【図書館】_x000a_有形固定資産減価償却率平均値テキスト"/>
        <xdr:cNvSpPr txBox="1"/>
      </xdr:nvSpPr>
      <xdr:spPr>
        <a:xfrm>
          <a:off x="4667250"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fLocksText="0">
      <xdr:nvSpPr>
        <xdr:cNvPr id="64" name="フローチャート: 判断 63"/>
        <xdr:cNvSpPr/>
      </xdr:nvSpPr>
      <xdr:spPr>
        <a:xfrm>
          <a:off x="4581525" y="6372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fLocksText="0">
      <xdr:nvSpPr>
        <xdr:cNvPr id="65" name="フローチャート: 判断 64"/>
        <xdr:cNvSpPr/>
      </xdr:nvSpPr>
      <xdr:spPr>
        <a:xfrm>
          <a:off x="3743325" y="6334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fLocksText="0">
      <xdr:nvSpPr>
        <xdr:cNvPr id="66" name="フローチャート: 判断 65"/>
        <xdr:cNvSpPr/>
      </xdr:nvSpPr>
      <xdr:spPr>
        <a:xfrm>
          <a:off x="285750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fLocksText="0">
      <xdr:nvSpPr>
        <xdr:cNvPr id="67" name="フローチャート: 判断 66"/>
        <xdr:cNvSpPr/>
      </xdr:nvSpPr>
      <xdr:spPr>
        <a:xfrm>
          <a:off x="1971675" y="6343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fLocksText="0">
      <xdr:nvSpPr>
        <xdr:cNvPr id="68" name="フローチャート: 判断 67"/>
        <xdr:cNvSpPr/>
      </xdr:nvSpPr>
      <xdr:spPr>
        <a:xfrm>
          <a:off x="1076325" y="6353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149497</xdr:rowOff>
    </xdr:from>
    <xdr:to>
      <xdr:col>20</xdr:col>
      <xdr:colOff>38100</xdr:colOff>
      <xdr:row>40</xdr:row>
      <xdr:rowOff>79647</xdr:rowOff>
    </xdr:to>
    <xdr:sp macro="" textlink="" fLocksText="0">
      <xdr:nvSpPr>
        <xdr:cNvPr id="74" name="楕円 73"/>
        <xdr:cNvSpPr/>
      </xdr:nvSpPr>
      <xdr:spPr>
        <a:xfrm>
          <a:off x="3743325" y="6838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39</xdr:row>
      <xdr:rowOff>95613</xdr:rowOff>
    </xdr:from>
    <xdr:to>
      <xdr:col>10</xdr:col>
      <xdr:colOff>165100</xdr:colOff>
      <xdr:row>40</xdr:row>
      <xdr:rowOff>25763</xdr:rowOff>
    </xdr:to>
    <xdr:sp macro="" textlink="" fLocksText="0">
      <xdr:nvSpPr>
        <xdr:cNvPr id="75" name="楕円 74"/>
        <xdr:cNvSpPr/>
      </xdr:nvSpPr>
      <xdr:spPr>
        <a:xfrm>
          <a:off x="1971675" y="6781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39</xdr:row>
      <xdr:rowOff>62956</xdr:rowOff>
    </xdr:from>
    <xdr:to>
      <xdr:col>6</xdr:col>
      <xdr:colOff>38100</xdr:colOff>
      <xdr:row>39</xdr:row>
      <xdr:rowOff>164556</xdr:rowOff>
    </xdr:to>
    <xdr:sp macro="" textlink="" fLocksText="0">
      <xdr:nvSpPr>
        <xdr:cNvPr id="76" name="楕円 75"/>
        <xdr:cNvSpPr/>
      </xdr:nvSpPr>
      <xdr:spPr>
        <a:xfrm>
          <a:off x="1076325" y="6753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39</xdr:row>
      <xdr:rowOff>113756</xdr:rowOff>
    </xdr:from>
    <xdr:to>
      <xdr:col>10</xdr:col>
      <xdr:colOff>114300</xdr:colOff>
      <xdr:row>39</xdr:row>
      <xdr:rowOff>146413</xdr:rowOff>
    </xdr:to>
    <xdr:cxnSp macro="">
      <xdr:nvCxnSpPr>
        <xdr:cNvPr id="77" name="直線コネクタ 76"/>
        <xdr:cNvCxnSpPr/>
      </xdr:nvCxnSpPr>
      <xdr:spPr>
        <a:xfrm>
          <a:off x="1133475" y="68008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35</xdr:row>
      <xdr:rowOff>114300</xdr:rowOff>
    </xdr:from>
    <xdr:ext cx="409575" cy="257175"/>
    <xdr:sp macro="" textlink="">
      <xdr:nvSpPr>
        <xdr:cNvPr id="78" name="n_1aveValue【図書館】_x000a_有形固定資産減価償却率"/>
        <xdr:cNvSpPr txBox="1"/>
      </xdr:nvSpPr>
      <xdr:spPr>
        <a:xfrm>
          <a:off x="3581400" y="6115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95250</xdr:rowOff>
    </xdr:from>
    <xdr:ext cx="409575" cy="257175"/>
    <xdr:sp macro="" textlink="">
      <xdr:nvSpPr>
        <xdr:cNvPr id="79" name="n_2aveValue【図書館】_x000a_有形固定資産減価償却率"/>
        <xdr:cNvSpPr txBox="1"/>
      </xdr:nvSpPr>
      <xdr:spPr>
        <a:xfrm>
          <a:off x="2705100" y="609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123825</xdr:rowOff>
    </xdr:from>
    <xdr:ext cx="409575" cy="257175"/>
    <xdr:sp macro="" textlink="">
      <xdr:nvSpPr>
        <xdr:cNvPr id="80" name="n_3aveValue【図書館】_x000a_有形固定資産減価償却率"/>
        <xdr:cNvSpPr txBox="1"/>
      </xdr:nvSpPr>
      <xdr:spPr>
        <a:xfrm>
          <a:off x="1809750" y="6124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35</xdr:row>
      <xdr:rowOff>123825</xdr:rowOff>
    </xdr:from>
    <xdr:ext cx="409575" cy="257175"/>
    <xdr:sp macro="" textlink="">
      <xdr:nvSpPr>
        <xdr:cNvPr id="81" name="n_4aveValue【図書館】_x000a_有形固定資産減価償却率"/>
        <xdr:cNvSpPr txBox="1"/>
      </xdr:nvSpPr>
      <xdr:spPr>
        <a:xfrm>
          <a:off x="923925" y="6124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40</xdr:row>
      <xdr:rowOff>66675</xdr:rowOff>
    </xdr:from>
    <xdr:ext cx="409575" cy="257175"/>
    <xdr:sp macro="" textlink="">
      <xdr:nvSpPr>
        <xdr:cNvPr id="82" name="n_1mainValue【図書館】_x000a_有形固定資産減価償却率"/>
        <xdr:cNvSpPr txBox="1"/>
      </xdr:nvSpPr>
      <xdr:spPr>
        <a:xfrm>
          <a:off x="3581400" y="6924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40</xdr:row>
      <xdr:rowOff>19050</xdr:rowOff>
    </xdr:from>
    <xdr:ext cx="409575" cy="257175"/>
    <xdr:sp macro="" textlink="">
      <xdr:nvSpPr>
        <xdr:cNvPr id="83" name="n_3mainValue【図書館】_x000a_有形固定資産減価償却率"/>
        <xdr:cNvSpPr txBox="1"/>
      </xdr:nvSpPr>
      <xdr:spPr>
        <a:xfrm>
          <a:off x="1809750" y="6877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39</xdr:row>
      <xdr:rowOff>152400</xdr:rowOff>
    </xdr:from>
    <xdr:ext cx="409575" cy="257175"/>
    <xdr:sp macro="" textlink="">
      <xdr:nvSpPr>
        <xdr:cNvPr id="84" name="n_4mainValue【図書館】_x000a_有形固定資産減価償却率"/>
        <xdr:cNvSpPr txBox="1"/>
      </xdr:nvSpPr>
      <xdr:spPr>
        <a:xfrm>
          <a:off x="923925" y="6838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85" name="正方形/長方形 84"/>
        <xdr:cNvSpPr/>
      </xdr:nvSpPr>
      <xdr:spPr>
        <a:xfrm>
          <a:off x="660082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86" name="正方形/長方形 85"/>
        <xdr:cNvSpPr/>
      </xdr:nvSpPr>
      <xdr:spPr>
        <a:xfrm>
          <a:off x="6734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87" name="正方形/長方形 86"/>
        <xdr:cNvSpPr/>
      </xdr:nvSpPr>
      <xdr:spPr>
        <a:xfrm>
          <a:off x="6734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88" name="正方形/長方形 87"/>
        <xdr:cNvSpPr/>
      </xdr:nvSpPr>
      <xdr:spPr>
        <a:xfrm>
          <a:off x="7743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89" name="正方形/長方形 88"/>
        <xdr:cNvSpPr/>
      </xdr:nvSpPr>
      <xdr:spPr>
        <a:xfrm>
          <a:off x="7743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0" name="正方形/長方形 89"/>
        <xdr:cNvSpPr/>
      </xdr:nvSpPr>
      <xdr:spPr>
        <a:xfrm>
          <a:off x="8886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1" name="正方形/長方形 90"/>
        <xdr:cNvSpPr/>
      </xdr:nvSpPr>
      <xdr:spPr>
        <a:xfrm>
          <a:off x="8886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2" name="正方形/長方形 91"/>
        <xdr:cNvSpPr/>
      </xdr:nvSpPr>
      <xdr:spPr>
        <a:xfrm>
          <a:off x="660082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52425" cy="228600"/>
    <xdr:sp macro="" textlink="">
      <xdr:nvSpPr>
        <xdr:cNvPr id="93" name="テキスト ボックス 92"/>
        <xdr:cNvSpPr txBox="1"/>
      </xdr:nvSpPr>
      <xdr:spPr>
        <a:xfrm>
          <a:off x="6562725"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082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xdr:cNvCxnSpPr/>
      </xdr:nvCxnSpPr>
      <xdr:spPr>
        <a:xfrm>
          <a:off x="6600825"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40</xdr:row>
      <xdr:rowOff>47625</xdr:rowOff>
    </xdr:from>
    <xdr:ext cx="466725" cy="257175"/>
    <xdr:sp macro="" textlink="">
      <xdr:nvSpPr>
        <xdr:cNvPr id="96" name="テキスト ボックス 95"/>
        <xdr:cNvSpPr txBox="1"/>
      </xdr:nvSpPr>
      <xdr:spPr>
        <a:xfrm>
          <a:off x="6134100" y="690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082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36</xdr:row>
      <xdr:rowOff>161925</xdr:rowOff>
    </xdr:from>
    <xdr:ext cx="466725" cy="257175"/>
    <xdr:sp macro="" textlink="">
      <xdr:nvSpPr>
        <xdr:cNvPr id="98" name="テキスト ボックス 97"/>
        <xdr:cNvSpPr txBox="1"/>
      </xdr:nvSpPr>
      <xdr:spPr>
        <a:xfrm>
          <a:off x="613410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xdr:cNvCxnSpPr/>
      </xdr:nvCxnSpPr>
      <xdr:spPr>
        <a:xfrm>
          <a:off x="6600825"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33</xdr:row>
      <xdr:rowOff>104775</xdr:rowOff>
    </xdr:from>
    <xdr:ext cx="466725" cy="257175"/>
    <xdr:sp macro="" textlink="">
      <xdr:nvSpPr>
        <xdr:cNvPr id="100" name="テキスト ボックス 99"/>
        <xdr:cNvSpPr txBox="1"/>
      </xdr:nvSpPr>
      <xdr:spPr>
        <a:xfrm>
          <a:off x="6134100" y="576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082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102" name="テキスト ボックス 101"/>
        <xdr:cNvSpPr txBox="1"/>
      </xdr:nvSpPr>
      <xdr:spPr>
        <a:xfrm>
          <a:off x="613410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03" name="【図書館】_x000a_一人当たり面積グラフ枠"/>
        <xdr:cNvSpPr/>
      </xdr:nvSpPr>
      <xdr:spPr>
        <a:xfrm>
          <a:off x="660082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4" name="直線コネクタ 103"/>
        <xdr:cNvCxnSpPr/>
      </xdr:nvCxnSpPr>
      <xdr:spPr>
        <a:xfrm flipV="1">
          <a:off x="10477500" y="584835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9525</xdr:rowOff>
    </xdr:from>
    <xdr:ext cx="466725" cy="257175"/>
    <xdr:sp macro="" textlink="">
      <xdr:nvSpPr>
        <xdr:cNvPr id="105" name="【図書館】_x000a_一人当たり面積最小値テキスト"/>
        <xdr:cNvSpPr txBox="1"/>
      </xdr:nvSpPr>
      <xdr:spPr>
        <a:xfrm>
          <a:off x="10515600" y="703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6" name="直線コネクタ 105"/>
        <xdr:cNvCxnSpPr/>
      </xdr:nvCxnSpPr>
      <xdr:spPr>
        <a:xfrm>
          <a:off x="10391775" y="70389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133350</xdr:rowOff>
    </xdr:from>
    <xdr:ext cx="466725" cy="257175"/>
    <xdr:sp macro="" textlink="">
      <xdr:nvSpPr>
        <xdr:cNvPr id="107" name="【図書館】_x000a_一人当たり面積最大値テキスト"/>
        <xdr:cNvSpPr txBox="1"/>
      </xdr:nvSpPr>
      <xdr:spPr>
        <a:xfrm>
          <a:off x="10515600" y="561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8" name="直線コネクタ 107"/>
        <xdr:cNvCxnSpPr/>
      </xdr:nvCxnSpPr>
      <xdr:spPr>
        <a:xfrm>
          <a:off x="10391775" y="5848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57150</xdr:rowOff>
    </xdr:from>
    <xdr:ext cx="466725" cy="257175"/>
    <xdr:sp macro="" textlink="">
      <xdr:nvSpPr>
        <xdr:cNvPr id="109" name="【図書館】_x000a_一人当たり面積平均値テキスト"/>
        <xdr:cNvSpPr txBox="1"/>
      </xdr:nvSpPr>
      <xdr:spPr>
        <a:xfrm>
          <a:off x="10515600"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fLocksText="0">
      <xdr:nvSpPr>
        <xdr:cNvPr id="110" name="フローチャート: 判断 109"/>
        <xdr:cNvSpPr/>
      </xdr:nvSpPr>
      <xdr:spPr>
        <a:xfrm>
          <a:off x="10429875" y="6762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fLocksText="0">
      <xdr:nvSpPr>
        <xdr:cNvPr id="111" name="フローチャート: 判断 110"/>
        <xdr:cNvSpPr/>
      </xdr:nvSpPr>
      <xdr:spPr>
        <a:xfrm>
          <a:off x="9591675" y="6762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fLocksText="0">
      <xdr:nvSpPr>
        <xdr:cNvPr id="112" name="フローチャート: 判断 111"/>
        <xdr:cNvSpPr/>
      </xdr:nvSpPr>
      <xdr:spPr>
        <a:xfrm>
          <a:off x="8696325" y="6762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fLocksText="0">
      <xdr:nvSpPr>
        <xdr:cNvPr id="113" name="フローチャート: 判断 112"/>
        <xdr:cNvSpPr/>
      </xdr:nvSpPr>
      <xdr:spPr>
        <a:xfrm>
          <a:off x="7810500" y="6781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fLocksText="0">
      <xdr:nvSpPr>
        <xdr:cNvPr id="114" name="フローチャート: 判断 113"/>
        <xdr:cNvSpPr/>
      </xdr:nvSpPr>
      <xdr:spPr>
        <a:xfrm>
          <a:off x="6924675" y="6781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15" name="テキスト ボックス 114"/>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16" name="テキスト ボックス 115"/>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17" name="テキスト ボックス 116"/>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18" name="テキスト ボックス 117"/>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19" name="テキスト ボックス 118"/>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fLocksText="0">
      <xdr:nvSpPr>
        <xdr:cNvPr id="120" name="楕円 119"/>
        <xdr:cNvSpPr/>
      </xdr:nvSpPr>
      <xdr:spPr>
        <a:xfrm>
          <a:off x="9591675" y="6800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fLocksText="0">
      <xdr:nvSpPr>
        <xdr:cNvPr id="121" name="楕円 120"/>
        <xdr:cNvSpPr/>
      </xdr:nvSpPr>
      <xdr:spPr>
        <a:xfrm>
          <a:off x="7810500" y="6800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fLocksText="0">
      <xdr:nvSpPr>
        <xdr:cNvPr id="122" name="楕円 121"/>
        <xdr:cNvSpPr/>
      </xdr:nvSpPr>
      <xdr:spPr>
        <a:xfrm>
          <a:off x="6924675" y="6800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39</xdr:row>
      <xdr:rowOff>167640</xdr:rowOff>
    </xdr:from>
    <xdr:to>
      <xdr:col>41</xdr:col>
      <xdr:colOff>50800</xdr:colOff>
      <xdr:row>39</xdr:row>
      <xdr:rowOff>167640</xdr:rowOff>
    </xdr:to>
    <xdr:cxnSp macro="">
      <xdr:nvCxnSpPr>
        <xdr:cNvPr id="123" name="直線コネクタ 122"/>
        <xdr:cNvCxnSpPr/>
      </xdr:nvCxnSpPr>
      <xdr:spPr>
        <a:xfrm>
          <a:off x="6972300" y="68580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19050</xdr:rowOff>
    </xdr:from>
    <xdr:ext cx="466725" cy="257175"/>
    <xdr:sp macro="" textlink="">
      <xdr:nvSpPr>
        <xdr:cNvPr id="124" name="n_1aveValue【図書館】_x000a_一人当たり面積"/>
        <xdr:cNvSpPr txBox="1"/>
      </xdr:nvSpPr>
      <xdr:spPr>
        <a:xfrm>
          <a:off x="9391650" y="6534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19050</xdr:rowOff>
    </xdr:from>
    <xdr:ext cx="466725" cy="257175"/>
    <xdr:sp macro="" textlink="">
      <xdr:nvSpPr>
        <xdr:cNvPr id="125" name="n_2aveValue【図書館】_x000a_一人当たり面積"/>
        <xdr:cNvSpPr txBox="1"/>
      </xdr:nvSpPr>
      <xdr:spPr>
        <a:xfrm>
          <a:off x="8515350" y="6534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38</xdr:row>
      <xdr:rowOff>38100</xdr:rowOff>
    </xdr:from>
    <xdr:ext cx="466725" cy="257175"/>
    <xdr:sp macro="" textlink="">
      <xdr:nvSpPr>
        <xdr:cNvPr id="126" name="n_3aveValue【図書館】_x000a_一人当たり面積"/>
        <xdr:cNvSpPr txBox="1"/>
      </xdr:nvSpPr>
      <xdr:spPr>
        <a:xfrm>
          <a:off x="7620000" y="6553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38</xdr:row>
      <xdr:rowOff>38100</xdr:rowOff>
    </xdr:from>
    <xdr:ext cx="466725" cy="257175"/>
    <xdr:sp macro="" textlink="">
      <xdr:nvSpPr>
        <xdr:cNvPr id="127" name="n_4aveValue【図書館】_x000a_一人当たり面積"/>
        <xdr:cNvSpPr txBox="1"/>
      </xdr:nvSpPr>
      <xdr:spPr>
        <a:xfrm>
          <a:off x="6734175" y="6553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40</xdr:row>
      <xdr:rowOff>28575</xdr:rowOff>
    </xdr:from>
    <xdr:ext cx="466725" cy="257175"/>
    <xdr:sp macro="" textlink="">
      <xdr:nvSpPr>
        <xdr:cNvPr id="128" name="n_1mainValue【図書館】_x000a_一人当たり面積"/>
        <xdr:cNvSpPr txBox="1"/>
      </xdr:nvSpPr>
      <xdr:spPr>
        <a:xfrm>
          <a:off x="9391650" y="6886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40</xdr:row>
      <xdr:rowOff>38100</xdr:rowOff>
    </xdr:from>
    <xdr:ext cx="466725" cy="257175"/>
    <xdr:sp macro="" textlink="">
      <xdr:nvSpPr>
        <xdr:cNvPr id="129" name="n_3mainValue【図書館】_x000a_一人当たり面積"/>
        <xdr:cNvSpPr txBox="1"/>
      </xdr:nvSpPr>
      <xdr:spPr>
        <a:xfrm>
          <a:off x="7620000" y="6896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40</xdr:row>
      <xdr:rowOff>38100</xdr:rowOff>
    </xdr:from>
    <xdr:ext cx="466725" cy="257175"/>
    <xdr:sp macro="" textlink="">
      <xdr:nvSpPr>
        <xdr:cNvPr id="130" name="n_4mainValue【図書館】_x000a_一人当たり面積"/>
        <xdr:cNvSpPr txBox="1"/>
      </xdr:nvSpPr>
      <xdr:spPr>
        <a:xfrm>
          <a:off x="6734175" y="6896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31" name="正方形/長方形 130"/>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32" name="正方形/長方形 131"/>
        <xdr:cNvSpPr/>
      </xdr:nvSpPr>
      <xdr:spPr>
        <a:xfrm>
          <a:off x="885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33" name="正方形/長方形 132"/>
        <xdr:cNvSpPr/>
      </xdr:nvSpPr>
      <xdr:spPr>
        <a:xfrm>
          <a:off x="885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34" name="正方形/長方形 133"/>
        <xdr:cNvSpPr/>
      </xdr:nvSpPr>
      <xdr:spPr>
        <a:xfrm>
          <a:off x="1905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35" name="正方形/長方形 134"/>
        <xdr:cNvSpPr/>
      </xdr:nvSpPr>
      <xdr:spPr>
        <a:xfrm>
          <a:off x="1905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36" name="正方形/長方形 135"/>
        <xdr:cNvSpPr/>
      </xdr:nvSpPr>
      <xdr:spPr>
        <a:xfrm>
          <a:off x="3048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37" name="正方形/長方形 136"/>
        <xdr:cNvSpPr/>
      </xdr:nvSpPr>
      <xdr:spPr>
        <a:xfrm>
          <a:off x="3048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39" name="テキスト ボックス 138"/>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41" name="テキスト ボックス 140"/>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104775</xdr:rowOff>
    </xdr:from>
    <xdr:ext cx="466725" cy="257175"/>
    <xdr:sp macro="" textlink="">
      <xdr:nvSpPr>
        <xdr:cNvPr id="143" name="テキスト ボックス 142"/>
        <xdr:cNvSpPr txBox="1"/>
      </xdr:nvSpPr>
      <xdr:spPr>
        <a:xfrm>
          <a:off x="285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61</xdr:row>
      <xdr:rowOff>66675</xdr:rowOff>
    </xdr:from>
    <xdr:ext cx="400050" cy="257175"/>
    <xdr:sp macro="" textlink="">
      <xdr:nvSpPr>
        <xdr:cNvPr id="145" name="テキスト ボックス 144"/>
        <xdr:cNvSpPr txBox="1"/>
      </xdr:nvSpPr>
      <xdr:spPr>
        <a:xfrm>
          <a:off x="352425"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59</xdr:row>
      <xdr:rowOff>28575</xdr:rowOff>
    </xdr:from>
    <xdr:ext cx="400050" cy="257175"/>
    <xdr:sp macro="" textlink="">
      <xdr:nvSpPr>
        <xdr:cNvPr id="147" name="テキスト ボックス 146"/>
        <xdr:cNvSpPr txBox="1"/>
      </xdr:nvSpPr>
      <xdr:spPr>
        <a:xfrm>
          <a:off x="35242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161925</xdr:rowOff>
    </xdr:from>
    <xdr:ext cx="400050" cy="257175"/>
    <xdr:sp macro="" textlink="">
      <xdr:nvSpPr>
        <xdr:cNvPr id="149" name="テキスト ボックス 148"/>
        <xdr:cNvSpPr txBox="1"/>
      </xdr:nvSpPr>
      <xdr:spPr>
        <a:xfrm>
          <a:off x="352425"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54</xdr:row>
      <xdr:rowOff>123825</xdr:rowOff>
    </xdr:from>
    <xdr:ext cx="400050" cy="257175"/>
    <xdr:sp macro="" textlink="">
      <xdr:nvSpPr>
        <xdr:cNvPr id="151" name="テキスト ボックス 150"/>
        <xdr:cNvSpPr txBox="1"/>
      </xdr:nvSpPr>
      <xdr:spPr>
        <a:xfrm>
          <a:off x="352425"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52</xdr:row>
      <xdr:rowOff>85725</xdr:rowOff>
    </xdr:from>
    <xdr:ext cx="342900" cy="257175"/>
    <xdr:sp macro="" textlink="">
      <xdr:nvSpPr>
        <xdr:cNvPr id="153" name="テキスト ボックス 152"/>
        <xdr:cNvSpPr txBox="1"/>
      </xdr:nvSpPr>
      <xdr:spPr>
        <a:xfrm>
          <a:off x="419100"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54" name="【体育館・プール】_x000a_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55" name="直線コネクタ 154"/>
        <xdr:cNvCxnSpPr/>
      </xdr:nvCxnSpPr>
      <xdr:spPr>
        <a:xfrm flipV="1">
          <a:off x="4638675" y="955357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57150</xdr:rowOff>
    </xdr:from>
    <xdr:ext cx="409575" cy="257175"/>
    <xdr:sp macro="" textlink="">
      <xdr:nvSpPr>
        <xdr:cNvPr id="156" name="【体育館・プール】_x000a_有形固定資産減価償却率最小値テキスト"/>
        <xdr:cNvSpPr txBox="1"/>
      </xdr:nvSpPr>
      <xdr:spPr>
        <a:xfrm>
          <a:off x="4667250" y="11029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57" name="直線コネクタ 156"/>
        <xdr:cNvCxnSpPr/>
      </xdr:nvCxnSpPr>
      <xdr:spPr>
        <a:xfrm>
          <a:off x="4543425" y="11029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66675</xdr:rowOff>
    </xdr:from>
    <xdr:ext cx="409575" cy="257175"/>
    <xdr:sp macro="" textlink="">
      <xdr:nvSpPr>
        <xdr:cNvPr id="158" name="【体育館・プール】_x000a_有形固定資産減価償却率最大値テキスト"/>
        <xdr:cNvSpPr txBox="1"/>
      </xdr:nvSpPr>
      <xdr:spPr>
        <a:xfrm>
          <a:off x="4667250" y="9324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59" name="直線コネクタ 158"/>
        <xdr:cNvCxnSpPr/>
      </xdr:nvCxnSpPr>
      <xdr:spPr>
        <a:xfrm>
          <a:off x="4543425" y="9553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59</xdr:row>
      <xdr:rowOff>133350</xdr:rowOff>
    </xdr:from>
    <xdr:ext cx="409575" cy="257175"/>
    <xdr:sp macro="" textlink="">
      <xdr:nvSpPr>
        <xdr:cNvPr id="160" name="【体育館・プール】_x000a_有形固定資産減価償却率平均値テキスト"/>
        <xdr:cNvSpPr txBox="1"/>
      </xdr:nvSpPr>
      <xdr:spPr>
        <a:xfrm>
          <a:off x="4667250" y="1024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fLocksText="0">
      <xdr:nvSpPr>
        <xdr:cNvPr id="161" name="フローチャート: 判断 160"/>
        <xdr:cNvSpPr/>
      </xdr:nvSpPr>
      <xdr:spPr>
        <a:xfrm>
          <a:off x="4581525" y="10277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fLocksText="0">
      <xdr:nvSpPr>
        <xdr:cNvPr id="162" name="フローチャート: 判断 161"/>
        <xdr:cNvSpPr/>
      </xdr:nvSpPr>
      <xdr:spPr>
        <a:xfrm>
          <a:off x="3743325" y="10239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fLocksText="0">
      <xdr:nvSpPr>
        <xdr:cNvPr id="163" name="フローチャート: 判断 162"/>
        <xdr:cNvSpPr/>
      </xdr:nvSpPr>
      <xdr:spPr>
        <a:xfrm>
          <a:off x="2857500" y="10220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fLocksText="0">
      <xdr:nvSpPr>
        <xdr:cNvPr id="164" name="フローチャート: 判断 163"/>
        <xdr:cNvSpPr/>
      </xdr:nvSpPr>
      <xdr:spPr>
        <a:xfrm>
          <a:off x="1971675" y="10191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fLocksText="0">
      <xdr:nvSpPr>
        <xdr:cNvPr id="165" name="フローチャート: 判断 164"/>
        <xdr:cNvSpPr/>
      </xdr:nvSpPr>
      <xdr:spPr>
        <a:xfrm>
          <a:off x="1076325"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66" name="テキスト ボックス 165"/>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67" name="テキスト ボックス 166"/>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68" name="テキスト ボックス 167"/>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69" name="テキスト ボックス 168"/>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70" name="テキスト ボックス 169"/>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76835</xdr:rowOff>
    </xdr:from>
    <xdr:to>
      <xdr:col>20</xdr:col>
      <xdr:colOff>38100</xdr:colOff>
      <xdr:row>62</xdr:row>
      <xdr:rowOff>6985</xdr:rowOff>
    </xdr:to>
    <xdr:sp macro="" textlink="" fLocksText="0">
      <xdr:nvSpPr>
        <xdr:cNvPr id="171" name="楕円 170"/>
        <xdr:cNvSpPr/>
      </xdr:nvSpPr>
      <xdr:spPr>
        <a:xfrm>
          <a:off x="3743325" y="10534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fLocksText="0">
      <xdr:nvSpPr>
        <xdr:cNvPr id="172" name="楕円 171"/>
        <xdr:cNvSpPr/>
      </xdr:nvSpPr>
      <xdr:spPr>
        <a:xfrm>
          <a:off x="1971675" y="9991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58</xdr:row>
      <xdr:rowOff>4445</xdr:rowOff>
    </xdr:from>
    <xdr:to>
      <xdr:col>6</xdr:col>
      <xdr:colOff>38100</xdr:colOff>
      <xdr:row>58</xdr:row>
      <xdr:rowOff>106045</xdr:rowOff>
    </xdr:to>
    <xdr:sp macro="" textlink="" fLocksText="0">
      <xdr:nvSpPr>
        <xdr:cNvPr id="173" name="楕円 172"/>
        <xdr:cNvSpPr/>
      </xdr:nvSpPr>
      <xdr:spPr>
        <a:xfrm>
          <a:off x="1076325" y="9944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58</xdr:row>
      <xdr:rowOff>55245</xdr:rowOff>
    </xdr:from>
    <xdr:to>
      <xdr:col>10</xdr:col>
      <xdr:colOff>114300</xdr:colOff>
      <xdr:row>58</xdr:row>
      <xdr:rowOff>99060</xdr:rowOff>
    </xdr:to>
    <xdr:cxnSp macro="">
      <xdr:nvCxnSpPr>
        <xdr:cNvPr id="174" name="直線コネクタ 173"/>
        <xdr:cNvCxnSpPr/>
      </xdr:nvCxnSpPr>
      <xdr:spPr>
        <a:xfrm>
          <a:off x="1133475" y="100012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58</xdr:row>
      <xdr:rowOff>66675</xdr:rowOff>
    </xdr:from>
    <xdr:ext cx="409575" cy="257175"/>
    <xdr:sp macro="" textlink="">
      <xdr:nvSpPr>
        <xdr:cNvPr id="175" name="n_1aveValue【体育館・プール】_x000a_有形固定資産減価償却率"/>
        <xdr:cNvSpPr txBox="1"/>
      </xdr:nvSpPr>
      <xdr:spPr>
        <a:xfrm>
          <a:off x="3581400" y="10010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47625</xdr:rowOff>
    </xdr:from>
    <xdr:ext cx="409575" cy="257175"/>
    <xdr:sp macro="" textlink="">
      <xdr:nvSpPr>
        <xdr:cNvPr id="176" name="n_2aveValue【体育館・プール】_x000a_有形固定資産減価償却率"/>
        <xdr:cNvSpPr txBox="1"/>
      </xdr:nvSpPr>
      <xdr:spPr>
        <a:xfrm>
          <a:off x="2705100" y="9991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59</xdr:row>
      <xdr:rowOff>171450</xdr:rowOff>
    </xdr:from>
    <xdr:ext cx="409575" cy="257175"/>
    <xdr:sp macro="" textlink="">
      <xdr:nvSpPr>
        <xdr:cNvPr id="177" name="n_3aveValue【体育館・プール】_x000a_有形固定資産減価償却率"/>
        <xdr:cNvSpPr txBox="1"/>
      </xdr:nvSpPr>
      <xdr:spPr>
        <a:xfrm>
          <a:off x="1809750" y="10287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59</xdr:row>
      <xdr:rowOff>142875</xdr:rowOff>
    </xdr:from>
    <xdr:ext cx="409575" cy="257175"/>
    <xdr:sp macro="" textlink="">
      <xdr:nvSpPr>
        <xdr:cNvPr id="178" name="n_4aveValue【体育館・プール】_x000a_有形固定資産減価償却率"/>
        <xdr:cNvSpPr txBox="1"/>
      </xdr:nvSpPr>
      <xdr:spPr>
        <a:xfrm>
          <a:off x="923925" y="10258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61</xdr:row>
      <xdr:rowOff>171450</xdr:rowOff>
    </xdr:from>
    <xdr:ext cx="409575" cy="257175"/>
    <xdr:sp macro="" textlink="">
      <xdr:nvSpPr>
        <xdr:cNvPr id="179" name="n_1mainValue【体育館・プール】_x000a_有形固定資産減価償却率"/>
        <xdr:cNvSpPr txBox="1"/>
      </xdr:nvSpPr>
      <xdr:spPr>
        <a:xfrm>
          <a:off x="3581400" y="10629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56</xdr:row>
      <xdr:rowOff>161925</xdr:rowOff>
    </xdr:from>
    <xdr:ext cx="409575" cy="257175"/>
    <xdr:sp macro="" textlink="">
      <xdr:nvSpPr>
        <xdr:cNvPr id="180" name="n_3mainValue【体育館・プール】_x000a_有形固定資産減価償却率"/>
        <xdr:cNvSpPr txBox="1"/>
      </xdr:nvSpPr>
      <xdr:spPr>
        <a:xfrm>
          <a:off x="1809750" y="9763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56</xdr:row>
      <xdr:rowOff>123825</xdr:rowOff>
    </xdr:from>
    <xdr:ext cx="409575" cy="257175"/>
    <xdr:sp macro="" textlink="">
      <xdr:nvSpPr>
        <xdr:cNvPr id="181" name="n_4mainValue【体育館・プール】_x000a_有形固定資産減価償却率"/>
        <xdr:cNvSpPr txBox="1"/>
      </xdr:nvSpPr>
      <xdr:spPr>
        <a:xfrm>
          <a:off x="923925" y="9725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82" name="正方形/長方形 181"/>
        <xdr:cNvSpPr/>
      </xdr:nvSpPr>
      <xdr:spPr>
        <a:xfrm>
          <a:off x="660082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83" name="正方形/長方形 182"/>
        <xdr:cNvSpPr/>
      </xdr:nvSpPr>
      <xdr:spPr>
        <a:xfrm>
          <a:off x="6734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84" name="正方形/長方形 183"/>
        <xdr:cNvSpPr/>
      </xdr:nvSpPr>
      <xdr:spPr>
        <a:xfrm>
          <a:off x="6734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85" name="正方形/長方形 184"/>
        <xdr:cNvSpPr/>
      </xdr:nvSpPr>
      <xdr:spPr>
        <a:xfrm>
          <a:off x="7743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86" name="正方形/長方形 185"/>
        <xdr:cNvSpPr/>
      </xdr:nvSpPr>
      <xdr:spPr>
        <a:xfrm>
          <a:off x="7743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87" name="正方形/長方形 186"/>
        <xdr:cNvSpPr/>
      </xdr:nvSpPr>
      <xdr:spPr>
        <a:xfrm>
          <a:off x="8886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88" name="正方形/長方形 187"/>
        <xdr:cNvSpPr/>
      </xdr:nvSpPr>
      <xdr:spPr>
        <a:xfrm>
          <a:off x="8886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89" name="正方形/長方形 188"/>
        <xdr:cNvSpPr/>
      </xdr:nvSpPr>
      <xdr:spPr>
        <a:xfrm>
          <a:off x="660082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190" name="テキスト ボックス 189"/>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082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0825" y="1110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161925</xdr:rowOff>
    </xdr:from>
    <xdr:ext cx="466725" cy="257175"/>
    <xdr:sp macro="" textlink="">
      <xdr:nvSpPr>
        <xdr:cNvPr id="193" name="テキスト ボックス 192"/>
        <xdr:cNvSpPr txBox="1"/>
      </xdr:nvSpPr>
      <xdr:spPr>
        <a:xfrm>
          <a:off x="613410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0825" y="1077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62</xdr:row>
      <xdr:rowOff>0</xdr:rowOff>
    </xdr:from>
    <xdr:ext cx="466725" cy="257175"/>
    <xdr:sp macro="" textlink="">
      <xdr:nvSpPr>
        <xdr:cNvPr id="195" name="テキスト ボックス 194"/>
        <xdr:cNvSpPr txBox="1"/>
      </xdr:nvSpPr>
      <xdr:spPr>
        <a:xfrm>
          <a:off x="6134100" y="1062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0825"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60</xdr:row>
      <xdr:rowOff>19050</xdr:rowOff>
    </xdr:from>
    <xdr:ext cx="466725" cy="257175"/>
    <xdr:sp macro="" textlink="">
      <xdr:nvSpPr>
        <xdr:cNvPr id="197" name="テキスト ボックス 196"/>
        <xdr:cNvSpPr txBox="1"/>
      </xdr:nvSpPr>
      <xdr:spPr>
        <a:xfrm>
          <a:off x="6134100" y="1030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0825" y="1012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58</xdr:row>
      <xdr:rowOff>38100</xdr:rowOff>
    </xdr:from>
    <xdr:ext cx="466725" cy="257175"/>
    <xdr:sp macro="" textlink="">
      <xdr:nvSpPr>
        <xdr:cNvPr id="199" name="テキスト ボックス 198"/>
        <xdr:cNvSpPr txBox="1"/>
      </xdr:nvSpPr>
      <xdr:spPr>
        <a:xfrm>
          <a:off x="6134100" y="998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0825" y="980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56</xdr:row>
      <xdr:rowOff>57150</xdr:rowOff>
    </xdr:from>
    <xdr:ext cx="466725" cy="257175"/>
    <xdr:sp macro="" textlink="">
      <xdr:nvSpPr>
        <xdr:cNvPr id="201" name="テキスト ボックス 200"/>
        <xdr:cNvSpPr txBox="1"/>
      </xdr:nvSpPr>
      <xdr:spPr>
        <a:xfrm>
          <a:off x="6134100" y="965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0825" y="946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54</xdr:row>
      <xdr:rowOff>66675</xdr:rowOff>
    </xdr:from>
    <xdr:ext cx="466725" cy="257175"/>
    <xdr:sp macro="" textlink="">
      <xdr:nvSpPr>
        <xdr:cNvPr id="203" name="テキスト ボックス 202"/>
        <xdr:cNvSpPr txBox="1"/>
      </xdr:nvSpPr>
      <xdr:spPr>
        <a:xfrm>
          <a:off x="6134100" y="932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082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205" name="テキスト ボックス 204"/>
        <xdr:cNvSpPr txBox="1"/>
      </xdr:nvSpPr>
      <xdr:spPr>
        <a:xfrm>
          <a:off x="613410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06" name="【体育館・プール】_x000a_一人当たり面積グラフ枠"/>
        <xdr:cNvSpPr/>
      </xdr:nvSpPr>
      <xdr:spPr>
        <a:xfrm>
          <a:off x="660082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07" name="直線コネクタ 206"/>
        <xdr:cNvCxnSpPr/>
      </xdr:nvCxnSpPr>
      <xdr:spPr>
        <a:xfrm flipV="1">
          <a:off x="10477500" y="959167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104775</xdr:rowOff>
    </xdr:from>
    <xdr:ext cx="466725" cy="257175"/>
    <xdr:sp macro="" textlink="">
      <xdr:nvSpPr>
        <xdr:cNvPr id="208" name="【体育館・プール】_x000a_一人当たり面積最小値テキスト"/>
        <xdr:cNvSpPr txBox="1"/>
      </xdr:nvSpPr>
      <xdr:spPr>
        <a:xfrm>
          <a:off x="10515600" y="1107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09" name="直線コネクタ 208"/>
        <xdr:cNvCxnSpPr/>
      </xdr:nvCxnSpPr>
      <xdr:spPr>
        <a:xfrm>
          <a:off x="10391775" y="110775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104775</xdr:rowOff>
    </xdr:from>
    <xdr:ext cx="466725" cy="257175"/>
    <xdr:sp macro="" textlink="">
      <xdr:nvSpPr>
        <xdr:cNvPr id="210" name="【体育館・プール】_x000a_一人当たり面積最大値テキスト"/>
        <xdr:cNvSpPr txBox="1"/>
      </xdr:nvSpPr>
      <xdr:spPr>
        <a:xfrm>
          <a:off x="10515600" y="9363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0.926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11" name="直線コネクタ 210"/>
        <xdr:cNvCxnSpPr/>
      </xdr:nvCxnSpPr>
      <xdr:spPr>
        <a:xfrm>
          <a:off x="10391775" y="95916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142875</xdr:rowOff>
    </xdr:from>
    <xdr:ext cx="466725" cy="257175"/>
    <xdr:sp macro="" textlink="">
      <xdr:nvSpPr>
        <xdr:cNvPr id="212" name="【体育館・プール】_x000a_一人当たり面積平均値テキスト"/>
        <xdr:cNvSpPr txBox="1"/>
      </xdr:nvSpPr>
      <xdr:spPr>
        <a:xfrm>
          <a:off x="10515600" y="1077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fLocksText="0">
      <xdr:nvSpPr>
        <xdr:cNvPr id="213" name="フローチャート: 判断 212"/>
        <xdr:cNvSpPr/>
      </xdr:nvSpPr>
      <xdr:spPr>
        <a:xfrm>
          <a:off x="10429875" y="10791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fLocksText="0">
      <xdr:nvSpPr>
        <xdr:cNvPr id="214" name="フローチャート: 判断 213"/>
        <xdr:cNvSpPr/>
      </xdr:nvSpPr>
      <xdr:spPr>
        <a:xfrm>
          <a:off x="9591675" y="10801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fLocksText="0">
      <xdr:nvSpPr>
        <xdr:cNvPr id="215" name="フローチャート: 判断 214"/>
        <xdr:cNvSpPr/>
      </xdr:nvSpPr>
      <xdr:spPr>
        <a:xfrm>
          <a:off x="8696325" y="10820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fLocksText="0">
      <xdr:nvSpPr>
        <xdr:cNvPr id="216" name="フローチャート: 判断 215"/>
        <xdr:cNvSpPr/>
      </xdr:nvSpPr>
      <xdr:spPr>
        <a:xfrm>
          <a:off x="7810500" y="10763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fLocksText="0">
      <xdr:nvSpPr>
        <xdr:cNvPr id="217" name="フローチャート: 判断 216"/>
        <xdr:cNvSpPr/>
      </xdr:nvSpPr>
      <xdr:spPr>
        <a:xfrm>
          <a:off x="6924675" y="10829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18" name="テキスト ボックス 217"/>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19" name="テキスト ボックス 218"/>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20" name="テキスト ボックス 219"/>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21" name="テキスト ボックス 220"/>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22" name="テキスト ボックス 221"/>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66766</xdr:rowOff>
    </xdr:from>
    <xdr:to>
      <xdr:col>50</xdr:col>
      <xdr:colOff>165100</xdr:colOff>
      <xdr:row>63</xdr:row>
      <xdr:rowOff>168366</xdr:rowOff>
    </xdr:to>
    <xdr:sp macro="" textlink="" fLocksText="0">
      <xdr:nvSpPr>
        <xdr:cNvPr id="223" name="楕円 222"/>
        <xdr:cNvSpPr/>
      </xdr:nvSpPr>
      <xdr:spPr>
        <a:xfrm>
          <a:off x="9591675" y="10868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65133</xdr:rowOff>
    </xdr:from>
    <xdr:to>
      <xdr:col>41</xdr:col>
      <xdr:colOff>101600</xdr:colOff>
      <xdr:row>63</xdr:row>
      <xdr:rowOff>166733</xdr:rowOff>
    </xdr:to>
    <xdr:sp macro="" textlink="" fLocksText="0">
      <xdr:nvSpPr>
        <xdr:cNvPr id="224" name="楕円 223"/>
        <xdr:cNvSpPr/>
      </xdr:nvSpPr>
      <xdr:spPr>
        <a:xfrm>
          <a:off x="7810500" y="10868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65133</xdr:rowOff>
    </xdr:from>
    <xdr:to>
      <xdr:col>36</xdr:col>
      <xdr:colOff>165100</xdr:colOff>
      <xdr:row>63</xdr:row>
      <xdr:rowOff>166733</xdr:rowOff>
    </xdr:to>
    <xdr:sp macro="" textlink="" fLocksText="0">
      <xdr:nvSpPr>
        <xdr:cNvPr id="225" name="楕円 224"/>
        <xdr:cNvSpPr/>
      </xdr:nvSpPr>
      <xdr:spPr>
        <a:xfrm>
          <a:off x="6924675" y="10868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63</xdr:row>
      <xdr:rowOff>115933</xdr:rowOff>
    </xdr:from>
    <xdr:to>
      <xdr:col>41</xdr:col>
      <xdr:colOff>50800</xdr:colOff>
      <xdr:row>63</xdr:row>
      <xdr:rowOff>115933</xdr:rowOff>
    </xdr:to>
    <xdr:cxnSp macro="">
      <xdr:nvCxnSpPr>
        <xdr:cNvPr id="226" name="直線コネクタ 225"/>
        <xdr:cNvCxnSpPr/>
      </xdr:nvCxnSpPr>
      <xdr:spPr>
        <a:xfrm>
          <a:off x="6972300" y="10915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114300</xdr:rowOff>
    </xdr:from>
    <xdr:ext cx="466725" cy="257175"/>
    <xdr:sp macro="" textlink="">
      <xdr:nvSpPr>
        <xdr:cNvPr id="227" name="n_1aveValue【体育館・プール】_x000a_一人当たり面積"/>
        <xdr:cNvSpPr txBox="1"/>
      </xdr:nvSpPr>
      <xdr:spPr>
        <a:xfrm>
          <a:off x="9391650" y="10572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61</xdr:row>
      <xdr:rowOff>133350</xdr:rowOff>
    </xdr:from>
    <xdr:ext cx="466725" cy="257175"/>
    <xdr:sp macro="" textlink="">
      <xdr:nvSpPr>
        <xdr:cNvPr id="228" name="n_2aveValue【体育館・プール】_x000a_一人当たり面積"/>
        <xdr:cNvSpPr txBox="1"/>
      </xdr:nvSpPr>
      <xdr:spPr>
        <a:xfrm>
          <a:off x="8515350" y="1059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61</xdr:row>
      <xdr:rowOff>76200</xdr:rowOff>
    </xdr:from>
    <xdr:ext cx="466725" cy="257175"/>
    <xdr:sp macro="" textlink="">
      <xdr:nvSpPr>
        <xdr:cNvPr id="229" name="n_3aveValue【体育館・プール】_x000a_一人当たり面積"/>
        <xdr:cNvSpPr txBox="1"/>
      </xdr:nvSpPr>
      <xdr:spPr>
        <a:xfrm>
          <a:off x="7620000"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61</xdr:row>
      <xdr:rowOff>142875</xdr:rowOff>
    </xdr:from>
    <xdr:ext cx="466725" cy="257175"/>
    <xdr:sp macro="" textlink="">
      <xdr:nvSpPr>
        <xdr:cNvPr id="230" name="n_4aveValue【体育館・プール】_x000a_一人当たり面積"/>
        <xdr:cNvSpPr txBox="1"/>
      </xdr:nvSpPr>
      <xdr:spPr>
        <a:xfrm>
          <a:off x="6734175" y="1060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63</xdr:row>
      <xdr:rowOff>161925</xdr:rowOff>
    </xdr:from>
    <xdr:ext cx="466725" cy="257175"/>
    <xdr:sp macro="" textlink="">
      <xdr:nvSpPr>
        <xdr:cNvPr id="231" name="n_1mainValue【体育館・プール】_x000a_一人当たり面積"/>
        <xdr:cNvSpPr txBox="1"/>
      </xdr:nvSpPr>
      <xdr:spPr>
        <a:xfrm>
          <a:off x="939165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63</xdr:row>
      <xdr:rowOff>161925</xdr:rowOff>
    </xdr:from>
    <xdr:ext cx="466725" cy="257175"/>
    <xdr:sp macro="" textlink="">
      <xdr:nvSpPr>
        <xdr:cNvPr id="232" name="n_3mainValue【体育館・プール】_x000a_一人当たり面積"/>
        <xdr:cNvSpPr txBox="1"/>
      </xdr:nvSpPr>
      <xdr:spPr>
        <a:xfrm>
          <a:off x="762000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63</xdr:row>
      <xdr:rowOff>161925</xdr:rowOff>
    </xdr:from>
    <xdr:ext cx="466725" cy="257175"/>
    <xdr:sp macro="" textlink="">
      <xdr:nvSpPr>
        <xdr:cNvPr id="233" name="n_4mainValue【体育館・プール】_x000a_一人当たり面積"/>
        <xdr:cNvSpPr txBox="1"/>
      </xdr:nvSpPr>
      <xdr:spPr>
        <a:xfrm>
          <a:off x="6734175"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34" name="正方形/長方形 233"/>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35" name="正方形/長方形 234"/>
        <xdr:cNvSpPr/>
      </xdr:nvSpPr>
      <xdr:spPr>
        <a:xfrm>
          <a:off x="885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36" name="正方形/長方形 235"/>
        <xdr:cNvSpPr/>
      </xdr:nvSpPr>
      <xdr:spPr>
        <a:xfrm>
          <a:off x="885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37" name="正方形/長方形 236"/>
        <xdr:cNvSpPr/>
      </xdr:nvSpPr>
      <xdr:spPr>
        <a:xfrm>
          <a:off x="1905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38" name="正方形/長方形 237"/>
        <xdr:cNvSpPr/>
      </xdr:nvSpPr>
      <xdr:spPr>
        <a:xfrm>
          <a:off x="1905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39" name="正方形/長方形 238"/>
        <xdr:cNvSpPr/>
      </xdr:nvSpPr>
      <xdr:spPr>
        <a:xfrm>
          <a:off x="3048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40" name="正方形/長方形 239"/>
        <xdr:cNvSpPr/>
      </xdr:nvSpPr>
      <xdr:spPr>
        <a:xfrm>
          <a:off x="3048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42" name="テキスト ボックス 241"/>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244" name="テキスト ボックス 243"/>
        <xdr:cNvSpPr txBox="1"/>
      </xdr:nvSpPr>
      <xdr:spPr>
        <a:xfrm>
          <a:off x="285750"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85</xdr:row>
      <xdr:rowOff>66675</xdr:rowOff>
    </xdr:from>
    <xdr:ext cx="466725" cy="257175"/>
    <xdr:sp macro="" textlink="">
      <xdr:nvSpPr>
        <xdr:cNvPr id="246" name="テキスト ボックス 245"/>
        <xdr:cNvSpPr txBox="1"/>
      </xdr:nvSpPr>
      <xdr:spPr>
        <a:xfrm>
          <a:off x="285750" y="1463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123825</xdr:rowOff>
    </xdr:from>
    <xdr:ext cx="400050" cy="257175"/>
    <xdr:sp macro="" textlink="">
      <xdr:nvSpPr>
        <xdr:cNvPr id="248" name="テキスト ボックス 247"/>
        <xdr:cNvSpPr txBox="1"/>
      </xdr:nvSpPr>
      <xdr:spPr>
        <a:xfrm>
          <a:off x="352425" y="141827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9525</xdr:rowOff>
    </xdr:from>
    <xdr:ext cx="400050" cy="257175"/>
    <xdr:sp macro="" textlink="">
      <xdr:nvSpPr>
        <xdr:cNvPr id="250" name="テキスト ボックス 249"/>
        <xdr:cNvSpPr txBox="1"/>
      </xdr:nvSpPr>
      <xdr:spPr>
        <a:xfrm>
          <a:off x="352425" y="137255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77</xdr:row>
      <xdr:rowOff>66675</xdr:rowOff>
    </xdr:from>
    <xdr:ext cx="400050" cy="257175"/>
    <xdr:sp macro="" textlink="">
      <xdr:nvSpPr>
        <xdr:cNvPr id="252" name="テキスト ボックス 251"/>
        <xdr:cNvSpPr txBox="1"/>
      </xdr:nvSpPr>
      <xdr:spPr>
        <a:xfrm>
          <a:off x="352425" y="132683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74</xdr:row>
      <xdr:rowOff>123825</xdr:rowOff>
    </xdr:from>
    <xdr:ext cx="400050" cy="257175"/>
    <xdr:sp macro="" textlink="">
      <xdr:nvSpPr>
        <xdr:cNvPr id="254" name="テキスト ボックス 253"/>
        <xdr:cNvSpPr txBox="1"/>
      </xdr:nvSpPr>
      <xdr:spPr>
        <a:xfrm>
          <a:off x="352425" y="12811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55" name="【福祉施設】_x000a_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56" name="直線コネクタ 255"/>
        <xdr:cNvCxnSpPr/>
      </xdr:nvCxnSpPr>
      <xdr:spPr>
        <a:xfrm flipV="1">
          <a:off x="4638675"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86</xdr:row>
      <xdr:rowOff>38100</xdr:rowOff>
    </xdr:from>
    <xdr:ext cx="466725" cy="257175"/>
    <xdr:sp macro="" textlink="">
      <xdr:nvSpPr>
        <xdr:cNvPr id="257" name="【福祉施設】_x000a_有形固定資産減価償却率最小値テキスト"/>
        <xdr:cNvSpPr txBox="1"/>
      </xdr:nvSpPr>
      <xdr:spPr>
        <a:xfrm>
          <a:off x="4667250" y="14782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8" name="直線コネクタ 257"/>
        <xdr:cNvCxnSpPr/>
      </xdr:nvCxnSpPr>
      <xdr:spPr>
        <a:xfrm>
          <a:off x="4543425" y="14782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95250</xdr:rowOff>
    </xdr:from>
    <xdr:ext cx="409575" cy="257175"/>
    <xdr:sp macro="" textlink="">
      <xdr:nvSpPr>
        <xdr:cNvPr id="259" name="【福祉施設】_x000a_有形固定資産減価償却率最大値テキスト"/>
        <xdr:cNvSpPr txBox="1"/>
      </xdr:nvSpPr>
      <xdr:spPr>
        <a:xfrm>
          <a:off x="4667250" y="13125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37.4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60" name="直線コネクタ 259"/>
        <xdr:cNvCxnSpPr/>
      </xdr:nvCxnSpPr>
      <xdr:spPr>
        <a:xfrm>
          <a:off x="4543425" y="13354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80</xdr:row>
      <xdr:rowOff>38100</xdr:rowOff>
    </xdr:from>
    <xdr:ext cx="409575" cy="257175"/>
    <xdr:sp macro="" textlink="">
      <xdr:nvSpPr>
        <xdr:cNvPr id="261" name="【福祉施設】_x000a_有形固定資産減価償却率平均値テキスト"/>
        <xdr:cNvSpPr txBox="1"/>
      </xdr:nvSpPr>
      <xdr:spPr>
        <a:xfrm>
          <a:off x="4667250" y="1375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fLocksText="0">
      <xdr:nvSpPr>
        <xdr:cNvPr id="262" name="フローチャート: 判断 261"/>
        <xdr:cNvSpPr/>
      </xdr:nvSpPr>
      <xdr:spPr>
        <a:xfrm>
          <a:off x="4581525" y="13773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fLocksText="0">
      <xdr:nvSpPr>
        <xdr:cNvPr id="263" name="フローチャート: 判断 262"/>
        <xdr:cNvSpPr/>
      </xdr:nvSpPr>
      <xdr:spPr>
        <a:xfrm>
          <a:off x="3743325" y="13773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fLocksText="0">
      <xdr:nvSpPr>
        <xdr:cNvPr id="264" name="フローチャート: 判断 263"/>
        <xdr:cNvSpPr/>
      </xdr:nvSpPr>
      <xdr:spPr>
        <a:xfrm>
          <a:off x="2857500" y="13725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fLocksText="0">
      <xdr:nvSpPr>
        <xdr:cNvPr id="265" name="フローチャート: 判断 264"/>
        <xdr:cNvSpPr/>
      </xdr:nvSpPr>
      <xdr:spPr>
        <a:xfrm>
          <a:off x="1971675" y="13687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fLocksText="0">
      <xdr:nvSpPr>
        <xdr:cNvPr id="266" name="フローチャート: 判断 265"/>
        <xdr:cNvSpPr/>
      </xdr:nvSpPr>
      <xdr:spPr>
        <a:xfrm>
          <a:off x="1076325" y="13601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67" name="テキスト ボックス 266"/>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68" name="テキスト ボックス 267"/>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69" name="テキスト ボックス 268"/>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70" name="テキスト ボックス 269"/>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71" name="テキスト ボックス 270"/>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83313</xdr:rowOff>
    </xdr:from>
    <xdr:to>
      <xdr:col>20</xdr:col>
      <xdr:colOff>38100</xdr:colOff>
      <xdr:row>84</xdr:row>
      <xdr:rowOff>13463</xdr:rowOff>
    </xdr:to>
    <xdr:sp macro="" textlink="" fLocksText="0">
      <xdr:nvSpPr>
        <xdr:cNvPr id="272" name="楕円 271"/>
        <xdr:cNvSpPr/>
      </xdr:nvSpPr>
      <xdr:spPr>
        <a:xfrm>
          <a:off x="3743325" y="14316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83</xdr:row>
      <xdr:rowOff>3302</xdr:rowOff>
    </xdr:from>
    <xdr:to>
      <xdr:col>10</xdr:col>
      <xdr:colOff>165100</xdr:colOff>
      <xdr:row>83</xdr:row>
      <xdr:rowOff>104902</xdr:rowOff>
    </xdr:to>
    <xdr:sp macro="" textlink="" fLocksText="0">
      <xdr:nvSpPr>
        <xdr:cNvPr id="273" name="楕円 272"/>
        <xdr:cNvSpPr/>
      </xdr:nvSpPr>
      <xdr:spPr>
        <a:xfrm>
          <a:off x="1971675" y="14230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82</xdr:row>
      <xdr:rowOff>129032</xdr:rowOff>
    </xdr:from>
    <xdr:to>
      <xdr:col>6</xdr:col>
      <xdr:colOff>38100</xdr:colOff>
      <xdr:row>83</xdr:row>
      <xdr:rowOff>59182</xdr:rowOff>
    </xdr:to>
    <xdr:sp macro="" textlink="" fLocksText="0">
      <xdr:nvSpPr>
        <xdr:cNvPr id="274" name="楕円 273"/>
        <xdr:cNvSpPr/>
      </xdr:nvSpPr>
      <xdr:spPr>
        <a:xfrm>
          <a:off x="1076325" y="14192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83</xdr:row>
      <xdr:rowOff>8382</xdr:rowOff>
    </xdr:from>
    <xdr:to>
      <xdr:col>10</xdr:col>
      <xdr:colOff>114300</xdr:colOff>
      <xdr:row>83</xdr:row>
      <xdr:rowOff>54102</xdr:rowOff>
    </xdr:to>
    <xdr:cxnSp macro="">
      <xdr:nvCxnSpPr>
        <xdr:cNvPr id="275" name="直線コネクタ 274"/>
        <xdr:cNvCxnSpPr/>
      </xdr:nvCxnSpPr>
      <xdr:spPr>
        <a:xfrm>
          <a:off x="1133475" y="142398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79</xdr:row>
      <xdr:rowOff>9525</xdr:rowOff>
    </xdr:from>
    <xdr:ext cx="409575" cy="257175"/>
    <xdr:sp macro="" textlink="">
      <xdr:nvSpPr>
        <xdr:cNvPr id="276" name="n_1aveValue【福祉施設】_x000a_有形固定資産減価償却率"/>
        <xdr:cNvSpPr txBox="1"/>
      </xdr:nvSpPr>
      <xdr:spPr>
        <a:xfrm>
          <a:off x="3581400" y="13554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78</xdr:row>
      <xdr:rowOff>123825</xdr:rowOff>
    </xdr:from>
    <xdr:ext cx="409575" cy="257175"/>
    <xdr:sp macro="" textlink="">
      <xdr:nvSpPr>
        <xdr:cNvPr id="277" name="n_2aveValue【福祉施設】_x000a_有形固定資産減価償却率"/>
        <xdr:cNvSpPr txBox="1"/>
      </xdr:nvSpPr>
      <xdr:spPr>
        <a:xfrm>
          <a:off x="2705100" y="13496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78</xdr:row>
      <xdr:rowOff>95250</xdr:rowOff>
    </xdr:from>
    <xdr:ext cx="409575" cy="257175"/>
    <xdr:sp macro="" textlink="">
      <xdr:nvSpPr>
        <xdr:cNvPr id="278" name="n_3aveValue【福祉施設】_x000a_有形固定資産減価償却率"/>
        <xdr:cNvSpPr txBox="1"/>
      </xdr:nvSpPr>
      <xdr:spPr>
        <a:xfrm>
          <a:off x="1809750" y="13468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78</xdr:row>
      <xdr:rowOff>0</xdr:rowOff>
    </xdr:from>
    <xdr:ext cx="409575" cy="257175"/>
    <xdr:sp macro="" textlink="">
      <xdr:nvSpPr>
        <xdr:cNvPr id="279" name="n_4aveValue【福祉施設】_x000a_有形固定資産減価償却率"/>
        <xdr:cNvSpPr txBox="1"/>
      </xdr:nvSpPr>
      <xdr:spPr>
        <a:xfrm>
          <a:off x="923925" y="13373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84</xdr:row>
      <xdr:rowOff>0</xdr:rowOff>
    </xdr:from>
    <xdr:ext cx="409575" cy="257175"/>
    <xdr:sp macro="" textlink="">
      <xdr:nvSpPr>
        <xdr:cNvPr id="280" name="n_1mainValue【福祉施設】_x000a_有形固定資産減価償却率"/>
        <xdr:cNvSpPr txBox="1"/>
      </xdr:nvSpPr>
      <xdr:spPr>
        <a:xfrm>
          <a:off x="3581400" y="14401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83</xdr:row>
      <xdr:rowOff>95250</xdr:rowOff>
    </xdr:from>
    <xdr:ext cx="409575" cy="257175"/>
    <xdr:sp macro="" textlink="">
      <xdr:nvSpPr>
        <xdr:cNvPr id="281" name="n_3mainValue【福祉施設】_x000a_有形固定資産減価償却率"/>
        <xdr:cNvSpPr txBox="1"/>
      </xdr:nvSpPr>
      <xdr:spPr>
        <a:xfrm>
          <a:off x="1809750" y="1432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83</xdr:row>
      <xdr:rowOff>47625</xdr:rowOff>
    </xdr:from>
    <xdr:ext cx="409575" cy="257175"/>
    <xdr:sp macro="" textlink="">
      <xdr:nvSpPr>
        <xdr:cNvPr id="282" name="n_4mainValue【福祉施設】_x000a_有形固定資産減価償却率"/>
        <xdr:cNvSpPr txBox="1"/>
      </xdr:nvSpPr>
      <xdr:spPr>
        <a:xfrm>
          <a:off x="923925" y="14277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83" name="正方形/長方形 282"/>
        <xdr:cNvSpPr/>
      </xdr:nvSpPr>
      <xdr:spPr>
        <a:xfrm>
          <a:off x="660082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84" name="正方形/長方形 283"/>
        <xdr:cNvSpPr/>
      </xdr:nvSpPr>
      <xdr:spPr>
        <a:xfrm>
          <a:off x="6734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85" name="正方形/長方形 284"/>
        <xdr:cNvSpPr/>
      </xdr:nvSpPr>
      <xdr:spPr>
        <a:xfrm>
          <a:off x="6734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86" name="正方形/長方形 285"/>
        <xdr:cNvSpPr/>
      </xdr:nvSpPr>
      <xdr:spPr>
        <a:xfrm>
          <a:off x="7743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87" name="正方形/長方形 286"/>
        <xdr:cNvSpPr/>
      </xdr:nvSpPr>
      <xdr:spPr>
        <a:xfrm>
          <a:off x="7743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88" name="正方形/長方形 287"/>
        <xdr:cNvSpPr/>
      </xdr:nvSpPr>
      <xdr:spPr>
        <a:xfrm>
          <a:off x="8886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89" name="正方形/長方形 288"/>
        <xdr:cNvSpPr/>
      </xdr:nvSpPr>
      <xdr:spPr>
        <a:xfrm>
          <a:off x="8886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90" name="正方形/長方形 289"/>
        <xdr:cNvSpPr/>
      </xdr:nvSpPr>
      <xdr:spPr>
        <a:xfrm>
          <a:off x="660082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291" name="テキスト ボックス 290"/>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082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3" name="直線コネクタ 292"/>
        <xdr:cNvCxnSpPr/>
      </xdr:nvCxnSpPr>
      <xdr:spPr>
        <a:xfrm>
          <a:off x="6600825"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84</xdr:row>
      <xdr:rowOff>123825</xdr:rowOff>
    </xdr:from>
    <xdr:ext cx="466725" cy="257175"/>
    <xdr:sp macro="" textlink="">
      <xdr:nvSpPr>
        <xdr:cNvPr id="294" name="テキスト ボックス 293"/>
        <xdr:cNvSpPr txBox="1"/>
      </xdr:nvSpPr>
      <xdr:spPr>
        <a:xfrm>
          <a:off x="613410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0825"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296" name="テキスト ボックス 295"/>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7" name="直線コネクタ 296"/>
        <xdr:cNvCxnSpPr/>
      </xdr:nvCxnSpPr>
      <xdr:spPr>
        <a:xfrm>
          <a:off x="6600825"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78</xdr:row>
      <xdr:rowOff>9525</xdr:rowOff>
    </xdr:from>
    <xdr:ext cx="466725" cy="257175"/>
    <xdr:sp macro="" textlink="">
      <xdr:nvSpPr>
        <xdr:cNvPr id="298" name="テキスト ボックス 297"/>
        <xdr:cNvSpPr txBox="1"/>
      </xdr:nvSpPr>
      <xdr:spPr>
        <a:xfrm>
          <a:off x="6134100" y="1338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082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300" name="テキスト ボックス 299"/>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01" name="【福祉施設】_x000a_一人当たり面積グラフ枠"/>
        <xdr:cNvSpPr/>
      </xdr:nvSpPr>
      <xdr:spPr>
        <a:xfrm>
          <a:off x="660082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02" name="直線コネクタ 301"/>
        <xdr:cNvCxnSpPr/>
      </xdr:nvCxnSpPr>
      <xdr:spPr>
        <a:xfrm flipV="1">
          <a:off x="10477500" y="1345882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85725</xdr:rowOff>
    </xdr:from>
    <xdr:ext cx="466725" cy="257175"/>
    <xdr:sp macro="" textlink="">
      <xdr:nvSpPr>
        <xdr:cNvPr id="303" name="【福祉施設】_x000a_一人当たり面積最小値テキスト"/>
        <xdr:cNvSpPr txBox="1"/>
      </xdr:nvSpPr>
      <xdr:spPr>
        <a:xfrm>
          <a:off x="10515600" y="1465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4" name="直線コネクタ 303"/>
        <xdr:cNvCxnSpPr/>
      </xdr:nvCxnSpPr>
      <xdr:spPr>
        <a:xfrm>
          <a:off x="10391775" y="14649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38100</xdr:rowOff>
    </xdr:from>
    <xdr:ext cx="466725" cy="257175"/>
    <xdr:sp macro="" textlink="">
      <xdr:nvSpPr>
        <xdr:cNvPr id="305" name="【福祉施設】_x000a_一人当たり面積最大値テキスト"/>
        <xdr:cNvSpPr txBox="1"/>
      </xdr:nvSpPr>
      <xdr:spPr>
        <a:xfrm>
          <a:off x="10515600" y="1323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0.211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06" name="直線コネクタ 305"/>
        <xdr:cNvCxnSpPr/>
      </xdr:nvCxnSpPr>
      <xdr:spPr>
        <a:xfrm>
          <a:off x="10391775" y="134588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38100</xdr:rowOff>
    </xdr:from>
    <xdr:ext cx="466725" cy="257175"/>
    <xdr:sp macro="" textlink="">
      <xdr:nvSpPr>
        <xdr:cNvPr id="307" name="【福祉施設】_x000a_一人当たり面積平均値テキスト"/>
        <xdr:cNvSpPr txBox="1"/>
      </xdr:nvSpPr>
      <xdr:spPr>
        <a:xfrm>
          <a:off x="10515600" y="1426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fLocksText="0">
      <xdr:nvSpPr>
        <xdr:cNvPr id="308" name="フローチャート: 判断 307"/>
        <xdr:cNvSpPr/>
      </xdr:nvSpPr>
      <xdr:spPr>
        <a:xfrm>
          <a:off x="10429875" y="14287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fLocksText="0">
      <xdr:nvSpPr>
        <xdr:cNvPr id="309" name="フローチャート: 判断 308"/>
        <xdr:cNvSpPr/>
      </xdr:nvSpPr>
      <xdr:spPr>
        <a:xfrm>
          <a:off x="9591675" y="14287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fLocksText="0">
      <xdr:nvSpPr>
        <xdr:cNvPr id="310" name="フローチャート: 判断 309"/>
        <xdr:cNvSpPr/>
      </xdr:nvSpPr>
      <xdr:spPr>
        <a:xfrm>
          <a:off x="8696325" y="1427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fLocksText="0">
      <xdr:nvSpPr>
        <xdr:cNvPr id="311" name="フローチャート: 判断 310"/>
        <xdr:cNvSpPr/>
      </xdr:nvSpPr>
      <xdr:spPr>
        <a:xfrm>
          <a:off x="7810500" y="1424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fLocksText="0">
      <xdr:nvSpPr>
        <xdr:cNvPr id="312" name="フローチャート: 判断 311"/>
        <xdr:cNvSpPr/>
      </xdr:nvSpPr>
      <xdr:spPr>
        <a:xfrm>
          <a:off x="6924675" y="1413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13" name="テキスト ボックス 312"/>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14" name="テキスト ボックス 313"/>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15" name="テキスト ボックス 314"/>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16" name="テキスト ボックス 315"/>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17" name="テキスト ボックス 316"/>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fLocksText="0">
      <xdr:nvSpPr>
        <xdr:cNvPr id="318" name="楕円 317"/>
        <xdr:cNvSpPr/>
      </xdr:nvSpPr>
      <xdr:spPr>
        <a:xfrm>
          <a:off x="9591675" y="14439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fLocksText="0">
      <xdr:nvSpPr>
        <xdr:cNvPr id="319" name="楕円 318"/>
        <xdr:cNvSpPr/>
      </xdr:nvSpPr>
      <xdr:spPr>
        <a:xfrm>
          <a:off x="7810500" y="1443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84</xdr:row>
      <xdr:rowOff>33020</xdr:rowOff>
    </xdr:from>
    <xdr:to>
      <xdr:col>36</xdr:col>
      <xdr:colOff>165100</xdr:colOff>
      <xdr:row>84</xdr:row>
      <xdr:rowOff>134620</xdr:rowOff>
    </xdr:to>
    <xdr:sp macro="" textlink="" fLocksText="0">
      <xdr:nvSpPr>
        <xdr:cNvPr id="320" name="楕円 319"/>
        <xdr:cNvSpPr/>
      </xdr:nvSpPr>
      <xdr:spPr>
        <a:xfrm>
          <a:off x="6924675" y="14430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84</xdr:row>
      <xdr:rowOff>83820</xdr:rowOff>
    </xdr:from>
    <xdr:to>
      <xdr:col>41</xdr:col>
      <xdr:colOff>50800</xdr:colOff>
      <xdr:row>84</xdr:row>
      <xdr:rowOff>83820</xdr:rowOff>
    </xdr:to>
    <xdr:cxnSp macro="">
      <xdr:nvCxnSpPr>
        <xdr:cNvPr id="321" name="直線コネクタ 320"/>
        <xdr:cNvCxnSpPr/>
      </xdr:nvCxnSpPr>
      <xdr:spPr>
        <a:xfrm>
          <a:off x="6972300" y="144875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0</xdr:rowOff>
    </xdr:from>
    <xdr:ext cx="466725" cy="257175"/>
    <xdr:sp macro="" textlink="">
      <xdr:nvSpPr>
        <xdr:cNvPr id="322" name="n_1aveValue【福祉施設】_x000a_一人当たり面積"/>
        <xdr:cNvSpPr txBox="1"/>
      </xdr:nvSpPr>
      <xdr:spPr>
        <a:xfrm>
          <a:off x="9391650" y="1405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81</xdr:row>
      <xdr:rowOff>171450</xdr:rowOff>
    </xdr:from>
    <xdr:ext cx="466725" cy="257175"/>
    <xdr:sp macro="" textlink="">
      <xdr:nvSpPr>
        <xdr:cNvPr id="323" name="n_2aveValue【福祉施設】_x000a_一人当たり面積"/>
        <xdr:cNvSpPr txBox="1"/>
      </xdr:nvSpPr>
      <xdr:spPr>
        <a:xfrm>
          <a:off x="8515350" y="1405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81</xdr:row>
      <xdr:rowOff>142875</xdr:rowOff>
    </xdr:from>
    <xdr:ext cx="466725" cy="257175"/>
    <xdr:sp macro="" textlink="">
      <xdr:nvSpPr>
        <xdr:cNvPr id="324" name="n_3aveValue【福祉施設】_x000a_一人当たり面積"/>
        <xdr:cNvSpPr txBox="1"/>
      </xdr:nvSpPr>
      <xdr:spPr>
        <a:xfrm>
          <a:off x="7620000" y="1403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81</xdr:row>
      <xdr:rowOff>19050</xdr:rowOff>
    </xdr:from>
    <xdr:ext cx="466725" cy="257175"/>
    <xdr:sp macro="" textlink="">
      <xdr:nvSpPr>
        <xdr:cNvPr id="325" name="n_4aveValue【福祉施設】_x000a_一人当たり面積"/>
        <xdr:cNvSpPr txBox="1"/>
      </xdr:nvSpPr>
      <xdr:spPr>
        <a:xfrm>
          <a:off x="6734175" y="1390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84</xdr:row>
      <xdr:rowOff>133350</xdr:rowOff>
    </xdr:from>
    <xdr:ext cx="466725" cy="257175"/>
    <xdr:sp macro="" textlink="">
      <xdr:nvSpPr>
        <xdr:cNvPr id="326" name="n_1mainValue【福祉施設】_x000a_一人当たり面積"/>
        <xdr:cNvSpPr txBox="1"/>
      </xdr:nvSpPr>
      <xdr:spPr>
        <a:xfrm>
          <a:off x="9391650" y="14535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84</xdr:row>
      <xdr:rowOff>123825</xdr:rowOff>
    </xdr:from>
    <xdr:ext cx="466725" cy="257175"/>
    <xdr:sp macro="" textlink="">
      <xdr:nvSpPr>
        <xdr:cNvPr id="327" name="n_3mainValue【福祉施設】_x000a_一人当たり面積"/>
        <xdr:cNvSpPr txBox="1"/>
      </xdr:nvSpPr>
      <xdr:spPr>
        <a:xfrm>
          <a:off x="762000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84</xdr:row>
      <xdr:rowOff>123825</xdr:rowOff>
    </xdr:from>
    <xdr:ext cx="466725" cy="257175"/>
    <xdr:sp macro="" textlink="">
      <xdr:nvSpPr>
        <xdr:cNvPr id="328" name="n_4mainValue【福祉施設】_x000a_一人当たり面積"/>
        <xdr:cNvSpPr txBox="1"/>
      </xdr:nvSpPr>
      <xdr:spPr>
        <a:xfrm>
          <a:off x="6734175"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29" name="正方形/長方形 328"/>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30" name="正方形/長方形 329"/>
        <xdr:cNvSpPr/>
      </xdr:nvSpPr>
      <xdr:spPr>
        <a:xfrm>
          <a:off x="885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31" name="正方形/長方形 330"/>
        <xdr:cNvSpPr/>
      </xdr:nvSpPr>
      <xdr:spPr>
        <a:xfrm>
          <a:off x="885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32" name="正方形/長方形 331"/>
        <xdr:cNvSpPr/>
      </xdr:nvSpPr>
      <xdr:spPr>
        <a:xfrm>
          <a:off x="1905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33" name="正方形/長方形 332"/>
        <xdr:cNvSpPr/>
      </xdr:nvSpPr>
      <xdr:spPr>
        <a:xfrm>
          <a:off x="1905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34" name="正方形/長方形 333"/>
        <xdr:cNvSpPr/>
      </xdr:nvSpPr>
      <xdr:spPr>
        <a:xfrm>
          <a:off x="3048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35" name="正方形/長方形 334"/>
        <xdr:cNvSpPr/>
      </xdr:nvSpPr>
      <xdr:spPr>
        <a:xfrm>
          <a:off x="3048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96</xdr:row>
      <xdr:rowOff>114300</xdr:rowOff>
    </xdr:from>
    <xdr:ext cx="295275" cy="228600"/>
    <xdr:sp macro="" textlink="">
      <xdr:nvSpPr>
        <xdr:cNvPr id="337" name="テキスト ボックス 336"/>
        <xdr:cNvSpPr txBox="1"/>
      </xdr:nvSpPr>
      <xdr:spPr>
        <a:xfrm>
          <a:off x="72390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110</xdr:row>
      <xdr:rowOff>47625</xdr:rowOff>
    </xdr:from>
    <xdr:ext cx="466725" cy="257175"/>
    <xdr:sp macro="" textlink="">
      <xdr:nvSpPr>
        <xdr:cNvPr id="339" name="テキスト ボックス 338"/>
        <xdr:cNvSpPr txBox="1"/>
      </xdr:nvSpPr>
      <xdr:spPr>
        <a:xfrm>
          <a:off x="285750"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108</xdr:row>
      <xdr:rowOff>66675</xdr:rowOff>
    </xdr:from>
    <xdr:ext cx="466725" cy="257175"/>
    <xdr:sp macro="" textlink="">
      <xdr:nvSpPr>
        <xdr:cNvPr id="341" name="テキスト ボックス 340"/>
        <xdr:cNvSpPr txBox="1"/>
      </xdr:nvSpPr>
      <xdr:spPr>
        <a:xfrm>
          <a:off x="285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106</xdr:row>
      <xdr:rowOff>76200</xdr:rowOff>
    </xdr:from>
    <xdr:ext cx="400050" cy="257175"/>
    <xdr:sp macro="" textlink="">
      <xdr:nvSpPr>
        <xdr:cNvPr id="343" name="テキスト ボックス 342"/>
        <xdr:cNvSpPr txBox="1"/>
      </xdr:nvSpPr>
      <xdr:spPr>
        <a:xfrm>
          <a:off x="352425"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104</xdr:row>
      <xdr:rowOff>95250</xdr:rowOff>
    </xdr:from>
    <xdr:ext cx="400050" cy="257175"/>
    <xdr:sp macro="" textlink="">
      <xdr:nvSpPr>
        <xdr:cNvPr id="345" name="テキスト ボックス 344"/>
        <xdr:cNvSpPr txBox="1"/>
      </xdr:nvSpPr>
      <xdr:spPr>
        <a:xfrm>
          <a:off x="352425"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102</xdr:row>
      <xdr:rowOff>114300</xdr:rowOff>
    </xdr:from>
    <xdr:ext cx="400050" cy="257175"/>
    <xdr:sp macro="" textlink="">
      <xdr:nvSpPr>
        <xdr:cNvPr id="347" name="テキスト ボックス 346"/>
        <xdr:cNvSpPr txBox="1"/>
      </xdr:nvSpPr>
      <xdr:spPr>
        <a:xfrm>
          <a:off x="352425"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100</xdr:row>
      <xdr:rowOff>133350</xdr:rowOff>
    </xdr:from>
    <xdr:ext cx="400050" cy="257175"/>
    <xdr:sp macro="" textlink="">
      <xdr:nvSpPr>
        <xdr:cNvPr id="349" name="テキスト ボックス 348"/>
        <xdr:cNvSpPr txBox="1"/>
      </xdr:nvSpPr>
      <xdr:spPr>
        <a:xfrm>
          <a:off x="352425"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98</xdr:row>
      <xdr:rowOff>142875</xdr:rowOff>
    </xdr:from>
    <xdr:ext cx="342900" cy="257175"/>
    <xdr:sp macro="" textlink="">
      <xdr:nvSpPr>
        <xdr:cNvPr id="351" name="テキスト ボックス 350"/>
        <xdr:cNvSpPr txBox="1"/>
      </xdr:nvSpPr>
      <xdr:spPr>
        <a:xfrm>
          <a:off x="419100"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53" name="【市民会館】_x000a_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54" name="直線コネクタ 353"/>
        <xdr:cNvCxnSpPr/>
      </xdr:nvCxnSpPr>
      <xdr:spPr>
        <a:xfrm flipV="1">
          <a:off x="4638675" y="172307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109</xdr:row>
      <xdr:rowOff>28575</xdr:rowOff>
    </xdr:from>
    <xdr:ext cx="409575" cy="257175"/>
    <xdr:sp macro="" textlink="">
      <xdr:nvSpPr>
        <xdr:cNvPr id="355" name="【市民会館】_x000a_有形固定資産減価償却率最小値テキスト"/>
        <xdr:cNvSpPr txBox="1"/>
      </xdr:nvSpPr>
      <xdr:spPr>
        <a:xfrm>
          <a:off x="4667250" y="18716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56" name="直線コネクタ 355"/>
        <xdr:cNvCxnSpPr/>
      </xdr:nvCxnSpPr>
      <xdr:spPr>
        <a:xfrm>
          <a:off x="4543425" y="18707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99</xdr:row>
      <xdr:rowOff>28575</xdr:rowOff>
    </xdr:from>
    <xdr:ext cx="342900" cy="257175"/>
    <xdr:sp macro="" textlink="">
      <xdr:nvSpPr>
        <xdr:cNvPr id="357" name="【市民会館】_x000a_有形固定資産減価償却率最大値テキスト"/>
        <xdr:cNvSpPr txBox="1"/>
      </xdr:nvSpPr>
      <xdr:spPr>
        <a:xfrm>
          <a:off x="4667250" y="17002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58" name="直線コネクタ 357"/>
        <xdr:cNvCxnSpPr/>
      </xdr:nvCxnSpPr>
      <xdr:spPr>
        <a:xfrm>
          <a:off x="4543425" y="17230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104</xdr:row>
      <xdr:rowOff>152400</xdr:rowOff>
    </xdr:from>
    <xdr:ext cx="409575" cy="257175"/>
    <xdr:sp macro="" textlink="">
      <xdr:nvSpPr>
        <xdr:cNvPr id="359" name="【市民会館】_x000a_有形固定資産減価償却率平均値テキスト"/>
        <xdr:cNvSpPr txBox="1"/>
      </xdr:nvSpPr>
      <xdr:spPr>
        <a:xfrm>
          <a:off x="4667250" y="1798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fLocksText="0">
      <xdr:nvSpPr>
        <xdr:cNvPr id="360" name="フローチャート: 判断 359"/>
        <xdr:cNvSpPr/>
      </xdr:nvSpPr>
      <xdr:spPr>
        <a:xfrm>
          <a:off x="4581525" y="18002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fLocksText="0">
      <xdr:nvSpPr>
        <xdr:cNvPr id="361" name="フローチャート: 判断 360"/>
        <xdr:cNvSpPr/>
      </xdr:nvSpPr>
      <xdr:spPr>
        <a:xfrm>
          <a:off x="3743325" y="17973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fLocksText="0">
      <xdr:nvSpPr>
        <xdr:cNvPr id="362" name="フローチャート: 判断 361"/>
        <xdr:cNvSpPr/>
      </xdr:nvSpPr>
      <xdr:spPr>
        <a:xfrm>
          <a:off x="2857500" y="1789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fLocksText="0">
      <xdr:nvSpPr>
        <xdr:cNvPr id="363" name="フローチャート: 判断 362"/>
        <xdr:cNvSpPr/>
      </xdr:nvSpPr>
      <xdr:spPr>
        <a:xfrm>
          <a:off x="1971675" y="17935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fLocksText="0">
      <xdr:nvSpPr>
        <xdr:cNvPr id="364" name="フローチャート: 判断 363"/>
        <xdr:cNvSpPr/>
      </xdr:nvSpPr>
      <xdr:spPr>
        <a:xfrm>
          <a:off x="1076325" y="17868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111</xdr:row>
      <xdr:rowOff>19050</xdr:rowOff>
    </xdr:from>
    <xdr:ext cx="762000" cy="257175"/>
    <xdr:sp macro="" textlink="">
      <xdr:nvSpPr>
        <xdr:cNvPr id="365" name="テキスト ボックス 364"/>
        <xdr:cNvSpPr txBox="1"/>
      </xdr:nvSpPr>
      <xdr:spPr>
        <a:xfrm>
          <a:off x="4438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macro="" textlink="">
      <xdr:nvSpPr>
        <xdr:cNvPr id="366" name="テキスト ボックス 365"/>
        <xdr:cNvSpPr txBox="1"/>
      </xdr:nvSpPr>
      <xdr:spPr>
        <a:xfrm>
          <a:off x="3600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macro="" textlink="">
      <xdr:nvSpPr>
        <xdr:cNvPr id="367" name="テキスト ボックス 366"/>
        <xdr:cNvSpPr txBox="1"/>
      </xdr:nvSpPr>
      <xdr:spPr>
        <a:xfrm>
          <a:off x="2714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macro="" textlink="">
      <xdr:nvSpPr>
        <xdr:cNvPr id="368" name="テキスト ボックス 367"/>
        <xdr:cNvSpPr txBox="1"/>
      </xdr:nvSpPr>
      <xdr:spPr>
        <a:xfrm>
          <a:off x="182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macro="" textlink="">
      <xdr:nvSpPr>
        <xdr:cNvPr id="369" name="テキスト ボックス 368"/>
        <xdr:cNvSpPr txBox="1"/>
      </xdr:nvSpPr>
      <xdr:spPr>
        <a:xfrm>
          <a:off x="93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fLocksText="0">
      <xdr:nvSpPr>
        <xdr:cNvPr id="370" name="楕円 369"/>
        <xdr:cNvSpPr/>
      </xdr:nvSpPr>
      <xdr:spPr>
        <a:xfrm>
          <a:off x="3743325" y="17964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fLocksText="0">
      <xdr:nvSpPr>
        <xdr:cNvPr id="371" name="楕円 370"/>
        <xdr:cNvSpPr/>
      </xdr:nvSpPr>
      <xdr:spPr>
        <a:xfrm>
          <a:off x="1971675" y="17983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104</xdr:row>
      <xdr:rowOff>118473</xdr:rowOff>
    </xdr:from>
    <xdr:to>
      <xdr:col>6</xdr:col>
      <xdr:colOff>38100</xdr:colOff>
      <xdr:row>105</xdr:row>
      <xdr:rowOff>48623</xdr:rowOff>
    </xdr:to>
    <xdr:sp macro="" textlink="" fLocksText="0">
      <xdr:nvSpPr>
        <xdr:cNvPr id="372" name="楕円 371"/>
        <xdr:cNvSpPr/>
      </xdr:nvSpPr>
      <xdr:spPr>
        <a:xfrm>
          <a:off x="1076325" y="17945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104</xdr:row>
      <xdr:rowOff>169273</xdr:rowOff>
    </xdr:from>
    <xdr:to>
      <xdr:col>10</xdr:col>
      <xdr:colOff>114300</xdr:colOff>
      <xdr:row>105</xdr:row>
      <xdr:rowOff>30480</xdr:rowOff>
    </xdr:to>
    <xdr:cxnSp macro="">
      <xdr:nvCxnSpPr>
        <xdr:cNvPr id="373" name="直線コネクタ 372"/>
        <xdr:cNvCxnSpPr/>
      </xdr:nvCxnSpPr>
      <xdr:spPr>
        <a:xfrm>
          <a:off x="1133475" y="180022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105</xdr:row>
      <xdr:rowOff>66675</xdr:rowOff>
    </xdr:from>
    <xdr:ext cx="409575" cy="257175"/>
    <xdr:sp macro="" textlink="">
      <xdr:nvSpPr>
        <xdr:cNvPr id="374" name="n_1aveValue【市民会館】_x000a_有形固定資産減価償却率"/>
        <xdr:cNvSpPr txBox="1"/>
      </xdr:nvSpPr>
      <xdr:spPr>
        <a:xfrm>
          <a:off x="3581400" y="1806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103</xdr:row>
      <xdr:rowOff>19050</xdr:rowOff>
    </xdr:from>
    <xdr:ext cx="409575" cy="257175"/>
    <xdr:sp macro="" textlink="">
      <xdr:nvSpPr>
        <xdr:cNvPr id="375" name="n_2aveValue【市民会館】_x000a_有形固定資産減価償却率"/>
        <xdr:cNvSpPr txBox="1"/>
      </xdr:nvSpPr>
      <xdr:spPr>
        <a:xfrm>
          <a:off x="2705100" y="17678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103</xdr:row>
      <xdr:rowOff>47625</xdr:rowOff>
    </xdr:from>
    <xdr:ext cx="409575" cy="257175"/>
    <xdr:sp macro="" textlink="">
      <xdr:nvSpPr>
        <xdr:cNvPr id="376" name="n_3aveValue【市民会館】_x000a_有形固定資産減価償却率"/>
        <xdr:cNvSpPr txBox="1"/>
      </xdr:nvSpPr>
      <xdr:spPr>
        <a:xfrm>
          <a:off x="1809750" y="1770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102</xdr:row>
      <xdr:rowOff>152400</xdr:rowOff>
    </xdr:from>
    <xdr:ext cx="409575" cy="257175"/>
    <xdr:sp macro="" textlink="">
      <xdr:nvSpPr>
        <xdr:cNvPr id="377" name="n_4aveValue【市民会館】_x000a_有形固定資産減価償却率"/>
        <xdr:cNvSpPr txBox="1"/>
      </xdr:nvSpPr>
      <xdr:spPr>
        <a:xfrm>
          <a:off x="923925" y="17640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103</xdr:row>
      <xdr:rowOff>76200</xdr:rowOff>
    </xdr:from>
    <xdr:ext cx="409575" cy="257175"/>
    <xdr:sp macro="" textlink="">
      <xdr:nvSpPr>
        <xdr:cNvPr id="378" name="n_1mainValue【市民会館】_x000a_有形固定資産減価償却率"/>
        <xdr:cNvSpPr txBox="1"/>
      </xdr:nvSpPr>
      <xdr:spPr>
        <a:xfrm>
          <a:off x="3581400" y="1773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105</xdr:row>
      <xdr:rowOff>76200</xdr:rowOff>
    </xdr:from>
    <xdr:ext cx="409575" cy="257175"/>
    <xdr:sp macro="" textlink="">
      <xdr:nvSpPr>
        <xdr:cNvPr id="379" name="n_3mainValue【市民会館】_x000a_有形固定資産減価償却率"/>
        <xdr:cNvSpPr txBox="1"/>
      </xdr:nvSpPr>
      <xdr:spPr>
        <a:xfrm>
          <a:off x="1809750" y="18078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105</xdr:row>
      <xdr:rowOff>38100</xdr:rowOff>
    </xdr:from>
    <xdr:ext cx="409575" cy="257175"/>
    <xdr:sp macro="" textlink="">
      <xdr:nvSpPr>
        <xdr:cNvPr id="380" name="n_4mainValue【市民会館】_x000a_有形固定資産減価償却率"/>
        <xdr:cNvSpPr txBox="1"/>
      </xdr:nvSpPr>
      <xdr:spPr>
        <a:xfrm>
          <a:off x="923925" y="18040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fLocksText="0">
      <xdr:nvSpPr>
        <xdr:cNvPr id="381" name="正方形/長方形 380"/>
        <xdr:cNvSpPr/>
      </xdr:nvSpPr>
      <xdr:spPr>
        <a:xfrm>
          <a:off x="660082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382" name="正方形/長方形 381"/>
        <xdr:cNvSpPr/>
      </xdr:nvSpPr>
      <xdr:spPr>
        <a:xfrm>
          <a:off x="6734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383" name="正方形/長方形 382"/>
        <xdr:cNvSpPr/>
      </xdr:nvSpPr>
      <xdr:spPr>
        <a:xfrm>
          <a:off x="6734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384" name="正方形/長方形 383"/>
        <xdr:cNvSpPr/>
      </xdr:nvSpPr>
      <xdr:spPr>
        <a:xfrm>
          <a:off x="7743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385" name="正方形/長方形 384"/>
        <xdr:cNvSpPr/>
      </xdr:nvSpPr>
      <xdr:spPr>
        <a:xfrm>
          <a:off x="7743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386" name="正方形/長方形 385"/>
        <xdr:cNvSpPr/>
      </xdr:nvSpPr>
      <xdr:spPr>
        <a:xfrm>
          <a:off x="8886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387" name="正方形/長方形 386"/>
        <xdr:cNvSpPr/>
      </xdr:nvSpPr>
      <xdr:spPr>
        <a:xfrm>
          <a:off x="8886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88" name="正方形/長方形 387"/>
        <xdr:cNvSpPr/>
      </xdr:nvSpPr>
      <xdr:spPr>
        <a:xfrm>
          <a:off x="660082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96</xdr:row>
      <xdr:rowOff>114300</xdr:rowOff>
    </xdr:from>
    <xdr:ext cx="352425" cy="228600"/>
    <xdr:sp macro="" textlink="">
      <xdr:nvSpPr>
        <xdr:cNvPr id="389" name="テキスト ボックス 388"/>
        <xdr:cNvSpPr txBox="1"/>
      </xdr:nvSpPr>
      <xdr:spPr>
        <a:xfrm>
          <a:off x="6562725"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082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1" name="直線コネクタ 390"/>
        <xdr:cNvCxnSpPr/>
      </xdr:nvCxnSpPr>
      <xdr:spPr>
        <a:xfrm>
          <a:off x="6600825"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108</xdr:row>
      <xdr:rowOff>66675</xdr:rowOff>
    </xdr:from>
    <xdr:ext cx="466725" cy="257175"/>
    <xdr:sp macro="" textlink="">
      <xdr:nvSpPr>
        <xdr:cNvPr id="392" name="テキスト ボックス 391"/>
        <xdr:cNvSpPr txBox="1"/>
      </xdr:nvSpPr>
      <xdr:spPr>
        <a:xfrm>
          <a:off x="613410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3" name="直線コネクタ 392"/>
        <xdr:cNvCxnSpPr/>
      </xdr:nvCxnSpPr>
      <xdr:spPr>
        <a:xfrm>
          <a:off x="6600825"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106</xdr:row>
      <xdr:rowOff>76200</xdr:rowOff>
    </xdr:from>
    <xdr:ext cx="466725" cy="257175"/>
    <xdr:sp macro="" textlink="">
      <xdr:nvSpPr>
        <xdr:cNvPr id="394" name="テキスト ボックス 393"/>
        <xdr:cNvSpPr txBox="1"/>
      </xdr:nvSpPr>
      <xdr:spPr>
        <a:xfrm>
          <a:off x="613410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5" name="直線コネクタ 394"/>
        <xdr:cNvCxnSpPr/>
      </xdr:nvCxnSpPr>
      <xdr:spPr>
        <a:xfrm>
          <a:off x="6600825"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104</xdr:row>
      <xdr:rowOff>95250</xdr:rowOff>
    </xdr:from>
    <xdr:ext cx="466725" cy="257175"/>
    <xdr:sp macro="" textlink="">
      <xdr:nvSpPr>
        <xdr:cNvPr id="396" name="テキスト ボックス 395"/>
        <xdr:cNvSpPr txBox="1"/>
      </xdr:nvSpPr>
      <xdr:spPr>
        <a:xfrm>
          <a:off x="613410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7" name="直線コネクタ 396"/>
        <xdr:cNvCxnSpPr/>
      </xdr:nvCxnSpPr>
      <xdr:spPr>
        <a:xfrm>
          <a:off x="6600825"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102</xdr:row>
      <xdr:rowOff>114300</xdr:rowOff>
    </xdr:from>
    <xdr:ext cx="466725" cy="257175"/>
    <xdr:sp macro="" textlink="">
      <xdr:nvSpPr>
        <xdr:cNvPr id="398" name="テキスト ボックス 397"/>
        <xdr:cNvSpPr txBox="1"/>
      </xdr:nvSpPr>
      <xdr:spPr>
        <a:xfrm>
          <a:off x="613410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9" name="直線コネクタ 398"/>
        <xdr:cNvCxnSpPr/>
      </xdr:nvCxnSpPr>
      <xdr:spPr>
        <a:xfrm>
          <a:off x="6600825"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100</xdr:row>
      <xdr:rowOff>133350</xdr:rowOff>
    </xdr:from>
    <xdr:ext cx="466725" cy="257175"/>
    <xdr:sp macro="" textlink="">
      <xdr:nvSpPr>
        <xdr:cNvPr id="400" name="テキスト ボックス 399"/>
        <xdr:cNvSpPr txBox="1"/>
      </xdr:nvSpPr>
      <xdr:spPr>
        <a:xfrm>
          <a:off x="613410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1" name="直線コネクタ 400"/>
        <xdr:cNvCxnSpPr/>
      </xdr:nvCxnSpPr>
      <xdr:spPr>
        <a:xfrm>
          <a:off x="6600825"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98</xdr:row>
      <xdr:rowOff>142875</xdr:rowOff>
    </xdr:from>
    <xdr:ext cx="466725" cy="257175"/>
    <xdr:sp macro="" textlink="">
      <xdr:nvSpPr>
        <xdr:cNvPr id="402" name="テキスト ボックス 401"/>
        <xdr:cNvSpPr txBox="1"/>
      </xdr:nvSpPr>
      <xdr:spPr>
        <a:xfrm>
          <a:off x="613410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xdr:cNvCxnSpPr/>
      </xdr:nvCxnSpPr>
      <xdr:spPr>
        <a:xfrm>
          <a:off x="660082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96</xdr:row>
      <xdr:rowOff>161925</xdr:rowOff>
    </xdr:from>
    <xdr:ext cx="466725" cy="257175"/>
    <xdr:sp macro="" textlink="">
      <xdr:nvSpPr>
        <xdr:cNvPr id="404" name="テキスト ボックス 403"/>
        <xdr:cNvSpPr txBox="1"/>
      </xdr:nvSpPr>
      <xdr:spPr>
        <a:xfrm>
          <a:off x="613410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fLocksText="0">
      <xdr:nvSpPr>
        <xdr:cNvPr id="405" name="【市民会館】_x000a_一人当たり面積グラフ枠"/>
        <xdr:cNvSpPr/>
      </xdr:nvSpPr>
      <xdr:spPr>
        <a:xfrm>
          <a:off x="660082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06" name="直線コネクタ 405"/>
        <xdr:cNvCxnSpPr/>
      </xdr:nvCxnSpPr>
      <xdr:spPr>
        <a:xfrm flipV="1">
          <a:off x="10477500" y="171259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123825</xdr:rowOff>
    </xdr:from>
    <xdr:ext cx="466725" cy="257175"/>
    <xdr:sp macro="" textlink="">
      <xdr:nvSpPr>
        <xdr:cNvPr id="407" name="【市民会館】_x000a_一人当たり面積最小値テキスト"/>
        <xdr:cNvSpPr txBox="1"/>
      </xdr:nvSpPr>
      <xdr:spPr>
        <a:xfrm>
          <a:off x="10515600" y="18640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0.028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08" name="直線コネクタ 407"/>
        <xdr:cNvCxnSpPr/>
      </xdr:nvCxnSpPr>
      <xdr:spPr>
        <a:xfrm>
          <a:off x="10391775" y="18630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95250</xdr:rowOff>
    </xdr:from>
    <xdr:ext cx="466725" cy="257175"/>
    <xdr:sp macro="" textlink="">
      <xdr:nvSpPr>
        <xdr:cNvPr id="409" name="【市民会館】_x000a_一人当たり面積最大値テキスト"/>
        <xdr:cNvSpPr txBox="1"/>
      </xdr:nvSpPr>
      <xdr:spPr>
        <a:xfrm>
          <a:off x="10515600" y="1689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0.489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10" name="直線コネクタ 409"/>
        <xdr:cNvCxnSpPr/>
      </xdr:nvCxnSpPr>
      <xdr:spPr>
        <a:xfrm>
          <a:off x="10391775" y="17125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57150</xdr:rowOff>
    </xdr:from>
    <xdr:ext cx="466725" cy="257175"/>
    <xdr:sp macro="" textlink="">
      <xdr:nvSpPr>
        <xdr:cNvPr id="411" name="【市民会館】_x000a_一人当たり面積平均値テキスト"/>
        <xdr:cNvSpPr txBox="1"/>
      </xdr:nvSpPr>
      <xdr:spPr>
        <a:xfrm>
          <a:off x="10515600" y="1823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fLocksText="0">
      <xdr:nvSpPr>
        <xdr:cNvPr id="412" name="フローチャート: 判断 411"/>
        <xdr:cNvSpPr/>
      </xdr:nvSpPr>
      <xdr:spPr>
        <a:xfrm>
          <a:off x="10429875" y="18249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fLocksText="0">
      <xdr:nvSpPr>
        <xdr:cNvPr id="413" name="フローチャート: 判断 412"/>
        <xdr:cNvSpPr/>
      </xdr:nvSpPr>
      <xdr:spPr>
        <a:xfrm>
          <a:off x="9591675" y="18259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fLocksText="0">
      <xdr:nvSpPr>
        <xdr:cNvPr id="414" name="フローチャート: 判断 413"/>
        <xdr:cNvSpPr/>
      </xdr:nvSpPr>
      <xdr:spPr>
        <a:xfrm>
          <a:off x="8696325" y="18249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fLocksText="0">
      <xdr:nvSpPr>
        <xdr:cNvPr id="415" name="フローチャート: 判断 414"/>
        <xdr:cNvSpPr/>
      </xdr:nvSpPr>
      <xdr:spPr>
        <a:xfrm>
          <a:off x="7810500" y="18249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fLocksText="0">
      <xdr:nvSpPr>
        <xdr:cNvPr id="416" name="フローチャート: 判断 415"/>
        <xdr:cNvSpPr/>
      </xdr:nvSpPr>
      <xdr:spPr>
        <a:xfrm>
          <a:off x="6924675" y="182880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111</xdr:row>
      <xdr:rowOff>19050</xdr:rowOff>
    </xdr:from>
    <xdr:ext cx="762000" cy="257175"/>
    <xdr:sp macro="" textlink="">
      <xdr:nvSpPr>
        <xdr:cNvPr id="417" name="テキスト ボックス 416"/>
        <xdr:cNvSpPr txBox="1"/>
      </xdr:nvSpPr>
      <xdr:spPr>
        <a:xfrm>
          <a:off x="102870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macro="" textlink="">
      <xdr:nvSpPr>
        <xdr:cNvPr id="418" name="テキスト ボックス 417"/>
        <xdr:cNvSpPr txBox="1"/>
      </xdr:nvSpPr>
      <xdr:spPr>
        <a:xfrm>
          <a:off x="944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macro="" textlink="">
      <xdr:nvSpPr>
        <xdr:cNvPr id="419" name="テキスト ボックス 418"/>
        <xdr:cNvSpPr txBox="1"/>
      </xdr:nvSpPr>
      <xdr:spPr>
        <a:xfrm>
          <a:off x="855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macro="" textlink="">
      <xdr:nvSpPr>
        <xdr:cNvPr id="420" name="テキスト ボックス 419"/>
        <xdr:cNvSpPr txBox="1"/>
      </xdr:nvSpPr>
      <xdr:spPr>
        <a:xfrm>
          <a:off x="766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macro="" textlink="">
      <xdr:nvSpPr>
        <xdr:cNvPr id="421" name="テキスト ボックス 420"/>
        <xdr:cNvSpPr txBox="1"/>
      </xdr:nvSpPr>
      <xdr:spPr>
        <a:xfrm>
          <a:off x="678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fLocksText="0">
      <xdr:nvSpPr>
        <xdr:cNvPr id="422" name="楕円 421"/>
        <xdr:cNvSpPr/>
      </xdr:nvSpPr>
      <xdr:spPr>
        <a:xfrm>
          <a:off x="9591675" y="17811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fLocksText="0">
      <xdr:nvSpPr>
        <xdr:cNvPr id="423" name="楕円 422"/>
        <xdr:cNvSpPr/>
      </xdr:nvSpPr>
      <xdr:spPr>
        <a:xfrm>
          <a:off x="7810500" y="17859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104</xdr:row>
      <xdr:rowOff>35198</xdr:rowOff>
    </xdr:from>
    <xdr:to>
      <xdr:col>36</xdr:col>
      <xdr:colOff>165100</xdr:colOff>
      <xdr:row>104</xdr:row>
      <xdr:rowOff>136798</xdr:rowOff>
    </xdr:to>
    <xdr:sp macro="" textlink="" fLocksText="0">
      <xdr:nvSpPr>
        <xdr:cNvPr id="424" name="楕円 423"/>
        <xdr:cNvSpPr/>
      </xdr:nvSpPr>
      <xdr:spPr>
        <a:xfrm>
          <a:off x="6924675" y="1786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104</xdr:row>
      <xdr:rowOff>82731</xdr:rowOff>
    </xdr:from>
    <xdr:to>
      <xdr:col>41</xdr:col>
      <xdr:colOff>50800</xdr:colOff>
      <xdr:row>104</xdr:row>
      <xdr:rowOff>85998</xdr:rowOff>
    </xdr:to>
    <xdr:cxnSp macro="">
      <xdr:nvCxnSpPr>
        <xdr:cNvPr id="425" name="直線コネクタ 424"/>
        <xdr:cNvCxnSpPr/>
      </xdr:nvCxnSpPr>
      <xdr:spPr>
        <a:xfrm flipV="1">
          <a:off x="6972300" y="179165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9525</xdr:rowOff>
    </xdr:from>
    <xdr:ext cx="466725" cy="257175"/>
    <xdr:sp macro="" textlink="">
      <xdr:nvSpPr>
        <xdr:cNvPr id="426" name="n_1aveValue【市民会館】_x000a_一人当たり面積"/>
        <xdr:cNvSpPr txBox="1"/>
      </xdr:nvSpPr>
      <xdr:spPr>
        <a:xfrm>
          <a:off x="9391650" y="18354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105</xdr:row>
      <xdr:rowOff>28575</xdr:rowOff>
    </xdr:from>
    <xdr:ext cx="466725" cy="257175"/>
    <xdr:sp macro="" textlink="">
      <xdr:nvSpPr>
        <xdr:cNvPr id="427" name="n_2aveValue【市民会館】_x000a_一人当たり面積"/>
        <xdr:cNvSpPr txBox="1"/>
      </xdr:nvSpPr>
      <xdr:spPr>
        <a:xfrm>
          <a:off x="8515350" y="1803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106</xdr:row>
      <xdr:rowOff>171450</xdr:rowOff>
    </xdr:from>
    <xdr:ext cx="466725" cy="257175"/>
    <xdr:sp macro="" textlink="">
      <xdr:nvSpPr>
        <xdr:cNvPr id="428" name="n_3aveValue【市民会館】_x000a_一人当たり面積"/>
        <xdr:cNvSpPr txBox="1"/>
      </xdr:nvSpPr>
      <xdr:spPr>
        <a:xfrm>
          <a:off x="7620000" y="18345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107</xdr:row>
      <xdr:rowOff>28575</xdr:rowOff>
    </xdr:from>
    <xdr:ext cx="466725" cy="257175"/>
    <xdr:sp macro="" textlink="">
      <xdr:nvSpPr>
        <xdr:cNvPr id="429" name="n_4aveValue【市民会館】_x000a_一人当たり面積"/>
        <xdr:cNvSpPr txBox="1"/>
      </xdr:nvSpPr>
      <xdr:spPr>
        <a:xfrm>
          <a:off x="6734175" y="18373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102</xdr:row>
      <xdr:rowOff>95250</xdr:rowOff>
    </xdr:from>
    <xdr:ext cx="466725" cy="257175"/>
    <xdr:sp macro="" textlink="">
      <xdr:nvSpPr>
        <xdr:cNvPr id="430" name="n_1mainValue【市民会館】_x000a_一人当たり面積"/>
        <xdr:cNvSpPr txBox="1"/>
      </xdr:nvSpPr>
      <xdr:spPr>
        <a:xfrm>
          <a:off x="9391650" y="17583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102</xdr:row>
      <xdr:rowOff>152400</xdr:rowOff>
    </xdr:from>
    <xdr:ext cx="466725" cy="257175"/>
    <xdr:sp macro="" textlink="">
      <xdr:nvSpPr>
        <xdr:cNvPr id="431" name="n_3mainValue【市民会館】_x000a_一人当たり面積"/>
        <xdr:cNvSpPr txBox="1"/>
      </xdr:nvSpPr>
      <xdr:spPr>
        <a:xfrm>
          <a:off x="7620000" y="1764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102</xdr:row>
      <xdr:rowOff>152400</xdr:rowOff>
    </xdr:from>
    <xdr:ext cx="466725" cy="257175"/>
    <xdr:sp macro="" textlink="">
      <xdr:nvSpPr>
        <xdr:cNvPr id="432" name="n_4mainValue【市民会館】_x000a_一人当たり面積"/>
        <xdr:cNvSpPr txBox="1"/>
      </xdr:nvSpPr>
      <xdr:spPr>
        <a:xfrm>
          <a:off x="6734175" y="1764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fLocksText="0">
      <xdr:nvSpPr>
        <xdr:cNvPr id="433" name="正方形/長方形 432"/>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434" name="正方形/長方形 433"/>
        <xdr:cNvSpPr/>
      </xdr:nvSpPr>
      <xdr:spPr>
        <a:xfrm>
          <a:off x="12573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435" name="正方形/長方形 434"/>
        <xdr:cNvSpPr/>
      </xdr:nvSpPr>
      <xdr:spPr>
        <a:xfrm>
          <a:off x="12573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436" name="正方形/長方形 435"/>
        <xdr:cNvSpPr/>
      </xdr:nvSpPr>
      <xdr:spPr>
        <a:xfrm>
          <a:off x="13592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437" name="正方形/長方形 436"/>
        <xdr:cNvSpPr/>
      </xdr:nvSpPr>
      <xdr:spPr>
        <a:xfrm>
          <a:off x="13592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438" name="正方形/長方形 437"/>
        <xdr:cNvSpPr/>
      </xdr:nvSpPr>
      <xdr:spPr>
        <a:xfrm>
          <a:off x="1473517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439" name="正方形/長方形 438"/>
        <xdr:cNvSpPr/>
      </xdr:nvSpPr>
      <xdr:spPr>
        <a:xfrm>
          <a:off x="1473517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40" name="正方形/長方形 439"/>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441" name="テキスト ボックス 440"/>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2" name="直線コネクタ 441"/>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443" name="テキスト ボックス 442"/>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4" name="直線コネクタ 443"/>
        <xdr:cNvCxnSpPr/>
      </xdr:nvCxnSpPr>
      <xdr:spPr>
        <a:xfrm>
          <a:off x="12449175" y="729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123825</xdr:rowOff>
    </xdr:from>
    <xdr:ext cx="466725" cy="257175"/>
    <xdr:sp macro="" textlink="">
      <xdr:nvSpPr>
        <xdr:cNvPr id="445" name="テキスト ボックス 444"/>
        <xdr:cNvSpPr txBox="1"/>
      </xdr:nvSpPr>
      <xdr:spPr>
        <a:xfrm>
          <a:off x="11972925"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6" name="直線コネクタ 445"/>
        <xdr:cNvCxnSpPr/>
      </xdr:nvCxnSpPr>
      <xdr:spPr>
        <a:xfrm>
          <a:off x="12449175" y="696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447" name="テキスト ボックス 446"/>
        <xdr:cNvSpPr txBox="1"/>
      </xdr:nvSpPr>
      <xdr:spPr>
        <a:xfrm>
          <a:off x="12039600"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8" name="直線コネクタ 447"/>
        <xdr:cNvCxnSpPr/>
      </xdr:nvCxnSpPr>
      <xdr:spPr>
        <a:xfrm>
          <a:off x="12449175" y="663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449" name="テキスト ボックス 448"/>
        <xdr:cNvSpPr txBox="1"/>
      </xdr:nvSpPr>
      <xdr:spPr>
        <a:xfrm>
          <a:off x="12039600"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0" name="直線コネクタ 449"/>
        <xdr:cNvCxnSpPr/>
      </xdr:nvCxnSpPr>
      <xdr:spPr>
        <a:xfrm>
          <a:off x="12449175" y="631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451" name="テキスト ボックス 450"/>
        <xdr:cNvSpPr txBox="1"/>
      </xdr:nvSpPr>
      <xdr:spPr>
        <a:xfrm>
          <a:off x="12039600"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2" name="直線コネクタ 451"/>
        <xdr:cNvCxnSpPr/>
      </xdr:nvCxnSpPr>
      <xdr:spPr>
        <a:xfrm>
          <a:off x="12449175" y="599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453" name="テキスト ボックス 452"/>
        <xdr:cNvSpPr txBox="1"/>
      </xdr:nvSpPr>
      <xdr:spPr>
        <a:xfrm>
          <a:off x="12039600"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4" name="直線コネクタ 453"/>
        <xdr:cNvCxnSpPr/>
      </xdr:nvCxnSpPr>
      <xdr:spPr>
        <a:xfrm>
          <a:off x="12449175"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32</xdr:row>
      <xdr:rowOff>28575</xdr:rowOff>
    </xdr:from>
    <xdr:ext cx="342900" cy="257175"/>
    <xdr:sp macro="" textlink="">
      <xdr:nvSpPr>
        <xdr:cNvPr id="455" name="テキスト ボックス 454"/>
        <xdr:cNvSpPr txBox="1"/>
      </xdr:nvSpPr>
      <xdr:spPr>
        <a:xfrm>
          <a:off x="12106275"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57" name="【一般廃棄物処理施設】_x000a_有形固定資産減価償却率グラフ枠"/>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58" name="直線コネクタ 457"/>
        <xdr:cNvCxnSpPr/>
      </xdr:nvCxnSpPr>
      <xdr:spPr>
        <a:xfrm flipV="1">
          <a:off x="16316325" y="5848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0</xdr:rowOff>
    </xdr:from>
    <xdr:ext cx="409575" cy="257175"/>
    <xdr:sp macro="" textlink="">
      <xdr:nvSpPr>
        <xdr:cNvPr id="459" name="【一般廃棄物処理施設】_x000a_有形固定資産減価償却率最小値テキスト"/>
        <xdr:cNvSpPr txBox="1"/>
      </xdr:nvSpPr>
      <xdr:spPr>
        <a:xfrm>
          <a:off x="16354425" y="7200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60" name="直線コネクタ 459"/>
        <xdr:cNvCxnSpPr/>
      </xdr:nvCxnSpPr>
      <xdr:spPr>
        <a:xfrm>
          <a:off x="16230600" y="7200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133350</xdr:rowOff>
    </xdr:from>
    <xdr:ext cx="409575" cy="257175"/>
    <xdr:sp macro="" textlink="">
      <xdr:nvSpPr>
        <xdr:cNvPr id="461" name="【一般廃棄物処理施設】_x000a_有形固定資産減価償却率最大値テキスト"/>
        <xdr:cNvSpPr txBox="1"/>
      </xdr:nvSpPr>
      <xdr:spPr>
        <a:xfrm>
          <a:off x="16354425" y="5619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62" name="直線コネクタ 461"/>
        <xdr:cNvCxnSpPr/>
      </xdr:nvCxnSpPr>
      <xdr:spPr>
        <a:xfrm>
          <a:off x="16230600" y="5848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38</xdr:row>
      <xdr:rowOff>28575</xdr:rowOff>
    </xdr:from>
    <xdr:ext cx="409575" cy="257175"/>
    <xdr:sp macro="" textlink="">
      <xdr:nvSpPr>
        <xdr:cNvPr id="463" name="【一般廃棄物処理施設】_x000a_有形固定資産減価償却率平均値テキスト"/>
        <xdr:cNvSpPr txBox="1"/>
      </xdr:nvSpPr>
      <xdr:spPr>
        <a:xfrm>
          <a:off x="16354425" y="654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fLocksText="0">
      <xdr:nvSpPr>
        <xdr:cNvPr id="464" name="フローチャート: 判断 463"/>
        <xdr:cNvSpPr/>
      </xdr:nvSpPr>
      <xdr:spPr>
        <a:xfrm>
          <a:off x="16268700" y="6572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fLocksText="0">
      <xdr:nvSpPr>
        <xdr:cNvPr id="465" name="フローチャート: 判断 464"/>
        <xdr:cNvSpPr/>
      </xdr:nvSpPr>
      <xdr:spPr>
        <a:xfrm>
          <a:off x="15430500" y="655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fLocksText="0">
      <xdr:nvSpPr>
        <xdr:cNvPr id="466" name="フローチャート: 判断 465"/>
        <xdr:cNvSpPr/>
      </xdr:nvSpPr>
      <xdr:spPr>
        <a:xfrm>
          <a:off x="14544675" y="6581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fLocksText="0">
      <xdr:nvSpPr>
        <xdr:cNvPr id="467" name="フローチャート: 判断 466"/>
        <xdr:cNvSpPr/>
      </xdr:nvSpPr>
      <xdr:spPr>
        <a:xfrm>
          <a:off x="13649325" y="6591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fLocksText="0">
      <xdr:nvSpPr>
        <xdr:cNvPr id="468" name="フローチャート: 判断 467"/>
        <xdr:cNvSpPr/>
      </xdr:nvSpPr>
      <xdr:spPr>
        <a:xfrm>
          <a:off x="12763500" y="6638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469" name="テキスト ボックス 468"/>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470" name="テキスト ボックス 469"/>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471" name="テキスト ボックス 470"/>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472" name="テキスト ボックス 471"/>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473" name="テキスト ボックス 472"/>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fLocksText="0">
      <xdr:nvSpPr>
        <xdr:cNvPr id="474" name="楕円 473"/>
        <xdr:cNvSpPr/>
      </xdr:nvSpPr>
      <xdr:spPr>
        <a:xfrm>
          <a:off x="15430500" y="6724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40</xdr:row>
      <xdr:rowOff>90715</xdr:rowOff>
    </xdr:from>
    <xdr:to>
      <xdr:col>67</xdr:col>
      <xdr:colOff>101600</xdr:colOff>
      <xdr:row>41</xdr:row>
      <xdr:rowOff>20865</xdr:rowOff>
    </xdr:to>
    <xdr:sp macro="" textlink="" fLocksText="0">
      <xdr:nvSpPr>
        <xdr:cNvPr id="475" name="楕円 474"/>
        <xdr:cNvSpPr/>
      </xdr:nvSpPr>
      <xdr:spPr>
        <a:xfrm>
          <a:off x="12763500" y="6953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19050</xdr:colOff>
      <xdr:row>36</xdr:row>
      <xdr:rowOff>152400</xdr:rowOff>
    </xdr:from>
    <xdr:ext cx="409575" cy="257175"/>
    <xdr:sp macro="" textlink="">
      <xdr:nvSpPr>
        <xdr:cNvPr id="476" name="n_1aveValue【一般廃棄物処理施設】_x000a_有形固定資産減価償却率"/>
        <xdr:cNvSpPr txBox="1"/>
      </xdr:nvSpPr>
      <xdr:spPr>
        <a:xfrm>
          <a:off x="15259050" y="6324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37</xdr:row>
      <xdr:rowOff>19050</xdr:rowOff>
    </xdr:from>
    <xdr:ext cx="409575" cy="257175"/>
    <xdr:sp macro="" textlink="">
      <xdr:nvSpPr>
        <xdr:cNvPr id="477" name="n_2aveValue【一般廃棄物処理施設】_x000a_有形固定資産減価償却率"/>
        <xdr:cNvSpPr txBox="1"/>
      </xdr:nvSpPr>
      <xdr:spPr>
        <a:xfrm>
          <a:off x="14382750" y="6362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37</xdr:row>
      <xdr:rowOff>19050</xdr:rowOff>
    </xdr:from>
    <xdr:ext cx="409575" cy="257175"/>
    <xdr:sp macro="" textlink="">
      <xdr:nvSpPr>
        <xdr:cNvPr id="478" name="n_3aveValue【一般廃棄物処理施設】_x000a_有形固定資産減価償却率"/>
        <xdr:cNvSpPr txBox="1"/>
      </xdr:nvSpPr>
      <xdr:spPr>
        <a:xfrm>
          <a:off x="13496925" y="6362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37</xdr:row>
      <xdr:rowOff>76200</xdr:rowOff>
    </xdr:from>
    <xdr:ext cx="409575" cy="257175"/>
    <xdr:sp macro="" textlink="">
      <xdr:nvSpPr>
        <xdr:cNvPr id="479" name="n_4aveValue【一般廃棄物処理施設】_x000a_有形固定資産減価償却率"/>
        <xdr:cNvSpPr txBox="1"/>
      </xdr:nvSpPr>
      <xdr:spPr>
        <a:xfrm>
          <a:off x="12611100" y="6419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39</xdr:row>
      <xdr:rowOff>133350</xdr:rowOff>
    </xdr:from>
    <xdr:ext cx="409575" cy="257175"/>
    <xdr:sp macro="" textlink="">
      <xdr:nvSpPr>
        <xdr:cNvPr id="480" name="n_1mainValue【一般廃棄物処理施設】_x000a_有形固定資産減価償却率"/>
        <xdr:cNvSpPr txBox="1"/>
      </xdr:nvSpPr>
      <xdr:spPr>
        <a:xfrm>
          <a:off x="15259050" y="6819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41</xdr:row>
      <xdr:rowOff>9525</xdr:rowOff>
    </xdr:from>
    <xdr:ext cx="409575" cy="257175"/>
    <xdr:sp macro="" textlink="">
      <xdr:nvSpPr>
        <xdr:cNvPr id="481" name="n_4mainValue【一般廃棄物処理施設】_x000a_有形固定資産減価償却率"/>
        <xdr:cNvSpPr txBox="1"/>
      </xdr:nvSpPr>
      <xdr:spPr>
        <a:xfrm>
          <a:off x="12611100" y="7038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482" name="正方形/長方形 481"/>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483" name="正方形/長方形 482"/>
        <xdr:cNvSpPr/>
      </xdr:nvSpPr>
      <xdr:spPr>
        <a:xfrm>
          <a:off x="18411825"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484" name="正方形/長方形 483"/>
        <xdr:cNvSpPr/>
      </xdr:nvSpPr>
      <xdr:spPr>
        <a:xfrm>
          <a:off x="18411825"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485" name="正方形/長方形 484"/>
        <xdr:cNvSpPr/>
      </xdr:nvSpPr>
      <xdr:spPr>
        <a:xfrm>
          <a:off x="19431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486" name="正方形/長方形 485"/>
        <xdr:cNvSpPr/>
      </xdr:nvSpPr>
      <xdr:spPr>
        <a:xfrm>
          <a:off x="19431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487" name="正方形/長方形 486"/>
        <xdr:cNvSpPr/>
      </xdr:nvSpPr>
      <xdr:spPr>
        <a:xfrm>
          <a:off x="20574000" y="484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488" name="正方形/長方形 487"/>
        <xdr:cNvSpPr/>
      </xdr:nvSpPr>
      <xdr:spPr>
        <a:xfrm>
          <a:off x="20574000" y="505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489" name="正方形/長方形 4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490" name="テキスト ボックス 489"/>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2" name="直線コネクタ 4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41</xdr:row>
      <xdr:rowOff>66675</xdr:rowOff>
    </xdr:from>
    <xdr:ext cx="247650" cy="257175"/>
    <xdr:sp macro="" textlink="">
      <xdr:nvSpPr>
        <xdr:cNvPr id="493" name="テキスト ボックス 492"/>
        <xdr:cNvSpPr txBox="1"/>
      </xdr:nvSpPr>
      <xdr:spPr>
        <a:xfrm>
          <a:off x="18030825" y="709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4" name="直線コネクタ 4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39</xdr:row>
      <xdr:rowOff>28575</xdr:rowOff>
    </xdr:from>
    <xdr:ext cx="533400" cy="257175"/>
    <xdr:sp macro="" textlink="">
      <xdr:nvSpPr>
        <xdr:cNvPr id="495" name="テキスト ボックス 494"/>
        <xdr:cNvSpPr txBox="1"/>
      </xdr:nvSpPr>
      <xdr:spPr>
        <a:xfrm>
          <a:off x="17754600"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6" name="直線コネクタ 4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36</xdr:row>
      <xdr:rowOff>161925</xdr:rowOff>
    </xdr:from>
    <xdr:ext cx="600075" cy="257175"/>
    <xdr:sp macro="" textlink="">
      <xdr:nvSpPr>
        <xdr:cNvPr id="497" name="テキスト ボックス 496"/>
        <xdr:cNvSpPr txBox="1"/>
      </xdr:nvSpPr>
      <xdr:spPr>
        <a:xfrm>
          <a:off x="17687925" y="633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8" name="直線コネクタ 4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34</xdr:row>
      <xdr:rowOff>123825</xdr:rowOff>
    </xdr:from>
    <xdr:ext cx="600075" cy="257175"/>
    <xdr:sp macro="" textlink="">
      <xdr:nvSpPr>
        <xdr:cNvPr id="499" name="テキスト ボックス 498"/>
        <xdr:cNvSpPr txBox="1"/>
      </xdr:nvSpPr>
      <xdr:spPr>
        <a:xfrm>
          <a:off x="17687925" y="5953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0" name="直線コネクタ 4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32</xdr:row>
      <xdr:rowOff>85725</xdr:rowOff>
    </xdr:from>
    <xdr:ext cx="600075" cy="257175"/>
    <xdr:sp macro="" textlink="">
      <xdr:nvSpPr>
        <xdr:cNvPr id="501" name="テキスト ボックス 500"/>
        <xdr:cNvSpPr txBox="1"/>
      </xdr:nvSpPr>
      <xdr:spPr>
        <a:xfrm>
          <a:off x="17687925" y="5572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30</xdr:row>
      <xdr:rowOff>47625</xdr:rowOff>
    </xdr:from>
    <xdr:ext cx="600075" cy="257175"/>
    <xdr:sp macro="" textlink="">
      <xdr:nvSpPr>
        <xdr:cNvPr id="503" name="テキスト ボックス 502"/>
        <xdr:cNvSpPr txBox="1"/>
      </xdr:nvSpPr>
      <xdr:spPr>
        <a:xfrm>
          <a:off x="17687925" y="5191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504" name="【一般廃棄物処理施設】_x000a_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05" name="直線コネクタ 504"/>
        <xdr:cNvCxnSpPr/>
      </xdr:nvCxnSpPr>
      <xdr:spPr>
        <a:xfrm flipV="1">
          <a:off x="22164675" y="577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42</xdr:row>
      <xdr:rowOff>38100</xdr:rowOff>
    </xdr:from>
    <xdr:ext cx="314325" cy="257175"/>
    <xdr:sp macro="" textlink="">
      <xdr:nvSpPr>
        <xdr:cNvPr id="506" name="【一般廃棄物処理施設】_x000a_一人当たり有形固定資産（償却資産）額最小値テキスト"/>
        <xdr:cNvSpPr txBox="1"/>
      </xdr:nvSpPr>
      <xdr:spPr>
        <a:xfrm>
          <a:off x="22193250" y="72390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7" name="直線コネクタ 506"/>
        <xdr:cNvCxnSpPr/>
      </xdr:nvCxnSpPr>
      <xdr:spPr>
        <a:xfrm>
          <a:off x="22069425" y="7239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32</xdr:row>
      <xdr:rowOff>57150</xdr:rowOff>
    </xdr:from>
    <xdr:ext cx="600075" cy="257175"/>
    <xdr:sp macro="" textlink="">
      <xdr:nvSpPr>
        <xdr:cNvPr id="508" name="【一般廃棄物処理施設】_x000a_一人当たり有形固定資産（償却資産）額最大値テキスト"/>
        <xdr:cNvSpPr txBox="1"/>
      </xdr:nvSpPr>
      <xdr:spPr>
        <a:xfrm>
          <a:off x="22193250" y="55435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192,558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09" name="直線コネクタ 508"/>
        <xdr:cNvCxnSpPr/>
      </xdr:nvCxnSpPr>
      <xdr:spPr>
        <a:xfrm>
          <a:off x="22069425" y="5772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38</xdr:row>
      <xdr:rowOff>104775</xdr:rowOff>
    </xdr:from>
    <xdr:ext cx="533400" cy="257175"/>
    <xdr:sp macro="" textlink="">
      <xdr:nvSpPr>
        <xdr:cNvPr id="510" name="【一般廃棄物処理施設】_x000a_一人当たり有形固定資産（償却資産）額平均値テキスト"/>
        <xdr:cNvSpPr txBox="1"/>
      </xdr:nvSpPr>
      <xdr:spPr>
        <a:xfrm>
          <a:off x="2219325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fLocksText="0">
      <xdr:nvSpPr>
        <xdr:cNvPr id="511" name="フローチャート: 判断 510"/>
        <xdr:cNvSpPr/>
      </xdr:nvSpPr>
      <xdr:spPr>
        <a:xfrm>
          <a:off x="22107525" y="6638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fLocksText="0">
      <xdr:nvSpPr>
        <xdr:cNvPr id="512" name="フローチャート: 判断 511"/>
        <xdr:cNvSpPr/>
      </xdr:nvSpPr>
      <xdr:spPr>
        <a:xfrm>
          <a:off x="21269325" y="6667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fLocksText="0">
      <xdr:nvSpPr>
        <xdr:cNvPr id="513" name="フローチャート: 判断 512"/>
        <xdr:cNvSpPr/>
      </xdr:nvSpPr>
      <xdr:spPr>
        <a:xfrm>
          <a:off x="20383500" y="6677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fLocksText="0">
      <xdr:nvSpPr>
        <xdr:cNvPr id="514" name="フローチャート: 判断 513"/>
        <xdr:cNvSpPr/>
      </xdr:nvSpPr>
      <xdr:spPr>
        <a:xfrm>
          <a:off x="19497675" y="6686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fLocksText="0">
      <xdr:nvSpPr>
        <xdr:cNvPr id="515" name="フローチャート: 判断 514"/>
        <xdr:cNvSpPr/>
      </xdr:nvSpPr>
      <xdr:spPr>
        <a:xfrm>
          <a:off x="18602325" y="673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516" name="テキスト ボックス 515"/>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517" name="テキスト ボックス 516"/>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518" name="テキスト ボックス 517"/>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519" name="テキスト ボックス 518"/>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520" name="テキスト ボックス 519"/>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157256</xdr:rowOff>
    </xdr:from>
    <xdr:to>
      <xdr:col>112</xdr:col>
      <xdr:colOff>38100</xdr:colOff>
      <xdr:row>41</xdr:row>
      <xdr:rowOff>87406</xdr:rowOff>
    </xdr:to>
    <xdr:sp macro="" textlink="" fLocksText="0">
      <xdr:nvSpPr>
        <xdr:cNvPr id="521" name="楕円 520"/>
        <xdr:cNvSpPr/>
      </xdr:nvSpPr>
      <xdr:spPr>
        <a:xfrm>
          <a:off x="21269325" y="7019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38</xdr:row>
      <xdr:rowOff>58089</xdr:rowOff>
    </xdr:from>
    <xdr:to>
      <xdr:col>98</xdr:col>
      <xdr:colOff>38100</xdr:colOff>
      <xdr:row>38</xdr:row>
      <xdr:rowOff>159689</xdr:rowOff>
    </xdr:to>
    <xdr:sp macro="" textlink="" fLocksText="0">
      <xdr:nvSpPr>
        <xdr:cNvPr id="522" name="楕円 521"/>
        <xdr:cNvSpPr/>
      </xdr:nvSpPr>
      <xdr:spPr>
        <a:xfrm>
          <a:off x="18602325" y="6572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85725</xdr:colOff>
      <xdr:row>37</xdr:row>
      <xdr:rowOff>95250</xdr:rowOff>
    </xdr:from>
    <xdr:ext cx="533400" cy="257175"/>
    <xdr:sp macro="" textlink="">
      <xdr:nvSpPr>
        <xdr:cNvPr id="523" name="n_1aveValue【一般廃棄物処理施設】_x000a_一人当たり有形固定資産（償却資産）額"/>
        <xdr:cNvSpPr txBox="1"/>
      </xdr:nvSpPr>
      <xdr:spPr>
        <a:xfrm>
          <a:off x="21040725"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37</xdr:row>
      <xdr:rowOff>114300</xdr:rowOff>
    </xdr:from>
    <xdr:ext cx="533400" cy="257175"/>
    <xdr:sp macro="" textlink="">
      <xdr:nvSpPr>
        <xdr:cNvPr id="524" name="n_2aveValue【一般廃棄物処理施設】_x000a_一人当たり有形固定資産（償却資産）額"/>
        <xdr:cNvSpPr txBox="1"/>
      </xdr:nvSpPr>
      <xdr:spPr>
        <a:xfrm>
          <a:off x="2016442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37</xdr:row>
      <xdr:rowOff>114300</xdr:rowOff>
    </xdr:from>
    <xdr:ext cx="533400" cy="257175"/>
    <xdr:sp macro="" textlink="">
      <xdr:nvSpPr>
        <xdr:cNvPr id="525" name="n_3aveValue【一般廃棄物処理施設】_x000a_一人当たり有形固定資産（償却資産）額"/>
        <xdr:cNvSpPr txBox="1"/>
      </xdr:nvSpPr>
      <xdr:spPr>
        <a:xfrm>
          <a:off x="1926907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39</xdr:row>
      <xdr:rowOff>142875</xdr:rowOff>
    </xdr:from>
    <xdr:ext cx="533400" cy="257175"/>
    <xdr:sp macro="" textlink="">
      <xdr:nvSpPr>
        <xdr:cNvPr id="526" name="n_4aveValue【一般廃棄物処理施設】_x000a_一人当たり有形固定資産（償却資産）額"/>
        <xdr:cNvSpPr txBox="1"/>
      </xdr:nvSpPr>
      <xdr:spPr>
        <a:xfrm>
          <a:off x="18383250" y="6829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85725</xdr:colOff>
      <xdr:row>41</xdr:row>
      <xdr:rowOff>76200</xdr:rowOff>
    </xdr:from>
    <xdr:ext cx="533400" cy="257175"/>
    <xdr:sp macro="" textlink="">
      <xdr:nvSpPr>
        <xdr:cNvPr id="527" name="n_1mainValue【一般廃棄物処理施設】_x000a_一人当たり有形固定資産（償却資産）額"/>
        <xdr:cNvSpPr txBox="1"/>
      </xdr:nvSpPr>
      <xdr:spPr>
        <a:xfrm>
          <a:off x="21040725" y="7105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37</xdr:row>
      <xdr:rowOff>9525</xdr:rowOff>
    </xdr:from>
    <xdr:ext cx="533400" cy="257175"/>
    <xdr:sp macro="" textlink="">
      <xdr:nvSpPr>
        <xdr:cNvPr id="528" name="n_4mainValue【一般廃棄物処理施設】_x000a_一人当たり有形固定資産（償却資産）額"/>
        <xdr:cNvSpPr txBox="1"/>
      </xdr:nvSpPr>
      <xdr:spPr>
        <a:xfrm>
          <a:off x="18383250" y="6353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529" name="正方形/長方形 528"/>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530" name="正方形/長方形 529"/>
        <xdr:cNvSpPr/>
      </xdr:nvSpPr>
      <xdr:spPr>
        <a:xfrm>
          <a:off x="12573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531" name="正方形/長方形 530"/>
        <xdr:cNvSpPr/>
      </xdr:nvSpPr>
      <xdr:spPr>
        <a:xfrm>
          <a:off x="12573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532" name="正方形/長方形 531"/>
        <xdr:cNvSpPr/>
      </xdr:nvSpPr>
      <xdr:spPr>
        <a:xfrm>
          <a:off x="13592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533" name="正方形/長方形 532"/>
        <xdr:cNvSpPr/>
      </xdr:nvSpPr>
      <xdr:spPr>
        <a:xfrm>
          <a:off x="13592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534" name="正方形/長方形 533"/>
        <xdr:cNvSpPr/>
      </xdr:nvSpPr>
      <xdr:spPr>
        <a:xfrm>
          <a:off x="1473517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535" name="正方形/長方形 534"/>
        <xdr:cNvSpPr/>
      </xdr:nvSpPr>
      <xdr:spPr>
        <a:xfrm>
          <a:off x="1473517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536" name="正方形/長方形 535"/>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537" name="テキスト ボックス 536"/>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539" name="テキスト ボックス 538"/>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0" name="直線コネクタ 539"/>
        <xdr:cNvCxnSpPr/>
      </xdr:nvCxnSpPr>
      <xdr:spPr>
        <a:xfrm>
          <a:off x="12449175" y="1110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161925</xdr:rowOff>
    </xdr:from>
    <xdr:ext cx="466725" cy="257175"/>
    <xdr:sp macro="" textlink="">
      <xdr:nvSpPr>
        <xdr:cNvPr id="541" name="テキスト ボックス 540"/>
        <xdr:cNvSpPr txBox="1"/>
      </xdr:nvSpPr>
      <xdr:spPr>
        <a:xfrm>
          <a:off x="11972925"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2" name="直線コネクタ 541"/>
        <xdr:cNvCxnSpPr/>
      </xdr:nvCxnSpPr>
      <xdr:spPr>
        <a:xfrm>
          <a:off x="12449175" y="1077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62</xdr:row>
      <xdr:rowOff>0</xdr:rowOff>
    </xdr:from>
    <xdr:ext cx="400050" cy="257175"/>
    <xdr:sp macro="" textlink="">
      <xdr:nvSpPr>
        <xdr:cNvPr id="543" name="テキスト ボックス 542"/>
        <xdr:cNvSpPr txBox="1"/>
      </xdr:nvSpPr>
      <xdr:spPr>
        <a:xfrm>
          <a:off x="12039600"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4" name="直線コネクタ 543"/>
        <xdr:cNvCxnSpPr/>
      </xdr:nvCxnSpPr>
      <xdr:spPr>
        <a:xfrm>
          <a:off x="12449175"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19050</xdr:rowOff>
    </xdr:from>
    <xdr:ext cx="400050" cy="257175"/>
    <xdr:sp macro="" textlink="">
      <xdr:nvSpPr>
        <xdr:cNvPr id="545" name="テキスト ボックス 544"/>
        <xdr:cNvSpPr txBox="1"/>
      </xdr:nvSpPr>
      <xdr:spPr>
        <a:xfrm>
          <a:off x="12039600"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6" name="直線コネクタ 545"/>
        <xdr:cNvCxnSpPr/>
      </xdr:nvCxnSpPr>
      <xdr:spPr>
        <a:xfrm>
          <a:off x="12449175" y="1012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58</xdr:row>
      <xdr:rowOff>38100</xdr:rowOff>
    </xdr:from>
    <xdr:ext cx="400050" cy="257175"/>
    <xdr:sp macro="" textlink="">
      <xdr:nvSpPr>
        <xdr:cNvPr id="547" name="テキスト ボックス 546"/>
        <xdr:cNvSpPr txBox="1"/>
      </xdr:nvSpPr>
      <xdr:spPr>
        <a:xfrm>
          <a:off x="12039600"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8" name="直線コネクタ 547"/>
        <xdr:cNvCxnSpPr/>
      </xdr:nvCxnSpPr>
      <xdr:spPr>
        <a:xfrm>
          <a:off x="12449175" y="980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57150</xdr:rowOff>
    </xdr:from>
    <xdr:ext cx="400050" cy="257175"/>
    <xdr:sp macro="" textlink="">
      <xdr:nvSpPr>
        <xdr:cNvPr id="549" name="テキスト ボックス 548"/>
        <xdr:cNvSpPr txBox="1"/>
      </xdr:nvSpPr>
      <xdr:spPr>
        <a:xfrm>
          <a:off x="12039600"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0" name="直線コネクタ 549"/>
        <xdr:cNvCxnSpPr/>
      </xdr:nvCxnSpPr>
      <xdr:spPr>
        <a:xfrm>
          <a:off x="12449175" y="946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54</xdr:row>
      <xdr:rowOff>66675</xdr:rowOff>
    </xdr:from>
    <xdr:ext cx="342900" cy="257175"/>
    <xdr:sp macro="" textlink="">
      <xdr:nvSpPr>
        <xdr:cNvPr id="551" name="テキスト ボックス 550"/>
        <xdr:cNvSpPr txBox="1"/>
      </xdr:nvSpPr>
      <xdr:spPr>
        <a:xfrm>
          <a:off x="12106275"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553" name="【保健センター・保健所】_x000a_有形固定資産減価償却率グラフ枠"/>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54" name="直線コネクタ 553"/>
        <xdr:cNvCxnSpPr/>
      </xdr:nvCxnSpPr>
      <xdr:spPr>
        <a:xfrm flipV="1">
          <a:off x="16316325" y="967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64</xdr:row>
      <xdr:rowOff>104775</xdr:rowOff>
    </xdr:from>
    <xdr:ext cx="409575" cy="257175"/>
    <xdr:sp macro="" textlink="">
      <xdr:nvSpPr>
        <xdr:cNvPr id="555" name="【保健センター・保健所】_x000a_有形固定資産減価償却率最小値テキスト"/>
        <xdr:cNvSpPr txBox="1"/>
      </xdr:nvSpPr>
      <xdr:spPr>
        <a:xfrm>
          <a:off x="16354425" y="11077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56" name="直線コネクタ 555"/>
        <xdr:cNvCxnSpPr/>
      </xdr:nvCxnSpPr>
      <xdr:spPr>
        <a:xfrm>
          <a:off x="16230600" y="11068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55</xdr:row>
      <xdr:rowOff>19050</xdr:rowOff>
    </xdr:from>
    <xdr:ext cx="409575" cy="257175"/>
    <xdr:sp macro="" textlink="">
      <xdr:nvSpPr>
        <xdr:cNvPr id="557" name="【保健センター・保健所】_x000a_有形固定資産減価償却率最大値テキスト"/>
        <xdr:cNvSpPr txBox="1"/>
      </xdr:nvSpPr>
      <xdr:spPr>
        <a:xfrm>
          <a:off x="16354425" y="9448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58" name="直線コネクタ 557"/>
        <xdr:cNvCxnSpPr/>
      </xdr:nvCxnSpPr>
      <xdr:spPr>
        <a:xfrm>
          <a:off x="16230600" y="9677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58</xdr:row>
      <xdr:rowOff>114300</xdr:rowOff>
    </xdr:from>
    <xdr:ext cx="409575" cy="257175"/>
    <xdr:sp macro="" textlink="">
      <xdr:nvSpPr>
        <xdr:cNvPr id="559" name="【保健センター・保健所】_x000a_有形固定資産減価償却率平均値テキスト"/>
        <xdr:cNvSpPr txBox="1"/>
      </xdr:nvSpPr>
      <xdr:spPr>
        <a:xfrm>
          <a:off x="16354425" y="1005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fLocksText="0">
      <xdr:nvSpPr>
        <xdr:cNvPr id="560" name="フローチャート: 判断 559"/>
        <xdr:cNvSpPr/>
      </xdr:nvSpPr>
      <xdr:spPr>
        <a:xfrm>
          <a:off x="16268700" y="1008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fLocksText="0">
      <xdr:nvSpPr>
        <xdr:cNvPr id="561" name="フローチャート: 判断 560"/>
        <xdr:cNvSpPr/>
      </xdr:nvSpPr>
      <xdr:spPr>
        <a:xfrm>
          <a:off x="15430500" y="10067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fLocksText="0">
      <xdr:nvSpPr>
        <xdr:cNvPr id="562" name="フローチャート: 判断 561"/>
        <xdr:cNvSpPr/>
      </xdr:nvSpPr>
      <xdr:spPr>
        <a:xfrm>
          <a:off x="14544675" y="10048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fLocksText="0">
      <xdr:nvSpPr>
        <xdr:cNvPr id="563" name="フローチャート: 判断 562"/>
        <xdr:cNvSpPr/>
      </xdr:nvSpPr>
      <xdr:spPr>
        <a:xfrm>
          <a:off x="136493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fLocksText="0">
      <xdr:nvSpPr>
        <xdr:cNvPr id="564" name="フローチャート: 判断 563"/>
        <xdr:cNvSpPr/>
      </xdr:nvSpPr>
      <xdr:spPr>
        <a:xfrm>
          <a:off x="12763500" y="10125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565" name="テキスト ボックス 564"/>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566" name="テキスト ボックス 565"/>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567" name="テキスト ボックス 566"/>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568" name="テキスト ボックス 567"/>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569" name="テキスト ボックス 568"/>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fLocksText="0">
      <xdr:nvSpPr>
        <xdr:cNvPr id="570" name="楕円 569"/>
        <xdr:cNvSpPr/>
      </xdr:nvSpPr>
      <xdr:spPr>
        <a:xfrm>
          <a:off x="15430500" y="10439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60</xdr:row>
      <xdr:rowOff>148409</xdr:rowOff>
    </xdr:from>
    <xdr:to>
      <xdr:col>72</xdr:col>
      <xdr:colOff>38100</xdr:colOff>
      <xdr:row>61</xdr:row>
      <xdr:rowOff>78559</xdr:rowOff>
    </xdr:to>
    <xdr:sp macro="" textlink="" fLocksText="0">
      <xdr:nvSpPr>
        <xdr:cNvPr id="571" name="楕円 570"/>
        <xdr:cNvSpPr/>
      </xdr:nvSpPr>
      <xdr:spPr>
        <a:xfrm>
          <a:off x="13649325" y="10439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60</xdr:row>
      <xdr:rowOff>115751</xdr:rowOff>
    </xdr:from>
    <xdr:to>
      <xdr:col>67</xdr:col>
      <xdr:colOff>101600</xdr:colOff>
      <xdr:row>61</xdr:row>
      <xdr:rowOff>45901</xdr:rowOff>
    </xdr:to>
    <xdr:sp macro="" textlink="" fLocksText="0">
      <xdr:nvSpPr>
        <xdr:cNvPr id="572" name="楕円 571"/>
        <xdr:cNvSpPr/>
      </xdr:nvSpPr>
      <xdr:spPr>
        <a:xfrm>
          <a:off x="12763500" y="10401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60</xdr:row>
      <xdr:rowOff>166551</xdr:rowOff>
    </xdr:from>
    <xdr:to>
      <xdr:col>71</xdr:col>
      <xdr:colOff>177800</xdr:colOff>
      <xdr:row>61</xdr:row>
      <xdr:rowOff>27759</xdr:rowOff>
    </xdr:to>
    <xdr:cxnSp macro="">
      <xdr:nvCxnSpPr>
        <xdr:cNvPr id="573" name="直線コネクタ 572"/>
        <xdr:cNvCxnSpPr/>
      </xdr:nvCxnSpPr>
      <xdr:spPr>
        <a:xfrm>
          <a:off x="12811125" y="1044892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57</xdr:row>
      <xdr:rowOff>76200</xdr:rowOff>
    </xdr:from>
    <xdr:ext cx="409575" cy="257175"/>
    <xdr:sp macro="" textlink="">
      <xdr:nvSpPr>
        <xdr:cNvPr id="574" name="n_1aveValue【保健センター・保健所】_x000a_有形固定資産減価償却率"/>
        <xdr:cNvSpPr txBox="1"/>
      </xdr:nvSpPr>
      <xdr:spPr>
        <a:xfrm>
          <a:off x="15259050" y="984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57</xdr:row>
      <xdr:rowOff>57150</xdr:rowOff>
    </xdr:from>
    <xdr:ext cx="409575" cy="257175"/>
    <xdr:sp macro="" textlink="">
      <xdr:nvSpPr>
        <xdr:cNvPr id="575" name="n_2aveValue【保健センター・保健所】_x000a_有形固定資産減価償却率"/>
        <xdr:cNvSpPr txBox="1"/>
      </xdr:nvSpPr>
      <xdr:spPr>
        <a:xfrm>
          <a:off x="14382750" y="9829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47625</xdr:rowOff>
    </xdr:from>
    <xdr:ext cx="409575" cy="257175"/>
    <xdr:sp macro="" textlink="">
      <xdr:nvSpPr>
        <xdr:cNvPr id="576" name="n_3aveValue【保健センター・保健所】_x000a_有形固定資産減価償却率"/>
        <xdr:cNvSpPr txBox="1"/>
      </xdr:nvSpPr>
      <xdr:spPr>
        <a:xfrm>
          <a:off x="13496925" y="9820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57</xdr:row>
      <xdr:rowOff>123825</xdr:rowOff>
    </xdr:from>
    <xdr:ext cx="409575" cy="257175"/>
    <xdr:sp macro="" textlink="">
      <xdr:nvSpPr>
        <xdr:cNvPr id="577" name="n_4aveValue【保健センター・保健所】_x000a_有形固定資産減価償却率"/>
        <xdr:cNvSpPr txBox="1"/>
      </xdr:nvSpPr>
      <xdr:spPr>
        <a:xfrm>
          <a:off x="12611100" y="989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61</xdr:row>
      <xdr:rowOff>76200</xdr:rowOff>
    </xdr:from>
    <xdr:ext cx="409575" cy="257175"/>
    <xdr:sp macro="" textlink="">
      <xdr:nvSpPr>
        <xdr:cNvPr id="578" name="n_1mainValue【保健センター・保健所】_x000a_有形固定資産減価償却率"/>
        <xdr:cNvSpPr txBox="1"/>
      </xdr:nvSpPr>
      <xdr:spPr>
        <a:xfrm>
          <a:off x="15259050" y="10534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61</xdr:row>
      <xdr:rowOff>66675</xdr:rowOff>
    </xdr:from>
    <xdr:ext cx="409575" cy="257175"/>
    <xdr:sp macro="" textlink="">
      <xdr:nvSpPr>
        <xdr:cNvPr id="579" name="n_3mainValue【保健センター・保健所】_x000a_有形固定資産減価償却率"/>
        <xdr:cNvSpPr txBox="1"/>
      </xdr:nvSpPr>
      <xdr:spPr>
        <a:xfrm>
          <a:off x="13496925" y="10525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61</xdr:row>
      <xdr:rowOff>38100</xdr:rowOff>
    </xdr:from>
    <xdr:ext cx="409575" cy="257175"/>
    <xdr:sp macro="" textlink="">
      <xdr:nvSpPr>
        <xdr:cNvPr id="580" name="n_4mainValue【保健センター・保健所】_x000a_有形固定資産減価償却率"/>
        <xdr:cNvSpPr txBox="1"/>
      </xdr:nvSpPr>
      <xdr:spPr>
        <a:xfrm>
          <a:off x="12611100" y="10496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581" name="正方形/長方形 580"/>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582" name="正方形/長方形 581"/>
        <xdr:cNvSpPr/>
      </xdr:nvSpPr>
      <xdr:spPr>
        <a:xfrm>
          <a:off x="18411825"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583" name="正方形/長方形 582"/>
        <xdr:cNvSpPr/>
      </xdr:nvSpPr>
      <xdr:spPr>
        <a:xfrm>
          <a:off x="18411825"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584" name="正方形/長方形 583"/>
        <xdr:cNvSpPr/>
      </xdr:nvSpPr>
      <xdr:spPr>
        <a:xfrm>
          <a:off x="19431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585" name="正方形/長方形 584"/>
        <xdr:cNvSpPr/>
      </xdr:nvSpPr>
      <xdr:spPr>
        <a:xfrm>
          <a:off x="19431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586" name="正方形/長方形 585"/>
        <xdr:cNvSpPr/>
      </xdr:nvSpPr>
      <xdr:spPr>
        <a:xfrm>
          <a:off x="20574000" y="865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587" name="正方形/長方形 586"/>
        <xdr:cNvSpPr/>
      </xdr:nvSpPr>
      <xdr:spPr>
        <a:xfrm>
          <a:off x="20574000" y="886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588" name="正方形/長方形 5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589" name="テキスト ボックス 588"/>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62</xdr:row>
      <xdr:rowOff>85725</xdr:rowOff>
    </xdr:from>
    <xdr:ext cx="466725" cy="257175"/>
    <xdr:sp macro="" textlink="">
      <xdr:nvSpPr>
        <xdr:cNvPr id="592" name="テキスト ボックス 591"/>
        <xdr:cNvSpPr txBox="1"/>
      </xdr:nvSpPr>
      <xdr:spPr>
        <a:xfrm>
          <a:off x="17811750" y="1071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59</xdr:row>
      <xdr:rowOff>28575</xdr:rowOff>
    </xdr:from>
    <xdr:ext cx="466725" cy="257175"/>
    <xdr:sp macro="" textlink="">
      <xdr:nvSpPr>
        <xdr:cNvPr id="594" name="テキスト ボックス 593"/>
        <xdr:cNvSpPr txBox="1"/>
      </xdr:nvSpPr>
      <xdr:spPr>
        <a:xfrm>
          <a:off x="1781175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5" name="直線コネクタ 59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55</xdr:row>
      <xdr:rowOff>142875</xdr:rowOff>
    </xdr:from>
    <xdr:ext cx="466725" cy="257175"/>
    <xdr:sp macro="" textlink="">
      <xdr:nvSpPr>
        <xdr:cNvPr id="596" name="テキスト ボックス 595"/>
        <xdr:cNvSpPr txBox="1"/>
      </xdr:nvSpPr>
      <xdr:spPr>
        <a:xfrm>
          <a:off x="17811750" y="957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598" name="テキスト ボックス 597"/>
        <xdr:cNvSpPr txBox="1"/>
      </xdr:nvSpPr>
      <xdr:spPr>
        <a:xfrm>
          <a:off x="17811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99" name="【保健センター・保健所】_x000a_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00" name="直線コネクタ 599"/>
        <xdr:cNvCxnSpPr/>
      </xdr:nvCxnSpPr>
      <xdr:spPr>
        <a:xfrm flipV="1">
          <a:off x="22164675" y="9610725"/>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19050</xdr:rowOff>
    </xdr:from>
    <xdr:ext cx="466725" cy="257175"/>
    <xdr:sp macro="" textlink="">
      <xdr:nvSpPr>
        <xdr:cNvPr id="601" name="【保健センター・保健所】_x000a_一人当たり面積最小値テキスト"/>
        <xdr:cNvSpPr txBox="1"/>
      </xdr:nvSpPr>
      <xdr:spPr>
        <a:xfrm>
          <a:off x="22193250" y="1082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02" name="直線コネクタ 601"/>
        <xdr:cNvCxnSpPr/>
      </xdr:nvCxnSpPr>
      <xdr:spPr>
        <a:xfrm>
          <a:off x="22069425" y="10820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133350</xdr:rowOff>
    </xdr:from>
    <xdr:ext cx="466725" cy="257175"/>
    <xdr:sp macro="" textlink="">
      <xdr:nvSpPr>
        <xdr:cNvPr id="603" name="【保健センター・保健所】_x000a_一人当たり面積最大値テキスト"/>
        <xdr:cNvSpPr txBox="1"/>
      </xdr:nvSpPr>
      <xdr:spPr>
        <a:xfrm>
          <a:off x="22193250" y="9391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0.218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04" name="直線コネクタ 603"/>
        <xdr:cNvCxnSpPr/>
      </xdr:nvCxnSpPr>
      <xdr:spPr>
        <a:xfrm>
          <a:off x="22069425" y="9610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142875</xdr:rowOff>
    </xdr:from>
    <xdr:ext cx="466725" cy="257175"/>
    <xdr:sp macro="" textlink="">
      <xdr:nvSpPr>
        <xdr:cNvPr id="605" name="【保健センター・保健所】_x000a_一人当たり面積平均値テキスト"/>
        <xdr:cNvSpPr txBox="1"/>
      </xdr:nvSpPr>
      <xdr:spPr>
        <a:xfrm>
          <a:off x="22193250" y="1060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fLocksText="0">
      <xdr:nvSpPr>
        <xdr:cNvPr id="606" name="フローチャート: 判断 605"/>
        <xdr:cNvSpPr/>
      </xdr:nvSpPr>
      <xdr:spPr>
        <a:xfrm>
          <a:off x="22107525" y="10620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fLocksText="0">
      <xdr:nvSpPr>
        <xdr:cNvPr id="607" name="フローチャート: 判断 606"/>
        <xdr:cNvSpPr/>
      </xdr:nvSpPr>
      <xdr:spPr>
        <a:xfrm>
          <a:off x="21269325" y="10610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fLocksText="0">
      <xdr:nvSpPr>
        <xdr:cNvPr id="608" name="フローチャート: 判断 607"/>
        <xdr:cNvSpPr/>
      </xdr:nvSpPr>
      <xdr:spPr>
        <a:xfrm>
          <a:off x="20383500" y="10601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fLocksText="0">
      <xdr:nvSpPr>
        <xdr:cNvPr id="609" name="フローチャート: 判断 608"/>
        <xdr:cNvSpPr/>
      </xdr:nvSpPr>
      <xdr:spPr>
        <a:xfrm>
          <a:off x="19497675" y="10601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fLocksText="0">
      <xdr:nvSpPr>
        <xdr:cNvPr id="610" name="フローチャート: 判断 609"/>
        <xdr:cNvSpPr/>
      </xdr:nvSpPr>
      <xdr:spPr>
        <a:xfrm>
          <a:off x="18602325" y="10610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611" name="テキスト ボックス 610"/>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612" name="テキスト ボックス 611"/>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613" name="テキスト ボックス 612"/>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614" name="テキスト ボックス 613"/>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615" name="テキスト ボックス 614"/>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fLocksText="0">
      <xdr:nvSpPr>
        <xdr:cNvPr id="616" name="楕円 615"/>
        <xdr:cNvSpPr/>
      </xdr:nvSpPr>
      <xdr:spPr>
        <a:xfrm>
          <a:off x="21269325" y="10639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12065</xdr:rowOff>
    </xdr:from>
    <xdr:to>
      <xdr:col>102</xdr:col>
      <xdr:colOff>165100</xdr:colOff>
      <xdr:row>62</xdr:row>
      <xdr:rowOff>113665</xdr:rowOff>
    </xdr:to>
    <xdr:sp macro="" textlink="" fLocksText="0">
      <xdr:nvSpPr>
        <xdr:cNvPr id="617" name="楕円 616"/>
        <xdr:cNvSpPr/>
      </xdr:nvSpPr>
      <xdr:spPr>
        <a:xfrm>
          <a:off x="19497675" y="10639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12065</xdr:rowOff>
    </xdr:from>
    <xdr:to>
      <xdr:col>98</xdr:col>
      <xdr:colOff>38100</xdr:colOff>
      <xdr:row>62</xdr:row>
      <xdr:rowOff>113665</xdr:rowOff>
    </xdr:to>
    <xdr:sp macro="" textlink="" fLocksText="0">
      <xdr:nvSpPr>
        <xdr:cNvPr id="618" name="楕円 617"/>
        <xdr:cNvSpPr/>
      </xdr:nvSpPr>
      <xdr:spPr>
        <a:xfrm>
          <a:off x="18602325" y="10639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62</xdr:row>
      <xdr:rowOff>62865</xdr:rowOff>
    </xdr:from>
    <xdr:to>
      <xdr:col>102</xdr:col>
      <xdr:colOff>114300</xdr:colOff>
      <xdr:row>62</xdr:row>
      <xdr:rowOff>62865</xdr:rowOff>
    </xdr:to>
    <xdr:cxnSp macro="">
      <xdr:nvCxnSpPr>
        <xdr:cNvPr id="619" name="直線コネクタ 618"/>
        <xdr:cNvCxnSpPr/>
      </xdr:nvCxnSpPr>
      <xdr:spPr>
        <a:xfrm>
          <a:off x="18659475" y="106965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60</xdr:row>
      <xdr:rowOff>95250</xdr:rowOff>
    </xdr:from>
    <xdr:ext cx="466725" cy="257175"/>
    <xdr:sp macro="" textlink="">
      <xdr:nvSpPr>
        <xdr:cNvPr id="620" name="n_1aveValue【保健センター・保健所】_x000a_一人当たり面積"/>
        <xdr:cNvSpPr txBox="1"/>
      </xdr:nvSpPr>
      <xdr:spPr>
        <a:xfrm>
          <a:off x="21069300" y="10382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60</xdr:row>
      <xdr:rowOff>85725</xdr:rowOff>
    </xdr:from>
    <xdr:ext cx="466725" cy="257175"/>
    <xdr:sp macro="" textlink="">
      <xdr:nvSpPr>
        <xdr:cNvPr id="621" name="n_2aveValue【保健センター・保健所】_x000a_一人当たり面積"/>
        <xdr:cNvSpPr txBox="1"/>
      </xdr:nvSpPr>
      <xdr:spPr>
        <a:xfrm>
          <a:off x="20193000" y="1037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60</xdr:row>
      <xdr:rowOff>85725</xdr:rowOff>
    </xdr:from>
    <xdr:ext cx="466725" cy="257175"/>
    <xdr:sp macro="" textlink="">
      <xdr:nvSpPr>
        <xdr:cNvPr id="622" name="n_3aveValue【保健センター・保健所】_x000a_一人当たり面積"/>
        <xdr:cNvSpPr txBox="1"/>
      </xdr:nvSpPr>
      <xdr:spPr>
        <a:xfrm>
          <a:off x="19307175" y="1037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60</xdr:row>
      <xdr:rowOff>104775</xdr:rowOff>
    </xdr:from>
    <xdr:ext cx="466725" cy="257175"/>
    <xdr:sp macro="" textlink="">
      <xdr:nvSpPr>
        <xdr:cNvPr id="623" name="n_4aveValue【保健センター・保健所】_x000a_一人当たり面積"/>
        <xdr:cNvSpPr txBox="1"/>
      </xdr:nvSpPr>
      <xdr:spPr>
        <a:xfrm>
          <a:off x="18421350" y="10391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62</xdr:row>
      <xdr:rowOff>95250</xdr:rowOff>
    </xdr:from>
    <xdr:ext cx="466725" cy="257175"/>
    <xdr:sp macro="" textlink="">
      <xdr:nvSpPr>
        <xdr:cNvPr id="624" name="n_1mainValue【保健センター・保健所】_x000a_一人当たり面積"/>
        <xdr:cNvSpPr txBox="1"/>
      </xdr:nvSpPr>
      <xdr:spPr>
        <a:xfrm>
          <a:off x="21069300" y="10725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62</xdr:row>
      <xdr:rowOff>104775</xdr:rowOff>
    </xdr:from>
    <xdr:ext cx="466725" cy="257175"/>
    <xdr:sp macro="" textlink="">
      <xdr:nvSpPr>
        <xdr:cNvPr id="625" name="n_3mainValue【保健センター・保健所】_x000a_一人当たり面積"/>
        <xdr:cNvSpPr txBox="1"/>
      </xdr:nvSpPr>
      <xdr:spPr>
        <a:xfrm>
          <a:off x="19307175" y="10734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62</xdr:row>
      <xdr:rowOff>104775</xdr:rowOff>
    </xdr:from>
    <xdr:ext cx="466725" cy="257175"/>
    <xdr:sp macro="" textlink="">
      <xdr:nvSpPr>
        <xdr:cNvPr id="626" name="n_4mainValue【保健センター・保健所】_x000a_一人当たり面積"/>
        <xdr:cNvSpPr txBox="1"/>
      </xdr:nvSpPr>
      <xdr:spPr>
        <a:xfrm>
          <a:off x="18421350" y="10734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627" name="正方形/長方形 626"/>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628" name="正方形/長方形 627"/>
        <xdr:cNvSpPr/>
      </xdr:nvSpPr>
      <xdr:spPr>
        <a:xfrm>
          <a:off x="12573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629" name="正方形/長方形 628"/>
        <xdr:cNvSpPr/>
      </xdr:nvSpPr>
      <xdr:spPr>
        <a:xfrm>
          <a:off x="12573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630" name="正方形/長方形 629"/>
        <xdr:cNvSpPr/>
      </xdr:nvSpPr>
      <xdr:spPr>
        <a:xfrm>
          <a:off x="13592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631" name="正方形/長方形 630"/>
        <xdr:cNvSpPr/>
      </xdr:nvSpPr>
      <xdr:spPr>
        <a:xfrm>
          <a:off x="13592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632" name="正方形/長方形 631"/>
        <xdr:cNvSpPr/>
      </xdr:nvSpPr>
      <xdr:spPr>
        <a:xfrm>
          <a:off x="1473517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633" name="正方形/長方形 632"/>
        <xdr:cNvSpPr/>
      </xdr:nvSpPr>
      <xdr:spPr>
        <a:xfrm>
          <a:off x="1473517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634" name="正方形/長方形 633"/>
        <xdr:cNvSpPr/>
      </xdr:nvSpPr>
      <xdr:spPr>
        <a:xfrm>
          <a:off x="12449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635" name="テキスト ボックス 634"/>
        <xdr:cNvSpPr txBox="1"/>
      </xdr:nvSpPr>
      <xdr:spPr>
        <a:xfrm>
          <a:off x="1240155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9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637" name="テキスト ボックス 636"/>
        <xdr:cNvSpPr txBox="1"/>
      </xdr:nvSpPr>
      <xdr:spPr>
        <a:xfrm>
          <a:off x="11972925"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9175" y="1491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86</xdr:row>
      <xdr:rowOff>28575</xdr:rowOff>
    </xdr:from>
    <xdr:ext cx="466725" cy="257175"/>
    <xdr:sp macro="" textlink="">
      <xdr:nvSpPr>
        <xdr:cNvPr id="639" name="テキスト ボックス 638"/>
        <xdr:cNvSpPr txBox="1"/>
      </xdr:nvSpPr>
      <xdr:spPr>
        <a:xfrm>
          <a:off x="11972925"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9175" y="1458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641" name="テキスト ボックス 640"/>
        <xdr:cNvSpPr txBox="1"/>
      </xdr:nvSpPr>
      <xdr:spPr>
        <a:xfrm>
          <a:off x="12039600"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9175" y="1425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643" name="テキスト ボックス 642"/>
        <xdr:cNvSpPr txBox="1"/>
      </xdr:nvSpPr>
      <xdr:spPr>
        <a:xfrm>
          <a:off x="12039600"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9175" y="1393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645" name="テキスト ボックス 644"/>
        <xdr:cNvSpPr txBox="1"/>
      </xdr:nvSpPr>
      <xdr:spPr>
        <a:xfrm>
          <a:off x="12039600"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9175" y="1361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647" name="テキスト ボックス 646"/>
        <xdr:cNvSpPr txBox="1"/>
      </xdr:nvSpPr>
      <xdr:spPr>
        <a:xfrm>
          <a:off x="12039600"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9175" y="1327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76</xdr:row>
      <xdr:rowOff>104775</xdr:rowOff>
    </xdr:from>
    <xdr:ext cx="342900" cy="257175"/>
    <xdr:sp macro="" textlink="">
      <xdr:nvSpPr>
        <xdr:cNvPr id="649" name="テキスト ボックス 648"/>
        <xdr:cNvSpPr txBox="1"/>
      </xdr:nvSpPr>
      <xdr:spPr>
        <a:xfrm>
          <a:off x="12106275"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9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651" name="【消防施設】_x000a_有形固定資産減価償却率グラフ枠"/>
        <xdr:cNvSpPr/>
      </xdr:nvSpPr>
      <xdr:spPr>
        <a:xfrm>
          <a:off x="12449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52" name="直線コネクタ 651"/>
        <xdr:cNvCxnSpPr/>
      </xdr:nvCxnSpPr>
      <xdr:spPr>
        <a:xfrm flipV="1">
          <a:off x="16316325" y="13468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86</xdr:row>
      <xdr:rowOff>76200</xdr:rowOff>
    </xdr:from>
    <xdr:ext cx="409575" cy="257175"/>
    <xdr:sp macro="" textlink="">
      <xdr:nvSpPr>
        <xdr:cNvPr id="653" name="【消防施設】_x000a_有形固定資産減価償却率最小値テキスト"/>
        <xdr:cNvSpPr txBox="1"/>
      </xdr:nvSpPr>
      <xdr:spPr>
        <a:xfrm>
          <a:off x="16354425" y="14820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54" name="直線コネクタ 653"/>
        <xdr:cNvCxnSpPr/>
      </xdr:nvCxnSpPr>
      <xdr:spPr>
        <a:xfrm>
          <a:off x="16230600" y="14820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77</xdr:row>
      <xdr:rowOff>38100</xdr:rowOff>
    </xdr:from>
    <xdr:ext cx="409575" cy="257175"/>
    <xdr:sp macro="" textlink="">
      <xdr:nvSpPr>
        <xdr:cNvPr id="655" name="【消防施設】_x000a_有形固定資産減価償却率最大値テキスト"/>
        <xdr:cNvSpPr txBox="1"/>
      </xdr:nvSpPr>
      <xdr:spPr>
        <a:xfrm>
          <a:off x="16354425" y="13239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6" name="直線コネクタ 655"/>
        <xdr:cNvCxnSpPr/>
      </xdr:nvCxnSpPr>
      <xdr:spPr>
        <a:xfrm>
          <a:off x="16230600" y="13468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83</xdr:row>
      <xdr:rowOff>76200</xdr:rowOff>
    </xdr:from>
    <xdr:ext cx="409575" cy="257175"/>
    <xdr:sp macro="" textlink="">
      <xdr:nvSpPr>
        <xdr:cNvPr id="657" name="【消防施設】_x000a_有形固定資産減価償却率平均値テキスト"/>
        <xdr:cNvSpPr txBox="1"/>
      </xdr:nvSpPr>
      <xdr:spPr>
        <a:xfrm>
          <a:off x="16354425" y="1430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fLocksText="0">
      <xdr:nvSpPr>
        <xdr:cNvPr id="658" name="フローチャート: 判断 657"/>
        <xdr:cNvSpPr/>
      </xdr:nvSpPr>
      <xdr:spPr>
        <a:xfrm>
          <a:off x="16268700" y="1432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fLocksText="0">
      <xdr:nvSpPr>
        <xdr:cNvPr id="659" name="フローチャート: 判断 658"/>
        <xdr:cNvSpPr/>
      </xdr:nvSpPr>
      <xdr:spPr>
        <a:xfrm>
          <a:off x="15430500" y="14297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fLocksText="0">
      <xdr:nvSpPr>
        <xdr:cNvPr id="660" name="フローチャート: 判断 659"/>
        <xdr:cNvSpPr/>
      </xdr:nvSpPr>
      <xdr:spPr>
        <a:xfrm>
          <a:off x="14544675" y="14287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fLocksText="0">
      <xdr:nvSpPr>
        <xdr:cNvPr id="661" name="フローチャート: 判断 660"/>
        <xdr:cNvSpPr/>
      </xdr:nvSpPr>
      <xdr:spPr>
        <a:xfrm>
          <a:off x="13649325" y="14287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fLocksText="0">
      <xdr:nvSpPr>
        <xdr:cNvPr id="662" name="フローチャート: 判断 661"/>
        <xdr:cNvSpPr/>
      </xdr:nvSpPr>
      <xdr:spPr>
        <a:xfrm>
          <a:off x="12763500" y="1412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663" name="テキスト ボックス 662"/>
        <xdr:cNvSpPr txBox="1"/>
      </xdr:nvSpPr>
      <xdr:spPr>
        <a:xfrm>
          <a:off x="161258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664" name="テキスト ボックス 663"/>
        <xdr:cNvSpPr txBox="1"/>
      </xdr:nvSpPr>
      <xdr:spPr>
        <a:xfrm>
          <a:off x="1528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665" name="テキスト ボックス 664"/>
        <xdr:cNvSpPr txBox="1"/>
      </xdr:nvSpPr>
      <xdr:spPr>
        <a:xfrm>
          <a:off x="1440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666" name="テキスト ボックス 665"/>
        <xdr:cNvSpPr txBox="1"/>
      </xdr:nvSpPr>
      <xdr:spPr>
        <a:xfrm>
          <a:off x="1350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667" name="テキスト ボックス 666"/>
        <xdr:cNvSpPr txBox="1"/>
      </xdr:nvSpPr>
      <xdr:spPr>
        <a:xfrm>
          <a:off x="1262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166914</xdr:rowOff>
    </xdr:from>
    <xdr:to>
      <xdr:col>81</xdr:col>
      <xdr:colOff>101600</xdr:colOff>
      <xdr:row>82</xdr:row>
      <xdr:rowOff>97064</xdr:rowOff>
    </xdr:to>
    <xdr:sp macro="" textlink="" fLocksText="0">
      <xdr:nvSpPr>
        <xdr:cNvPr id="668" name="楕円 667"/>
        <xdr:cNvSpPr/>
      </xdr:nvSpPr>
      <xdr:spPr>
        <a:xfrm>
          <a:off x="15430500" y="1405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81</xdr:row>
      <xdr:rowOff>72208</xdr:rowOff>
    </xdr:from>
    <xdr:to>
      <xdr:col>72</xdr:col>
      <xdr:colOff>38100</xdr:colOff>
      <xdr:row>82</xdr:row>
      <xdr:rowOff>2358</xdr:rowOff>
    </xdr:to>
    <xdr:sp macro="" textlink="" fLocksText="0">
      <xdr:nvSpPr>
        <xdr:cNvPr id="669" name="楕円 668"/>
        <xdr:cNvSpPr/>
      </xdr:nvSpPr>
      <xdr:spPr>
        <a:xfrm>
          <a:off x="13649325" y="1396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19050</xdr:colOff>
      <xdr:row>83</xdr:row>
      <xdr:rowOff>161925</xdr:rowOff>
    </xdr:from>
    <xdr:ext cx="409575" cy="257175"/>
    <xdr:sp macro="" textlink="">
      <xdr:nvSpPr>
        <xdr:cNvPr id="670" name="n_1aveValue【消防施設】_x000a_有形固定資産減価償却率"/>
        <xdr:cNvSpPr txBox="1"/>
      </xdr:nvSpPr>
      <xdr:spPr>
        <a:xfrm>
          <a:off x="15259050" y="14392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82</xdr:row>
      <xdr:rowOff>0</xdr:rowOff>
    </xdr:from>
    <xdr:ext cx="409575" cy="257175"/>
    <xdr:sp macro="" textlink="">
      <xdr:nvSpPr>
        <xdr:cNvPr id="671" name="n_2aveValue【消防施設】_x000a_有形固定資産減価償却率"/>
        <xdr:cNvSpPr txBox="1"/>
      </xdr:nvSpPr>
      <xdr:spPr>
        <a:xfrm>
          <a:off x="14382750" y="14058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83</xdr:row>
      <xdr:rowOff>152400</xdr:rowOff>
    </xdr:from>
    <xdr:ext cx="409575" cy="257175"/>
    <xdr:sp macro="" textlink="">
      <xdr:nvSpPr>
        <xdr:cNvPr id="672" name="n_3aveValue【消防施設】_x000a_有形固定資産減価償却率"/>
        <xdr:cNvSpPr txBox="1"/>
      </xdr:nvSpPr>
      <xdr:spPr>
        <a:xfrm>
          <a:off x="13496925" y="14382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81</xdr:row>
      <xdr:rowOff>9525</xdr:rowOff>
    </xdr:from>
    <xdr:ext cx="409575" cy="257175"/>
    <xdr:sp macro="" textlink="">
      <xdr:nvSpPr>
        <xdr:cNvPr id="673" name="n_4aveValue【消防施設】_x000a_有形固定資産減価償却率"/>
        <xdr:cNvSpPr txBox="1"/>
      </xdr:nvSpPr>
      <xdr:spPr>
        <a:xfrm>
          <a:off x="12611100" y="1389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80</xdr:row>
      <xdr:rowOff>114300</xdr:rowOff>
    </xdr:from>
    <xdr:ext cx="409575" cy="257175"/>
    <xdr:sp macro="" textlink="">
      <xdr:nvSpPr>
        <xdr:cNvPr id="674" name="n_1mainValue【消防施設】_x000a_有形固定資産減価償却率"/>
        <xdr:cNvSpPr txBox="1"/>
      </xdr:nvSpPr>
      <xdr:spPr>
        <a:xfrm>
          <a:off x="15259050" y="13830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80</xdr:row>
      <xdr:rowOff>19050</xdr:rowOff>
    </xdr:from>
    <xdr:ext cx="409575" cy="257175"/>
    <xdr:sp macro="" textlink="">
      <xdr:nvSpPr>
        <xdr:cNvPr id="675" name="n_3mainValue【消防施設】_x000a_有形固定資産減価償却率"/>
        <xdr:cNvSpPr txBox="1"/>
      </xdr:nvSpPr>
      <xdr:spPr>
        <a:xfrm>
          <a:off x="13496925" y="13735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676" name="正方形/長方形 675"/>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677" name="正方形/長方形 676"/>
        <xdr:cNvSpPr/>
      </xdr:nvSpPr>
      <xdr:spPr>
        <a:xfrm>
          <a:off x="18411825"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678" name="正方形/長方形 677"/>
        <xdr:cNvSpPr/>
      </xdr:nvSpPr>
      <xdr:spPr>
        <a:xfrm>
          <a:off x="18411825"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679" name="正方形/長方形 678"/>
        <xdr:cNvSpPr/>
      </xdr:nvSpPr>
      <xdr:spPr>
        <a:xfrm>
          <a:off x="19431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680" name="正方形/長方形 679"/>
        <xdr:cNvSpPr/>
      </xdr:nvSpPr>
      <xdr:spPr>
        <a:xfrm>
          <a:off x="19431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681" name="正方形/長方形 680"/>
        <xdr:cNvSpPr/>
      </xdr:nvSpPr>
      <xdr:spPr>
        <a:xfrm>
          <a:off x="20574000" y="1246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682" name="正方形/長方形 681"/>
        <xdr:cNvSpPr/>
      </xdr:nvSpPr>
      <xdr:spPr>
        <a:xfrm>
          <a:off x="20574000" y="1267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684" name="テキスト ボックス 683"/>
        <xdr:cNvSpPr txBox="1"/>
      </xdr:nvSpPr>
      <xdr:spPr>
        <a:xfrm>
          <a:off x="18249900"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66675</xdr:rowOff>
    </xdr:from>
    <xdr:ext cx="466725" cy="257175"/>
    <xdr:sp macro="" textlink="">
      <xdr:nvSpPr>
        <xdr:cNvPr id="687" name="テキスト ボックス 686"/>
        <xdr:cNvSpPr txBox="1"/>
      </xdr:nvSpPr>
      <xdr:spPr>
        <a:xfrm>
          <a:off x="17811750" y="1463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82</xdr:row>
      <xdr:rowOff>123825</xdr:rowOff>
    </xdr:from>
    <xdr:ext cx="466725" cy="257175"/>
    <xdr:sp macro="" textlink="">
      <xdr:nvSpPr>
        <xdr:cNvPr id="689" name="テキスト ボックス 688"/>
        <xdr:cNvSpPr txBox="1"/>
      </xdr:nvSpPr>
      <xdr:spPr>
        <a:xfrm>
          <a:off x="17811750" y="1418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80</xdr:row>
      <xdr:rowOff>9525</xdr:rowOff>
    </xdr:from>
    <xdr:ext cx="466725" cy="257175"/>
    <xdr:sp macro="" textlink="">
      <xdr:nvSpPr>
        <xdr:cNvPr id="691" name="テキスト ボックス 690"/>
        <xdr:cNvSpPr txBox="1"/>
      </xdr:nvSpPr>
      <xdr:spPr>
        <a:xfrm>
          <a:off x="17811750" y="1372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77</xdr:row>
      <xdr:rowOff>66675</xdr:rowOff>
    </xdr:from>
    <xdr:ext cx="466725" cy="257175"/>
    <xdr:sp macro="" textlink="">
      <xdr:nvSpPr>
        <xdr:cNvPr id="693" name="テキスト ボックス 692"/>
        <xdr:cNvSpPr txBox="1"/>
      </xdr:nvSpPr>
      <xdr:spPr>
        <a:xfrm>
          <a:off x="178117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695" name="テキスト ボックス 694"/>
        <xdr:cNvSpPr txBox="1"/>
      </xdr:nvSpPr>
      <xdr:spPr>
        <a:xfrm>
          <a:off x="17811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696" name="【消防施設】_x000a_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7" name="直線コネクタ 696"/>
        <xdr:cNvCxnSpPr/>
      </xdr:nvCxnSpPr>
      <xdr:spPr>
        <a:xfrm flipV="1">
          <a:off x="22164675" y="1367790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28575</xdr:rowOff>
    </xdr:from>
    <xdr:ext cx="466725" cy="257175"/>
    <xdr:sp macro="" textlink="">
      <xdr:nvSpPr>
        <xdr:cNvPr id="698" name="【消防施設】_x000a_一人当たり面積最小値テキスト"/>
        <xdr:cNvSpPr txBox="1"/>
      </xdr:nvSpPr>
      <xdr:spPr>
        <a:xfrm>
          <a:off x="221932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9" name="直線コネクタ 698"/>
        <xdr:cNvCxnSpPr/>
      </xdr:nvCxnSpPr>
      <xdr:spPr>
        <a:xfrm>
          <a:off x="22069425" y="14773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78</xdr:row>
      <xdr:rowOff>76200</xdr:rowOff>
    </xdr:from>
    <xdr:ext cx="466725" cy="257175"/>
    <xdr:sp macro="" textlink="">
      <xdr:nvSpPr>
        <xdr:cNvPr id="700" name="【消防施設】_x000a_一人当たり面積最大値テキスト"/>
        <xdr:cNvSpPr txBox="1"/>
      </xdr:nvSpPr>
      <xdr:spPr>
        <a:xfrm>
          <a:off x="22193250" y="1344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1" name="直線コネクタ 700"/>
        <xdr:cNvCxnSpPr/>
      </xdr:nvCxnSpPr>
      <xdr:spPr>
        <a:xfrm>
          <a:off x="22069425" y="13677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84</xdr:row>
      <xdr:rowOff>28575</xdr:rowOff>
    </xdr:from>
    <xdr:ext cx="466725" cy="257175"/>
    <xdr:sp macro="" textlink="">
      <xdr:nvSpPr>
        <xdr:cNvPr id="702" name="【消防施設】_x000a_一人当たり面積平均値テキスト"/>
        <xdr:cNvSpPr txBox="1"/>
      </xdr:nvSpPr>
      <xdr:spPr>
        <a:xfrm>
          <a:off x="22193250" y="1443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fLocksText="0">
      <xdr:nvSpPr>
        <xdr:cNvPr id="703" name="フローチャート: 判断 702"/>
        <xdr:cNvSpPr/>
      </xdr:nvSpPr>
      <xdr:spPr>
        <a:xfrm>
          <a:off x="22107525" y="14449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fLocksText="0">
      <xdr:nvSpPr>
        <xdr:cNvPr id="704" name="フローチャート: 判断 703"/>
        <xdr:cNvSpPr/>
      </xdr:nvSpPr>
      <xdr:spPr>
        <a:xfrm>
          <a:off x="21269325" y="14449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fLocksText="0">
      <xdr:nvSpPr>
        <xdr:cNvPr id="705" name="フローチャート: 判断 704"/>
        <xdr:cNvSpPr/>
      </xdr:nvSpPr>
      <xdr:spPr>
        <a:xfrm>
          <a:off x="20383500" y="14468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fLocksText="0">
      <xdr:nvSpPr>
        <xdr:cNvPr id="706" name="フローチャート: 判断 705"/>
        <xdr:cNvSpPr/>
      </xdr:nvSpPr>
      <xdr:spPr>
        <a:xfrm>
          <a:off x="19497675" y="14458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fLocksText="0">
      <xdr:nvSpPr>
        <xdr:cNvPr id="707" name="フローチャート: 判断 706"/>
        <xdr:cNvSpPr/>
      </xdr:nvSpPr>
      <xdr:spPr>
        <a:xfrm>
          <a:off x="18602325" y="1453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708" name="テキスト ボックス 707"/>
        <xdr:cNvSpPr txBox="1"/>
      </xdr:nvSpPr>
      <xdr:spPr>
        <a:xfrm>
          <a:off x="21964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709" name="テキスト ボックス 708"/>
        <xdr:cNvSpPr txBox="1"/>
      </xdr:nvSpPr>
      <xdr:spPr>
        <a:xfrm>
          <a:off x="2112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710" name="テキスト ボックス 709"/>
        <xdr:cNvSpPr txBox="1"/>
      </xdr:nvSpPr>
      <xdr:spPr>
        <a:xfrm>
          <a:off x="2024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711" name="テキスト ボックス 710"/>
        <xdr:cNvSpPr txBox="1"/>
      </xdr:nvSpPr>
      <xdr:spPr>
        <a:xfrm>
          <a:off x="19354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712" name="テキスト ボックス 711"/>
        <xdr:cNvSpPr txBox="1"/>
      </xdr:nvSpPr>
      <xdr:spPr>
        <a:xfrm>
          <a:off x="18459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fLocksText="0">
      <xdr:nvSpPr>
        <xdr:cNvPr id="713" name="楕円 712"/>
        <xdr:cNvSpPr/>
      </xdr:nvSpPr>
      <xdr:spPr>
        <a:xfrm>
          <a:off x="21269325" y="14325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fLocksText="0">
      <xdr:nvSpPr>
        <xdr:cNvPr id="714" name="楕円 713"/>
        <xdr:cNvSpPr/>
      </xdr:nvSpPr>
      <xdr:spPr>
        <a:xfrm>
          <a:off x="19497675" y="14563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114300</xdr:colOff>
      <xdr:row>84</xdr:row>
      <xdr:rowOff>142875</xdr:rowOff>
    </xdr:from>
    <xdr:ext cx="466725" cy="257175"/>
    <xdr:sp macro="" textlink="">
      <xdr:nvSpPr>
        <xdr:cNvPr id="715" name="n_1aveValue【消防施設】_x000a_一人当たり面積"/>
        <xdr:cNvSpPr txBox="1"/>
      </xdr:nvSpPr>
      <xdr:spPr>
        <a:xfrm>
          <a:off x="21069300" y="14544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83</xdr:row>
      <xdr:rowOff>9525</xdr:rowOff>
    </xdr:from>
    <xdr:ext cx="466725" cy="257175"/>
    <xdr:sp macro="" textlink="">
      <xdr:nvSpPr>
        <xdr:cNvPr id="716" name="n_2aveValue【消防施設】_x000a_一人当たり面積"/>
        <xdr:cNvSpPr txBox="1"/>
      </xdr:nvSpPr>
      <xdr:spPr>
        <a:xfrm>
          <a:off x="20193000" y="1423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83</xdr:row>
      <xdr:rowOff>9525</xdr:rowOff>
    </xdr:from>
    <xdr:ext cx="466725" cy="257175"/>
    <xdr:sp macro="" textlink="">
      <xdr:nvSpPr>
        <xdr:cNvPr id="717" name="n_3aveValue【消防施設】_x000a_一人当たり面積"/>
        <xdr:cNvSpPr txBox="1"/>
      </xdr:nvSpPr>
      <xdr:spPr>
        <a:xfrm>
          <a:off x="19307175" y="1423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83</xdr:row>
      <xdr:rowOff>76200</xdr:rowOff>
    </xdr:from>
    <xdr:ext cx="466725" cy="257175"/>
    <xdr:sp macro="" textlink="">
      <xdr:nvSpPr>
        <xdr:cNvPr id="718" name="n_4aveValue【消防施設】_x000a_一人当たり面積"/>
        <xdr:cNvSpPr txBox="1"/>
      </xdr:nvSpPr>
      <xdr:spPr>
        <a:xfrm>
          <a:off x="18421350" y="1430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82</xdr:row>
      <xdr:rowOff>38100</xdr:rowOff>
    </xdr:from>
    <xdr:ext cx="466725" cy="257175"/>
    <xdr:sp macro="" textlink="">
      <xdr:nvSpPr>
        <xdr:cNvPr id="719" name="n_1mainValue【消防施設】_x000a_一人当たり面積"/>
        <xdr:cNvSpPr txBox="1"/>
      </xdr:nvSpPr>
      <xdr:spPr>
        <a:xfrm>
          <a:off x="21069300" y="14097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85</xdr:row>
      <xdr:rowOff>85725</xdr:rowOff>
    </xdr:from>
    <xdr:ext cx="466725" cy="257175"/>
    <xdr:sp macro="" textlink="">
      <xdr:nvSpPr>
        <xdr:cNvPr id="720" name="n_3mainValue【消防施設】_x000a_一人当たり面積"/>
        <xdr:cNvSpPr txBox="1"/>
      </xdr:nvSpPr>
      <xdr:spPr>
        <a:xfrm>
          <a:off x="19307175" y="1465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721" name="正方形/長方形 720"/>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722" name="正方形/長方形 721"/>
        <xdr:cNvSpPr/>
      </xdr:nvSpPr>
      <xdr:spPr>
        <a:xfrm>
          <a:off x="12573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723" name="正方形/長方形 722"/>
        <xdr:cNvSpPr/>
      </xdr:nvSpPr>
      <xdr:spPr>
        <a:xfrm>
          <a:off x="12573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724" name="正方形/長方形 723"/>
        <xdr:cNvSpPr/>
      </xdr:nvSpPr>
      <xdr:spPr>
        <a:xfrm>
          <a:off x="13592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725" name="正方形/長方形 724"/>
        <xdr:cNvSpPr/>
      </xdr:nvSpPr>
      <xdr:spPr>
        <a:xfrm>
          <a:off x="13592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726" name="正方形/長方形 725"/>
        <xdr:cNvSpPr/>
      </xdr:nvSpPr>
      <xdr:spPr>
        <a:xfrm>
          <a:off x="1473517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727" name="正方形/長方形 726"/>
        <xdr:cNvSpPr/>
      </xdr:nvSpPr>
      <xdr:spPr>
        <a:xfrm>
          <a:off x="1473517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728" name="正方形/長方形 727"/>
        <xdr:cNvSpPr/>
      </xdr:nvSpPr>
      <xdr:spPr>
        <a:xfrm>
          <a:off x="1244917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729" name="テキスト ボックス 728"/>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917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731" name="テキスト ボックス 730"/>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9175"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733" name="テキスト ボックス 732"/>
        <xdr:cNvSpPr txBox="1"/>
      </xdr:nvSpPr>
      <xdr:spPr>
        <a:xfrm>
          <a:off x="11972925"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9175"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735" name="テキスト ボックス 734"/>
        <xdr:cNvSpPr txBox="1"/>
      </xdr:nvSpPr>
      <xdr:spPr>
        <a:xfrm>
          <a:off x="12039600"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9175"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737" name="テキスト ボックス 736"/>
        <xdr:cNvSpPr txBox="1"/>
      </xdr:nvSpPr>
      <xdr:spPr>
        <a:xfrm>
          <a:off x="12039600"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9175"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739" name="テキスト ボックス 738"/>
        <xdr:cNvSpPr txBox="1"/>
      </xdr:nvSpPr>
      <xdr:spPr>
        <a:xfrm>
          <a:off x="12039600"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9175"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741" name="テキスト ボックス 740"/>
        <xdr:cNvSpPr txBox="1"/>
      </xdr:nvSpPr>
      <xdr:spPr>
        <a:xfrm>
          <a:off x="12039600"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9175"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743" name="テキスト ボックス 742"/>
        <xdr:cNvSpPr txBox="1"/>
      </xdr:nvSpPr>
      <xdr:spPr>
        <a:xfrm>
          <a:off x="12106275"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917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745" name="【庁舎】_x000a_有形固定資産減価償却率グラフ枠"/>
        <xdr:cNvSpPr/>
      </xdr:nvSpPr>
      <xdr:spPr>
        <a:xfrm>
          <a:off x="1244917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46" name="直線コネクタ 745"/>
        <xdr:cNvCxnSpPr/>
      </xdr:nvCxnSpPr>
      <xdr:spPr>
        <a:xfrm flipV="1">
          <a:off x="16316325" y="172021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171450</xdr:rowOff>
    </xdr:from>
    <xdr:ext cx="409575" cy="257175"/>
    <xdr:sp macro="" textlink="">
      <xdr:nvSpPr>
        <xdr:cNvPr id="747" name="【庁舎】_x000a_有形固定資産減価償却率最小値テキスト"/>
        <xdr:cNvSpPr txBox="1"/>
      </xdr:nvSpPr>
      <xdr:spPr>
        <a:xfrm>
          <a:off x="16354425" y="18688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97.5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48" name="直線コネクタ 747"/>
        <xdr:cNvCxnSpPr/>
      </xdr:nvCxnSpPr>
      <xdr:spPr>
        <a:xfrm>
          <a:off x="16230600" y="18678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99</xdr:row>
      <xdr:rowOff>0</xdr:rowOff>
    </xdr:from>
    <xdr:ext cx="342900" cy="257175"/>
    <xdr:sp macro="" textlink="">
      <xdr:nvSpPr>
        <xdr:cNvPr id="749" name="【庁舎】_x000a_有形固定資産減価償却率最大値テキスト"/>
        <xdr:cNvSpPr txBox="1"/>
      </xdr:nvSpPr>
      <xdr:spPr>
        <a:xfrm>
          <a:off x="16354425" y="169735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50" name="直線コネクタ 749"/>
        <xdr:cNvCxnSpPr/>
      </xdr:nvCxnSpPr>
      <xdr:spPr>
        <a:xfrm>
          <a:off x="16230600" y="17202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104</xdr:row>
      <xdr:rowOff>38100</xdr:rowOff>
    </xdr:from>
    <xdr:ext cx="409575" cy="257175"/>
    <xdr:sp macro="" textlink="">
      <xdr:nvSpPr>
        <xdr:cNvPr id="751" name="【庁舎】_x000a_有形固定資産減価償却率平均値テキスト"/>
        <xdr:cNvSpPr txBox="1"/>
      </xdr:nvSpPr>
      <xdr:spPr>
        <a:xfrm>
          <a:off x="16354425" y="1786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fLocksText="0">
      <xdr:nvSpPr>
        <xdr:cNvPr id="752" name="フローチャート: 判断 751"/>
        <xdr:cNvSpPr/>
      </xdr:nvSpPr>
      <xdr:spPr>
        <a:xfrm>
          <a:off x="16268700" y="17887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fLocksText="0">
      <xdr:nvSpPr>
        <xdr:cNvPr id="753" name="フローチャート: 判断 752"/>
        <xdr:cNvSpPr/>
      </xdr:nvSpPr>
      <xdr:spPr>
        <a:xfrm>
          <a:off x="15430500" y="1789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fLocksText="0">
      <xdr:nvSpPr>
        <xdr:cNvPr id="754" name="フローチャート: 判断 753"/>
        <xdr:cNvSpPr/>
      </xdr:nvSpPr>
      <xdr:spPr>
        <a:xfrm>
          <a:off x="14544675" y="17916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fLocksText="0">
      <xdr:nvSpPr>
        <xdr:cNvPr id="755" name="フローチャート: 判断 754"/>
        <xdr:cNvSpPr/>
      </xdr:nvSpPr>
      <xdr:spPr>
        <a:xfrm>
          <a:off x="13649325" y="17916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fLocksText="0">
      <xdr:nvSpPr>
        <xdr:cNvPr id="756" name="フローチャート: 判断 755"/>
        <xdr:cNvSpPr/>
      </xdr:nvSpPr>
      <xdr:spPr>
        <a:xfrm>
          <a:off x="12763500" y="1803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757" name="テキスト ボックス 756"/>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758" name="テキスト ボックス 757"/>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759" name="テキスト ボックス 758"/>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760" name="テキスト ボックス 759"/>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761" name="テキスト ボックス 760"/>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fLocksText="0">
      <xdr:nvSpPr>
        <xdr:cNvPr id="762" name="楕円 761"/>
        <xdr:cNvSpPr/>
      </xdr:nvSpPr>
      <xdr:spPr>
        <a:xfrm>
          <a:off x="15430500" y="17830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103</xdr:row>
      <xdr:rowOff>146231</xdr:rowOff>
    </xdr:from>
    <xdr:to>
      <xdr:col>72</xdr:col>
      <xdr:colOff>38100</xdr:colOff>
      <xdr:row>104</xdr:row>
      <xdr:rowOff>76381</xdr:rowOff>
    </xdr:to>
    <xdr:sp macro="" textlink="" fLocksText="0">
      <xdr:nvSpPr>
        <xdr:cNvPr id="763" name="楕円 762"/>
        <xdr:cNvSpPr/>
      </xdr:nvSpPr>
      <xdr:spPr>
        <a:xfrm>
          <a:off x="13649325" y="17802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103</xdr:row>
      <xdr:rowOff>111942</xdr:rowOff>
    </xdr:from>
    <xdr:to>
      <xdr:col>67</xdr:col>
      <xdr:colOff>101600</xdr:colOff>
      <xdr:row>104</xdr:row>
      <xdr:rowOff>42092</xdr:rowOff>
    </xdr:to>
    <xdr:sp macro="" textlink="" fLocksText="0">
      <xdr:nvSpPr>
        <xdr:cNvPr id="764" name="楕円 763"/>
        <xdr:cNvSpPr/>
      </xdr:nvSpPr>
      <xdr:spPr>
        <a:xfrm>
          <a:off x="12763500" y="1777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103</xdr:row>
      <xdr:rowOff>162742</xdr:rowOff>
    </xdr:from>
    <xdr:to>
      <xdr:col>71</xdr:col>
      <xdr:colOff>177800</xdr:colOff>
      <xdr:row>104</xdr:row>
      <xdr:rowOff>25581</xdr:rowOff>
    </xdr:to>
    <xdr:cxnSp macro="">
      <xdr:nvCxnSpPr>
        <xdr:cNvPr id="765" name="直線コネクタ 764"/>
        <xdr:cNvCxnSpPr/>
      </xdr:nvCxnSpPr>
      <xdr:spPr>
        <a:xfrm>
          <a:off x="12811125" y="178212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104</xdr:row>
      <xdr:rowOff>161925</xdr:rowOff>
    </xdr:from>
    <xdr:ext cx="409575" cy="257175"/>
    <xdr:sp macro="" textlink="">
      <xdr:nvSpPr>
        <xdr:cNvPr id="766" name="n_1aveValue【庁舎】_x000a_有形固定資産減価償却率"/>
        <xdr:cNvSpPr txBox="1"/>
      </xdr:nvSpPr>
      <xdr:spPr>
        <a:xfrm>
          <a:off x="15259050" y="1799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28575</xdr:rowOff>
    </xdr:from>
    <xdr:ext cx="409575" cy="257175"/>
    <xdr:sp macro="" textlink="">
      <xdr:nvSpPr>
        <xdr:cNvPr id="767" name="n_2aveValue【庁舎】_x000a_有形固定資産減価償却率"/>
        <xdr:cNvSpPr txBox="1"/>
      </xdr:nvSpPr>
      <xdr:spPr>
        <a:xfrm>
          <a:off x="14382750" y="17687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105</xdr:row>
      <xdr:rowOff>9525</xdr:rowOff>
    </xdr:from>
    <xdr:ext cx="409575" cy="257175"/>
    <xdr:sp macro="" textlink="">
      <xdr:nvSpPr>
        <xdr:cNvPr id="768" name="n_3aveValue【庁舎】_x000a_有形固定資産減価償却率"/>
        <xdr:cNvSpPr txBox="1"/>
      </xdr:nvSpPr>
      <xdr:spPr>
        <a:xfrm>
          <a:off x="13496925" y="1801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105</xdr:row>
      <xdr:rowOff>123825</xdr:rowOff>
    </xdr:from>
    <xdr:ext cx="409575" cy="257175"/>
    <xdr:sp macro="" textlink="">
      <xdr:nvSpPr>
        <xdr:cNvPr id="769" name="n_4aveValue【庁舎】_x000a_有形固定資産減価償却率"/>
        <xdr:cNvSpPr txBox="1"/>
      </xdr:nvSpPr>
      <xdr:spPr>
        <a:xfrm>
          <a:off x="12611100" y="1812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102</xdr:row>
      <xdr:rowOff>114300</xdr:rowOff>
    </xdr:from>
    <xdr:ext cx="409575" cy="257175"/>
    <xdr:sp macro="" textlink="">
      <xdr:nvSpPr>
        <xdr:cNvPr id="770" name="n_1mainValue【庁舎】_x000a_有形固定資産減価償却率"/>
        <xdr:cNvSpPr txBox="1"/>
      </xdr:nvSpPr>
      <xdr:spPr>
        <a:xfrm>
          <a:off x="15259050" y="17602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102</xdr:row>
      <xdr:rowOff>95250</xdr:rowOff>
    </xdr:from>
    <xdr:ext cx="409575" cy="257175"/>
    <xdr:sp macro="" textlink="">
      <xdr:nvSpPr>
        <xdr:cNvPr id="771" name="n_3mainValue【庁舎】_x000a_有形固定資産減価償却率"/>
        <xdr:cNvSpPr txBox="1"/>
      </xdr:nvSpPr>
      <xdr:spPr>
        <a:xfrm>
          <a:off x="13496925" y="17583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102</xdr:row>
      <xdr:rowOff>57150</xdr:rowOff>
    </xdr:from>
    <xdr:ext cx="409575" cy="257175"/>
    <xdr:sp macro="" textlink="">
      <xdr:nvSpPr>
        <xdr:cNvPr id="772" name="n_4mainValue【庁舎】_x000a_有形固定資産減価償却率"/>
        <xdr:cNvSpPr txBox="1"/>
      </xdr:nvSpPr>
      <xdr:spPr>
        <a:xfrm>
          <a:off x="12611100" y="17545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773" name="正方形/長方形 772"/>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774" name="正方形/長方形 773"/>
        <xdr:cNvSpPr/>
      </xdr:nvSpPr>
      <xdr:spPr>
        <a:xfrm>
          <a:off x="18411825"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775" name="正方形/長方形 774"/>
        <xdr:cNvSpPr/>
      </xdr:nvSpPr>
      <xdr:spPr>
        <a:xfrm>
          <a:off x="18411825"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776" name="正方形/長方形 775"/>
        <xdr:cNvSpPr/>
      </xdr:nvSpPr>
      <xdr:spPr>
        <a:xfrm>
          <a:off x="19431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777" name="正方形/長方形 776"/>
        <xdr:cNvSpPr/>
      </xdr:nvSpPr>
      <xdr:spPr>
        <a:xfrm>
          <a:off x="19431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778" name="正方形/長方形 777"/>
        <xdr:cNvSpPr/>
      </xdr:nvSpPr>
      <xdr:spPr>
        <a:xfrm>
          <a:off x="20574000" y="162782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779" name="正方形/長方形 778"/>
        <xdr:cNvSpPr/>
      </xdr:nvSpPr>
      <xdr:spPr>
        <a:xfrm>
          <a:off x="20574000" y="16487775"/>
          <a:ext cx="1524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781" name="テキスト ボックス 780"/>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xdr:cNvCxnSpPr/>
      </xdr:nvCxnSpPr>
      <xdr:spPr>
        <a:xfrm>
          <a:off x="18288000" y="18726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784" name="テキスト ボックス 783"/>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xdr:cNvCxnSpPr/>
      </xdr:nvCxnSpPr>
      <xdr:spPr>
        <a:xfrm>
          <a:off x="18288000" y="18392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786" name="テキスト ボックス 785"/>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xdr:cNvCxnSpPr/>
      </xdr:nvCxnSpPr>
      <xdr:spPr>
        <a:xfrm>
          <a:off x="18288000" y="1806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788" name="テキスト ボックス 787"/>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xdr:cNvCxnSpPr/>
      </xdr:nvCxnSpPr>
      <xdr:spPr>
        <a:xfrm>
          <a:off x="18288000" y="177450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790" name="テキスト ボックス 789"/>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xdr:cNvCxnSpPr/>
      </xdr:nvCxnSpPr>
      <xdr:spPr>
        <a:xfrm>
          <a:off x="18288000" y="1742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792" name="テキスト ボックス 791"/>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xdr:cNvCxnSpPr/>
      </xdr:nvCxnSpPr>
      <xdr:spPr>
        <a:xfrm>
          <a:off x="18288000" y="1708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794" name="テキスト ボックス 793"/>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796" name="テキスト ボックス 795"/>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797" name="【庁舎】_x000a_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98" name="直線コネクタ 797"/>
        <xdr:cNvCxnSpPr/>
      </xdr:nvCxnSpPr>
      <xdr:spPr>
        <a:xfrm flipV="1">
          <a:off x="22164675" y="1720215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107</xdr:row>
      <xdr:rowOff>142875</xdr:rowOff>
    </xdr:from>
    <xdr:ext cx="466725" cy="257175"/>
    <xdr:sp macro="" textlink="">
      <xdr:nvSpPr>
        <xdr:cNvPr id="799" name="【庁舎】_x000a_一人当たり面積最小値テキスト"/>
        <xdr:cNvSpPr txBox="1"/>
      </xdr:nvSpPr>
      <xdr:spPr>
        <a:xfrm>
          <a:off x="22193250"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00" name="直線コネクタ 799"/>
        <xdr:cNvCxnSpPr/>
      </xdr:nvCxnSpPr>
      <xdr:spPr>
        <a:xfrm>
          <a:off x="22069425" y="18488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99</xdr:row>
      <xdr:rowOff>0</xdr:rowOff>
    </xdr:from>
    <xdr:ext cx="466725" cy="257175"/>
    <xdr:sp macro="" textlink="">
      <xdr:nvSpPr>
        <xdr:cNvPr id="801" name="【庁舎】_x000a_一人当たり面積最大値テキスト"/>
        <xdr:cNvSpPr txBox="1"/>
      </xdr:nvSpPr>
      <xdr:spPr>
        <a:xfrm>
          <a:off x="22193250" y="16973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02" name="直線コネクタ 801"/>
        <xdr:cNvCxnSpPr/>
      </xdr:nvCxnSpPr>
      <xdr:spPr>
        <a:xfrm>
          <a:off x="22069425" y="17202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105</xdr:row>
      <xdr:rowOff>66675</xdr:rowOff>
    </xdr:from>
    <xdr:ext cx="466725" cy="257175"/>
    <xdr:sp macro="" textlink="">
      <xdr:nvSpPr>
        <xdr:cNvPr id="803" name="【庁舎】_x000a_一人当たり面積平均値テキスト"/>
        <xdr:cNvSpPr txBox="1"/>
      </xdr:nvSpPr>
      <xdr:spPr>
        <a:xfrm>
          <a:off x="22193250" y="1806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fLocksText="0">
      <xdr:nvSpPr>
        <xdr:cNvPr id="804" name="フローチャート: 判断 803"/>
        <xdr:cNvSpPr/>
      </xdr:nvSpPr>
      <xdr:spPr>
        <a:xfrm>
          <a:off x="22107525" y="1808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fLocksText="0">
      <xdr:nvSpPr>
        <xdr:cNvPr id="805" name="フローチャート: 判断 804"/>
        <xdr:cNvSpPr/>
      </xdr:nvSpPr>
      <xdr:spPr>
        <a:xfrm>
          <a:off x="21269325" y="1808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fLocksText="0">
      <xdr:nvSpPr>
        <xdr:cNvPr id="806" name="フローチャート: 判断 805"/>
        <xdr:cNvSpPr/>
      </xdr:nvSpPr>
      <xdr:spPr>
        <a:xfrm>
          <a:off x="20383500" y="18107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fLocksText="0">
      <xdr:nvSpPr>
        <xdr:cNvPr id="807" name="フローチャート: 判断 806"/>
        <xdr:cNvSpPr/>
      </xdr:nvSpPr>
      <xdr:spPr>
        <a:xfrm>
          <a:off x="19497675" y="18116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fLocksText="0">
      <xdr:nvSpPr>
        <xdr:cNvPr id="808" name="フローチャート: 判断 807"/>
        <xdr:cNvSpPr/>
      </xdr:nvSpPr>
      <xdr:spPr>
        <a:xfrm>
          <a:off x="18602325" y="18126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809" name="テキスト ボックス 808"/>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810" name="テキスト ボックス 809"/>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811" name="テキスト ボックス 810"/>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812" name="テキスト ボックス 811"/>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813" name="テキスト ボックス 812"/>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fLocksText="0">
      <xdr:nvSpPr>
        <xdr:cNvPr id="814" name="楕円 813"/>
        <xdr:cNvSpPr/>
      </xdr:nvSpPr>
      <xdr:spPr>
        <a:xfrm>
          <a:off x="21269325" y="17964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104</xdr:row>
      <xdr:rowOff>5806</xdr:rowOff>
    </xdr:from>
    <xdr:to>
      <xdr:col>102</xdr:col>
      <xdr:colOff>165100</xdr:colOff>
      <xdr:row>104</xdr:row>
      <xdr:rowOff>107406</xdr:rowOff>
    </xdr:to>
    <xdr:sp macro="" textlink="" fLocksText="0">
      <xdr:nvSpPr>
        <xdr:cNvPr id="815" name="楕円 814"/>
        <xdr:cNvSpPr/>
      </xdr:nvSpPr>
      <xdr:spPr>
        <a:xfrm>
          <a:off x="19497675" y="17840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104</xdr:row>
      <xdr:rowOff>12337</xdr:rowOff>
    </xdr:from>
    <xdr:to>
      <xdr:col>98</xdr:col>
      <xdr:colOff>38100</xdr:colOff>
      <xdr:row>104</xdr:row>
      <xdr:rowOff>113937</xdr:rowOff>
    </xdr:to>
    <xdr:sp macro="" textlink="" fLocksText="0">
      <xdr:nvSpPr>
        <xdr:cNvPr id="816" name="楕円 815"/>
        <xdr:cNvSpPr/>
      </xdr:nvSpPr>
      <xdr:spPr>
        <a:xfrm>
          <a:off x="18602325" y="1784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104</xdr:row>
      <xdr:rowOff>56606</xdr:rowOff>
    </xdr:from>
    <xdr:to>
      <xdr:col>102</xdr:col>
      <xdr:colOff>114300</xdr:colOff>
      <xdr:row>104</xdr:row>
      <xdr:rowOff>63137</xdr:rowOff>
    </xdr:to>
    <xdr:cxnSp macro="">
      <xdr:nvCxnSpPr>
        <xdr:cNvPr id="817" name="直線コネクタ 816"/>
        <xdr:cNvCxnSpPr/>
      </xdr:nvCxnSpPr>
      <xdr:spPr>
        <a:xfrm flipV="1">
          <a:off x="18659475" y="178879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106</xdr:row>
      <xdr:rowOff>9525</xdr:rowOff>
    </xdr:from>
    <xdr:ext cx="466725" cy="257175"/>
    <xdr:sp macro="" textlink="">
      <xdr:nvSpPr>
        <xdr:cNvPr id="818" name="n_1aveValue【庁舎】_x000a_一人当たり面積"/>
        <xdr:cNvSpPr txBox="1"/>
      </xdr:nvSpPr>
      <xdr:spPr>
        <a:xfrm>
          <a:off x="21069300" y="18183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104</xdr:row>
      <xdr:rowOff>47625</xdr:rowOff>
    </xdr:from>
    <xdr:ext cx="466725" cy="257175"/>
    <xdr:sp macro="" textlink="">
      <xdr:nvSpPr>
        <xdr:cNvPr id="819" name="n_2aveValue【庁舎】_x000a_一人当たり面積"/>
        <xdr:cNvSpPr txBox="1"/>
      </xdr:nvSpPr>
      <xdr:spPr>
        <a:xfrm>
          <a:off x="20193000" y="17878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106</xdr:row>
      <xdr:rowOff>38100</xdr:rowOff>
    </xdr:from>
    <xdr:ext cx="466725" cy="257175"/>
    <xdr:sp macro="" textlink="">
      <xdr:nvSpPr>
        <xdr:cNvPr id="820" name="n_3aveValue【庁舎】_x000a_一人当たり面積"/>
        <xdr:cNvSpPr txBox="1"/>
      </xdr:nvSpPr>
      <xdr:spPr>
        <a:xfrm>
          <a:off x="19307175" y="1821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106</xdr:row>
      <xdr:rowOff>47625</xdr:rowOff>
    </xdr:from>
    <xdr:ext cx="466725" cy="257175"/>
    <xdr:sp macro="" textlink="">
      <xdr:nvSpPr>
        <xdr:cNvPr id="821" name="n_4aveValue【庁舎】_x000a_一人当たり面積"/>
        <xdr:cNvSpPr txBox="1"/>
      </xdr:nvSpPr>
      <xdr:spPr>
        <a:xfrm>
          <a:off x="18421350" y="1822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103</xdr:row>
      <xdr:rowOff>76200</xdr:rowOff>
    </xdr:from>
    <xdr:ext cx="466725" cy="257175"/>
    <xdr:sp macro="" textlink="">
      <xdr:nvSpPr>
        <xdr:cNvPr id="822" name="n_1mainValue【庁舎】_x000a_一人当たり面積"/>
        <xdr:cNvSpPr txBox="1"/>
      </xdr:nvSpPr>
      <xdr:spPr>
        <a:xfrm>
          <a:off x="21069300" y="17735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102</xdr:row>
      <xdr:rowOff>123825</xdr:rowOff>
    </xdr:from>
    <xdr:ext cx="466725" cy="257175"/>
    <xdr:sp macro="" textlink="">
      <xdr:nvSpPr>
        <xdr:cNvPr id="823" name="n_3mainValue【庁舎】_x000a_一人当たり面積"/>
        <xdr:cNvSpPr txBox="1"/>
      </xdr:nvSpPr>
      <xdr:spPr>
        <a:xfrm>
          <a:off x="19307175" y="17611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102</xdr:row>
      <xdr:rowOff>133350</xdr:rowOff>
    </xdr:from>
    <xdr:ext cx="466725" cy="257175"/>
    <xdr:sp macro="" textlink="">
      <xdr:nvSpPr>
        <xdr:cNvPr id="824" name="n_4mainValue【庁舎】_x000a_一人当たり面積"/>
        <xdr:cNvSpPr txBox="1"/>
      </xdr:nvSpPr>
      <xdr:spPr>
        <a:xfrm>
          <a:off x="18421350" y="17621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826" name="正方形/長方形 825"/>
        <xdr:cNvSpPr/>
      </xdr:nvSpPr>
      <xdr:spPr>
        <a:xfrm>
          <a:off x="762000" y="19497675"/>
          <a:ext cx="384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5325"/>
          <a:ext cx="22088475"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平成</a:t>
          </a:r>
          <a:r>
            <a:rPr lang="en-US" altLang="ja-JP" sz="1300">
              <a:latin typeface="ＭＳ Ｐゴシック" panose="020B0600070205080204" pitchFamily="50" charset="-128"/>
              <a:ea typeface="ＭＳ Ｐゴシック" panose="020B0600070205080204" pitchFamily="50" charset="-128"/>
            </a:rPr>
            <a:t>28</a:t>
          </a:r>
          <a:r>
            <a:rPr lang="ja-JP" altLang="en-US" sz="1300">
              <a:latin typeface="ＭＳ Ｐゴシック" panose="020B0600070205080204" pitchFamily="50" charset="-128"/>
              <a:ea typeface="ＭＳ Ｐゴシック" panose="020B0600070205080204" pitchFamily="50" charset="-128"/>
            </a:rPr>
            <a:t>年</a:t>
          </a:r>
          <a:r>
            <a:rPr lang="en-US" altLang="ja-JP" sz="1300">
              <a:latin typeface="ＭＳ Ｐゴシック" panose="020B0600070205080204" pitchFamily="50" charset="-128"/>
              <a:ea typeface="ＭＳ Ｐゴシック" panose="020B0600070205080204" pitchFamily="50" charset="-128"/>
            </a:rPr>
            <a:t>3</a:t>
          </a:r>
          <a:r>
            <a:rPr lang="ja-JP" altLang="en-US" sz="1300">
              <a:latin typeface="ＭＳ Ｐゴシック" panose="020B0600070205080204" pitchFamily="50" charset="-128"/>
              <a:ea typeface="ＭＳ Ｐゴシック" panose="020B0600070205080204" pitchFamily="50" charset="-128"/>
            </a:rPr>
            <a:t>月に策定した公共施設等総合管理計画に基づいた計画的な改修に努めており、今後も、公共施設再編計画による各施設のあり方について検討しつつ、緊急的な部分改修による費用の増加に注意を払う必要が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平成</a:t>
          </a:r>
          <a:r>
            <a:rPr lang="en-US" altLang="ja-JP" sz="1300">
              <a:latin typeface="ＭＳ Ｐゴシック" panose="020B0600070205080204" pitchFamily="50" charset="-128"/>
              <a:ea typeface="ＭＳ Ｐゴシック" panose="020B0600070205080204" pitchFamily="50" charset="-128"/>
            </a:rPr>
            <a:t>30</a:t>
          </a:r>
          <a:r>
            <a:rPr lang="ja-JP" altLang="en-US" sz="1300">
              <a:latin typeface="ＭＳ Ｐゴシック" panose="020B0600070205080204" pitchFamily="50" charset="-128"/>
              <a:ea typeface="ＭＳ Ｐゴシック" panose="020B0600070205080204" pitchFamily="50" charset="-128"/>
            </a:rPr>
            <a:t>年度の体育館・プールの有形固定資産減価償却率は類似団体内平均値より高い値となっているが、公共施設保全計画に基づき計画的な改修に努めている。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市民会館及び庁舎については、有形固定資産減価償却率が類似団体内平均値を上回っていないが、緊急的な部分改修が発生する可能性があるため注意を払う必要がある。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年度決算においては、固定資産台帳の整備が遅れたことで、ストック情報の登録ができなかった。また、令和元年度決算に係る固定資産台帳については、令和</a:t>
          </a:r>
          <a:r>
            <a:rPr lang="en-US" altLang="ja-JP" sz="1300">
              <a:latin typeface="ＭＳ Ｐゴシック" panose="020B0600070205080204" pitchFamily="50" charset="-128"/>
              <a:ea typeface="ＭＳ Ｐゴシック" panose="020B0600070205080204" pitchFamily="50" charset="-128"/>
            </a:rPr>
            <a:t>2</a:t>
          </a:r>
          <a:r>
            <a:rPr lang="ja-JP" altLang="en-US" sz="1300">
              <a:latin typeface="ＭＳ Ｐゴシック" panose="020B0600070205080204" pitchFamily="50" charset="-128"/>
              <a:ea typeface="ＭＳ Ｐゴシック" panose="020B0600070205080204" pitchFamily="50" charset="-128"/>
            </a:rPr>
            <a:t>年</a:t>
          </a:r>
          <a:r>
            <a:rPr lang="en-US" altLang="ja-JP" sz="1300">
              <a:latin typeface="ＭＳ Ｐゴシック" panose="020B0600070205080204" pitchFamily="50" charset="-128"/>
              <a:ea typeface="ＭＳ Ｐゴシック" panose="020B0600070205080204" pitchFamily="50" charset="-128"/>
            </a:rPr>
            <a:t>3</a:t>
          </a:r>
          <a:r>
            <a:rPr lang="ja-JP" altLang="en-US" sz="1300">
              <a:latin typeface="ＭＳ Ｐゴシック" panose="020B0600070205080204" pitchFamily="50" charset="-128"/>
              <a:ea typeface="ＭＳ Ｐゴシック" panose="020B0600070205080204" pitchFamily="50" charset="-128"/>
            </a:rPr>
            <a:t>月</a:t>
          </a:r>
          <a:r>
            <a:rPr lang="en-US" altLang="ja-JP" sz="1300">
              <a:latin typeface="ＭＳ Ｐゴシック" panose="020B0600070205080204" pitchFamily="50" charset="-128"/>
              <a:ea typeface="ＭＳ Ｐゴシック" panose="020B0600070205080204" pitchFamily="50" charset="-128"/>
            </a:rPr>
            <a:t>31</a:t>
          </a:r>
          <a:r>
            <a:rPr lang="ja-JP" altLang="en-US" sz="1300">
              <a:latin typeface="ＭＳ Ｐゴシック" panose="020B0600070205080204" pitchFamily="50" charset="-128"/>
              <a:ea typeface="ＭＳ Ｐゴシック" panose="020B0600070205080204" pitchFamily="50" charset="-128"/>
            </a:rPr>
            <a:t>日時点で未整備であるため、平成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年度及び令和元年度の当該団体値等は表示されていない。</a:t>
          </a:r>
          <a:endParaRPr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xdr:cNvSpPr/>
      </xdr:nvSpPr>
      <xdr:spPr>
        <a:xfrm>
          <a:off x="723900" y="419100"/>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xdr:cNvSpPr/>
      </xdr:nvSpPr>
      <xdr:spPr>
        <a:xfrm>
          <a:off x="2286000" y="12382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xdr:cNvSpPr/>
      </xdr:nvSpPr>
      <xdr:spPr>
        <a:xfrm>
          <a:off x="5143500" y="1257300"/>
          <a:ext cx="2028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xdr:cNvSpPr/>
      </xdr:nvSpPr>
      <xdr:spPr>
        <a:xfrm>
          <a:off x="7172325" y="1257300"/>
          <a:ext cx="127635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xdr:cNvSpPr/>
      </xdr:nvSpPr>
      <xdr:spPr>
        <a:xfrm>
          <a:off x="8505825" y="1257300"/>
          <a:ext cx="638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xdr:cNvSpPr/>
      </xdr:nvSpPr>
      <xdr:spPr>
        <a:xfrm>
          <a:off x="5143500" y="2095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xdr:cNvSpPr/>
      </xdr:nvSpPr>
      <xdr:spPr>
        <a:xfrm>
          <a:off x="10953750" y="1266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xdr:cNvSpPr/>
      </xdr:nvSpPr>
      <xdr:spPr>
        <a:xfrm>
          <a:off x="10953750" y="15335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xdr:cNvSpPr/>
      </xdr:nvSpPr>
      <xdr:spPr>
        <a:xfrm>
          <a:off x="10953750" y="1866900"/>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133350</xdr:colOff>
      <xdr:row>17</xdr:row>
      <xdr:rowOff>95250</xdr:rowOff>
    </xdr:from>
    <xdr:ext cx="8810625" cy="257175"/>
    <xdr:sp macro="" textlink="">
      <xdr:nvSpPr>
        <xdr:cNvPr id="29" name="テキスト ボックス 28"/>
        <xdr:cNvSpPr txBox="1"/>
      </xdr:nvSpPr>
      <xdr:spPr>
        <a:xfrm>
          <a:off x="762000" y="3009900"/>
          <a:ext cx="8810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9525</xdr:rowOff>
    </xdr:from>
    <xdr:ext cx="9191625" cy="257175"/>
    <xdr:sp macro="" textlink="">
      <xdr:nvSpPr>
        <xdr:cNvPr id="30" name="テキスト ボックス 29"/>
        <xdr:cNvSpPr txBox="1"/>
      </xdr:nvSpPr>
      <xdr:spPr>
        <a:xfrm>
          <a:off x="762000" y="3267075"/>
          <a:ext cx="9191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令和</a:t>
          </a:r>
          <a:r>
            <a:rPr lang="en-US" altLang="ja-JP" sz="1000">
              <a:solidFill>
                <a:srgbClr val="000000"/>
              </a:solidFill>
              <a:latin typeface="ＭＳ Ｐゴシック" panose="020B0600070205080204" pitchFamily="50" charset="-128"/>
              <a:ea typeface="ＭＳ Ｐゴシック" panose="020B0600070205080204" pitchFamily="50" charset="-128"/>
            </a:rPr>
            <a:t>2</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62625" cy="257175"/>
    <xdr:sp macro="" textlink="">
      <xdr:nvSpPr>
        <xdr:cNvPr id="31" name="テキスト ボックス 30"/>
        <xdr:cNvSpPr txBox="1"/>
      </xdr:nvSpPr>
      <xdr:spPr>
        <a:xfrm>
          <a:off x="762000" y="3514725"/>
          <a:ext cx="5762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7175"/>
    <xdr:sp macro="" textlink="">
      <xdr:nvSpPr>
        <xdr:cNvPr id="32" name="テキスト ボックス 31"/>
        <xdr:cNvSpPr txBox="1"/>
      </xdr:nvSpPr>
      <xdr:spPr>
        <a:xfrm>
          <a:off x="762000" y="3771900"/>
          <a:ext cx="8724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85725</xdr:rowOff>
    </xdr:from>
    <xdr:ext cx="5962650" cy="257175"/>
    <xdr:sp macro="" textlink="">
      <xdr:nvSpPr>
        <xdr:cNvPr id="33" name="テキスト ボックス 32"/>
        <xdr:cNvSpPr txBox="1"/>
      </xdr:nvSpPr>
      <xdr:spPr>
        <a:xfrm>
          <a:off x="762000" y="4029075"/>
          <a:ext cx="5962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161925</xdr:rowOff>
    </xdr:from>
    <xdr:ext cx="8210550" cy="257175"/>
    <xdr:sp macro="" textlink="">
      <xdr:nvSpPr>
        <xdr:cNvPr id="34" name="テキスト ボックス 33"/>
        <xdr:cNvSpPr txBox="1"/>
      </xdr:nvSpPr>
      <xdr:spPr>
        <a:xfrm>
          <a:off x="762000" y="4276725"/>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0975" cy="257175"/>
    <xdr:sp macro="" textlink="">
      <xdr:nvSpPr>
        <xdr:cNvPr id="35" name="テキスト ボックス 34"/>
        <xdr:cNvSpPr txBox="1"/>
      </xdr:nvSpPr>
      <xdr:spPr>
        <a:xfrm>
          <a:off x="762000" y="4533900"/>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95250</xdr:colOff>
      <xdr:row>31</xdr:row>
      <xdr:rowOff>66675</xdr:rowOff>
    </xdr:from>
    <xdr:ext cx="1276350" cy="304800"/>
    <xdr:sp macro="" textlink="">
      <xdr:nvSpPr>
        <xdr:cNvPr id="37" name="テキスト ボックス 36"/>
        <xdr:cNvSpPr txBox="1"/>
      </xdr:nvSpPr>
      <xdr:spPr>
        <a:xfrm>
          <a:off x="1771650"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28575</xdr:colOff>
      <xdr:row>31</xdr:row>
      <xdr:rowOff>38100</xdr:rowOff>
    </xdr:from>
    <xdr:ext cx="1647825" cy="361950"/>
    <xdr:sp macro="" textlink="">
      <xdr:nvSpPr>
        <xdr:cNvPr id="38" name="テキスト ボックス 37"/>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[0.62]</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xdr:cNvSpPr/>
      </xdr:nvSpPr>
      <xdr:spPr>
        <a:xfrm>
          <a:off x="5905500"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xdr:cNvSpPr/>
      </xdr:nvSpPr>
      <xdr:spPr>
        <a:xfrm>
          <a:off x="5905500"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xdr:cNvSpPr/>
      </xdr:nvSpPr>
      <xdr:spPr>
        <a:xfrm>
          <a:off x="75533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xdr:cNvSpPr/>
      </xdr:nvSpPr>
      <xdr:spPr>
        <a:xfrm>
          <a:off x="75533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xdr:cNvSpPr/>
      </xdr:nvSpPr>
      <xdr:spPr>
        <a:xfrm>
          <a:off x="9020175"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xdr:cNvSpPr/>
      </xdr:nvSpPr>
      <xdr:spPr>
        <a:xfrm>
          <a:off x="9020175"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xdr:cNvSpPr/>
      </xdr:nvSpPr>
      <xdr:spPr>
        <a:xfrm>
          <a:off x="762000"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xdr:cNvSpPr/>
      </xdr:nvSpPr>
      <xdr:spPr>
        <a:xfrm>
          <a:off x="6029325"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62675" y="609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令和元年度は法人市民税の増収等により基準財政収入額は微増となったが、扶助費等が増額となるなど基準財政需要額においても増額となったため、財政力指数は前年度と同数の</a:t>
          </a:r>
          <a:r>
            <a:rPr lang="en-US" altLang="ja-JP" sz="1300">
              <a:solidFill>
                <a:srgbClr val="000000"/>
              </a:solidFill>
              <a:latin typeface="ＭＳ Ｐゴシック" panose="020B0600070205080204" pitchFamily="50" charset="-128"/>
              <a:ea typeface="ＭＳ Ｐゴシック" panose="020B0600070205080204" pitchFamily="50" charset="-128"/>
            </a:rPr>
            <a:t>0.62</a:t>
          </a:r>
          <a:r>
            <a:rPr lang="ja-JP" altLang="en-US" sz="1300">
              <a:solidFill>
                <a:srgbClr val="000000"/>
              </a:solidFill>
              <a:latin typeface="ＭＳ Ｐゴシック" panose="020B0600070205080204" pitchFamily="50" charset="-128"/>
              <a:ea typeface="ＭＳ Ｐゴシック" panose="020B0600070205080204" pitchFamily="50" charset="-128"/>
            </a:rPr>
            <a:t>となっている。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依然として、類似団体内平均値を下回っており、本市歳入においては依存財源が約６割を占めている状況であることから、今後も依存財源の動向に左右されない財政構造の確立に努める。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50" name="テキスト ボックス 49"/>
        <xdr:cNvSpPr txBox="1"/>
      </xdr:nvSpPr>
      <xdr:spPr>
        <a:xfrm>
          <a:off x="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2" name="テキスト ボックス 51"/>
        <xdr:cNvSpPr txBox="1"/>
      </xdr:nvSpPr>
      <xdr:spPr>
        <a:xfrm>
          <a:off x="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4" name="テキスト ボックス 53"/>
        <xdr:cNvSpPr txBox="1"/>
      </xdr:nvSpPr>
      <xdr:spPr>
        <a:xfrm>
          <a:off x="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6" name="テキスト ボックス 55"/>
        <xdr:cNvSpPr txBox="1"/>
      </xdr:nvSpPr>
      <xdr:spPr>
        <a:xfrm>
          <a:off x="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0.80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8" name="テキスト ボックス 57"/>
        <xdr:cNvSpPr txBox="1"/>
      </xdr:nvSpPr>
      <xdr:spPr>
        <a:xfrm>
          <a:off x="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60" name="テキスト ボックス 59"/>
        <xdr:cNvSpPr txBox="1"/>
      </xdr:nvSpPr>
      <xdr:spPr>
        <a:xfrm>
          <a:off x="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fLocksText="0">
      <xdr:nvSpPr>
        <xdr:cNvPr id="63" name="財政力グラフ枠"/>
        <xdr:cNvSpPr/>
      </xdr:nvSpPr>
      <xdr:spPr>
        <a:xfrm>
          <a:off x="762000"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0800"/>
          <a:ext cx="0" cy="1428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45</xdr:row>
      <xdr:rowOff>85725</xdr:rowOff>
    </xdr:from>
    <xdr:ext cx="762000" cy="257175"/>
    <xdr:sp macro="" textlink="">
      <xdr:nvSpPr>
        <xdr:cNvPr id="65" name="財政力最小値テキスト"/>
        <xdr:cNvSpPr txBox="1"/>
      </xdr:nvSpPr>
      <xdr:spPr>
        <a:xfrm>
          <a:off x="5038725" y="7800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7275" y="7829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35</xdr:row>
      <xdr:rowOff>142875</xdr:rowOff>
    </xdr:from>
    <xdr:ext cx="762000" cy="257175"/>
    <xdr:sp macro="" textlink="">
      <xdr:nvSpPr>
        <xdr:cNvPr id="67" name="財政力最大値テキスト"/>
        <xdr:cNvSpPr txBox="1"/>
      </xdr:nvSpPr>
      <xdr:spPr>
        <a:xfrm>
          <a:off x="5038725" y="6143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7275" y="6400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3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40</xdr:row>
      <xdr:rowOff>38100</xdr:rowOff>
    </xdr:from>
    <xdr:ext cx="762000" cy="257175"/>
    <xdr:sp macro="" textlink="">
      <xdr:nvSpPr>
        <xdr:cNvPr id="70" name="財政力平均値テキスト"/>
        <xdr:cNvSpPr txBox="1"/>
      </xdr:nvSpPr>
      <xdr:spPr>
        <a:xfrm>
          <a:off x="5038725"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fLocksText="0">
      <xdr:nvSpPr>
        <xdr:cNvPr id="71" name="フローチャート: 判断 70"/>
        <xdr:cNvSpPr/>
      </xdr:nvSpPr>
      <xdr:spPr>
        <a:xfrm>
          <a:off x="4905375" y="7058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8975" y="73437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fLocksText="0">
      <xdr:nvSpPr>
        <xdr:cNvPr id="73" name="フローチャート: 判断 72"/>
        <xdr:cNvSpPr/>
      </xdr:nvSpPr>
      <xdr:spPr>
        <a:xfrm>
          <a:off x="4067175" y="7058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39</xdr:row>
      <xdr:rowOff>133350</xdr:rowOff>
    </xdr:from>
    <xdr:ext cx="733425" cy="257175"/>
    <xdr:sp macro="" textlink="">
      <xdr:nvSpPr>
        <xdr:cNvPr id="74" name="テキスト ボックス 73"/>
        <xdr:cNvSpPr txBox="1"/>
      </xdr:nvSpPr>
      <xdr:spPr>
        <a:xfrm>
          <a:off x="3733800" y="68199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3625" y="73437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fLocksText="0">
      <xdr:nvSpPr>
        <xdr:cNvPr id="76" name="フローチャート: 判断 75"/>
        <xdr:cNvSpPr/>
      </xdr:nvSpPr>
      <xdr:spPr>
        <a:xfrm>
          <a:off x="3171825" y="7077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39</xdr:row>
      <xdr:rowOff>161925</xdr:rowOff>
    </xdr:from>
    <xdr:ext cx="762000" cy="257175"/>
    <xdr:sp macro="" textlink="">
      <xdr:nvSpPr>
        <xdr:cNvPr id="77" name="テキスト ボックス 76"/>
        <xdr:cNvSpPr txBox="1"/>
      </xdr:nvSpPr>
      <xdr:spPr>
        <a:xfrm>
          <a:off x="2838450" y="6848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37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fLocksText="0">
      <xdr:nvSpPr>
        <xdr:cNvPr id="79" name="フローチャート: 判断 78"/>
        <xdr:cNvSpPr/>
      </xdr:nvSpPr>
      <xdr:spPr>
        <a:xfrm>
          <a:off x="2286000" y="7096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40</xdr:row>
      <xdr:rowOff>9525</xdr:rowOff>
    </xdr:from>
    <xdr:ext cx="762000" cy="257175"/>
    <xdr:sp macro="" textlink="">
      <xdr:nvSpPr>
        <xdr:cNvPr id="80" name="テキスト ボックス 79"/>
        <xdr:cNvSpPr txBox="1"/>
      </xdr:nvSpPr>
      <xdr:spPr>
        <a:xfrm>
          <a:off x="1952625" y="686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fLocksText="0">
      <xdr:nvSpPr>
        <xdr:cNvPr id="81" name="フローチャート: 判断 80"/>
        <xdr:cNvSpPr/>
      </xdr:nvSpPr>
      <xdr:spPr>
        <a:xfrm>
          <a:off x="1400175" y="7115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40</xdr:row>
      <xdr:rowOff>28575</xdr:rowOff>
    </xdr:from>
    <xdr:ext cx="762000" cy="257175"/>
    <xdr:sp macro="" textlink="">
      <xdr:nvSpPr>
        <xdr:cNvPr id="82" name="テキスト ボックス 81"/>
        <xdr:cNvSpPr txBox="1"/>
      </xdr:nvSpPr>
      <xdr:spPr>
        <a:xfrm>
          <a:off x="1066800" y="6886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macro="" textlink="">
      <xdr:nvSpPr>
        <xdr:cNvPr id="86" name="テキスト ボックス 85"/>
        <xdr:cNvSpPr txBox="1"/>
      </xdr:nvSpPr>
      <xdr:spPr>
        <a:xfrm>
          <a:off x="2114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fLocksText="0">
      <xdr:nvSpPr>
        <xdr:cNvPr id="88" name="楕円 87"/>
        <xdr:cNvSpPr/>
      </xdr:nvSpPr>
      <xdr:spPr>
        <a:xfrm>
          <a:off x="4905375" y="7296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42</xdr:row>
      <xdr:rowOff>66675</xdr:rowOff>
    </xdr:from>
    <xdr:ext cx="762000" cy="257175"/>
    <xdr:sp macro="" textlink="">
      <xdr:nvSpPr>
        <xdr:cNvPr id="89" name="財政力該当値テキスト"/>
        <xdr:cNvSpPr txBox="1"/>
      </xdr:nvSpPr>
      <xdr:spPr>
        <a:xfrm>
          <a:off x="5038725" y="7267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fLocksText="0">
      <xdr:nvSpPr>
        <xdr:cNvPr id="90" name="楕円 89"/>
        <xdr:cNvSpPr/>
      </xdr:nvSpPr>
      <xdr:spPr>
        <a:xfrm>
          <a:off x="4067175" y="7296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43</xdr:row>
      <xdr:rowOff>9525</xdr:rowOff>
    </xdr:from>
    <xdr:ext cx="733425" cy="257175"/>
    <xdr:sp macro="" textlink="">
      <xdr:nvSpPr>
        <xdr:cNvPr id="91" name="テキスト ボックス 90"/>
        <xdr:cNvSpPr txBox="1"/>
      </xdr:nvSpPr>
      <xdr:spPr>
        <a:xfrm>
          <a:off x="3733800" y="7381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fLocksText="0">
      <xdr:nvSpPr>
        <xdr:cNvPr id="92" name="楕円 91"/>
        <xdr:cNvSpPr/>
      </xdr:nvSpPr>
      <xdr:spPr>
        <a:xfrm>
          <a:off x="3171825" y="729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43</xdr:row>
      <xdr:rowOff>9525</xdr:rowOff>
    </xdr:from>
    <xdr:ext cx="762000" cy="257175"/>
    <xdr:sp macro="" textlink="">
      <xdr:nvSpPr>
        <xdr:cNvPr id="93" name="テキスト ボックス 92"/>
        <xdr:cNvSpPr txBox="1"/>
      </xdr:nvSpPr>
      <xdr:spPr>
        <a:xfrm>
          <a:off x="2838450" y="738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fLocksText="0">
      <xdr:nvSpPr>
        <xdr:cNvPr id="94" name="楕円 93"/>
        <xdr:cNvSpPr/>
      </xdr:nvSpPr>
      <xdr:spPr>
        <a:xfrm>
          <a:off x="2286000" y="729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43</xdr:row>
      <xdr:rowOff>9525</xdr:rowOff>
    </xdr:from>
    <xdr:ext cx="762000" cy="257175"/>
    <xdr:sp macro="" textlink="">
      <xdr:nvSpPr>
        <xdr:cNvPr id="95" name="テキスト ボックス 94"/>
        <xdr:cNvSpPr txBox="1"/>
      </xdr:nvSpPr>
      <xdr:spPr>
        <a:xfrm>
          <a:off x="1952625" y="738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fLocksText="0">
      <xdr:nvSpPr>
        <xdr:cNvPr id="96" name="楕円 95"/>
        <xdr:cNvSpPr/>
      </xdr:nvSpPr>
      <xdr:spPr>
        <a:xfrm>
          <a:off x="1400175" y="7315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43</xdr:row>
      <xdr:rowOff>28575</xdr:rowOff>
    </xdr:from>
    <xdr:ext cx="762000" cy="257175"/>
    <xdr:sp macro="" textlink="">
      <xdr:nvSpPr>
        <xdr:cNvPr id="97" name="テキスト ボックス 96"/>
        <xdr:cNvSpPr txBox="1"/>
      </xdr:nvSpPr>
      <xdr:spPr>
        <a:xfrm>
          <a:off x="1066800" y="7400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fLocksText="0">
      <xdr:nvSpPr>
        <xdr:cNvPr id="98" name="正方形/長方形 97"/>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9525</xdr:colOff>
      <xdr:row>53</xdr:row>
      <xdr:rowOff>104775</xdr:rowOff>
    </xdr:from>
    <xdr:ext cx="1438275" cy="304800"/>
    <xdr:sp macro="" textlink="">
      <xdr:nvSpPr>
        <xdr:cNvPr id="99" name="テキスト ボックス 98"/>
        <xdr:cNvSpPr txBox="1"/>
      </xdr:nvSpPr>
      <xdr:spPr>
        <a:xfrm>
          <a:off x="1685925"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114300</xdr:colOff>
      <xdr:row>53</xdr:row>
      <xdr:rowOff>76200</xdr:rowOff>
    </xdr:from>
    <xdr:ext cx="1647825" cy="361950"/>
    <xdr:sp macro="" textlink="">
      <xdr:nvSpPr>
        <xdr:cNvPr id="100" name="テキスト ボックス 99"/>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[100.2%]</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fLocksText="0">
      <xdr:nvSpPr>
        <xdr:cNvPr id="101" name="正方形/長方形 100"/>
        <xdr:cNvSpPr/>
      </xdr:nvSpPr>
      <xdr:spPr>
        <a:xfrm>
          <a:off x="5905500"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2" name="正方形/長方形 101"/>
        <xdr:cNvSpPr/>
      </xdr:nvSpPr>
      <xdr:spPr>
        <a:xfrm>
          <a:off x="5905500"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3" name="正方形/長方形 102"/>
        <xdr:cNvSpPr/>
      </xdr:nvSpPr>
      <xdr:spPr>
        <a:xfrm>
          <a:off x="75533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4" name="正方形/長方形 103"/>
        <xdr:cNvSpPr/>
      </xdr:nvSpPr>
      <xdr:spPr>
        <a:xfrm>
          <a:off x="75533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5" name="正方形/長方形 104"/>
        <xdr:cNvSpPr/>
      </xdr:nvSpPr>
      <xdr:spPr>
        <a:xfrm>
          <a:off x="9020175"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6" name="正方形/長方形 105"/>
        <xdr:cNvSpPr/>
      </xdr:nvSpPr>
      <xdr:spPr>
        <a:xfrm>
          <a:off x="9020175"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7" name="正方形/長方形 106"/>
        <xdr:cNvSpPr/>
      </xdr:nvSpPr>
      <xdr:spPr>
        <a:xfrm>
          <a:off x="762000"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8" name="正方形/長方形 107"/>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09" name="正方形/長方形 108"/>
        <xdr:cNvSpPr/>
      </xdr:nvSpPr>
      <xdr:spPr>
        <a:xfrm>
          <a:off x="6029325"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62675" y="990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経常一般財源においては、市税等の増により対前年度比で</a:t>
          </a:r>
          <a:r>
            <a:rPr lang="en-US" altLang="ja-JP" sz="1300">
              <a:solidFill>
                <a:srgbClr val="000000"/>
              </a:solidFill>
              <a:latin typeface="ＭＳ Ｐゴシック" panose="020B0600070205080204" pitchFamily="50" charset="-128"/>
              <a:ea typeface="ＭＳ Ｐゴシック" panose="020B0600070205080204" pitchFamily="50" charset="-128"/>
            </a:rPr>
            <a:t>64</a:t>
          </a:r>
          <a:r>
            <a:rPr lang="ja-JP" altLang="en-US" sz="1300">
              <a:solidFill>
                <a:srgbClr val="000000"/>
              </a:solidFill>
              <a:latin typeface="ＭＳ Ｐゴシック" panose="020B0600070205080204" pitchFamily="50" charset="-128"/>
              <a:ea typeface="ＭＳ Ｐゴシック" panose="020B0600070205080204" pitchFamily="50" charset="-128"/>
            </a:rPr>
            <a:t>百万円増加したが、経常経費充当経常一般財源は扶助費や公債費、物件費が増となったため、経常収支比率は前年度と同数の</a:t>
          </a:r>
          <a:r>
            <a:rPr lang="en-US" altLang="ja-JP" sz="1300">
              <a:solidFill>
                <a:srgbClr val="000000"/>
              </a:solidFill>
              <a:latin typeface="ＭＳ Ｐゴシック" panose="020B0600070205080204" pitchFamily="50" charset="-128"/>
              <a:ea typeface="ＭＳ Ｐゴシック" panose="020B0600070205080204" pitchFamily="50" charset="-128"/>
            </a:rPr>
            <a:t>100.2%</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依然として</a:t>
          </a:r>
          <a:r>
            <a:rPr lang="en-US" altLang="ja-JP" sz="1300">
              <a:solidFill>
                <a:srgbClr val="000000"/>
              </a:solidFill>
              <a:latin typeface="ＭＳ Ｐゴシック" panose="020B0600070205080204" pitchFamily="50" charset="-128"/>
              <a:ea typeface="ＭＳ Ｐゴシック" panose="020B0600070205080204" pitchFamily="50" charset="-128"/>
            </a:rPr>
            <a:t>100%</a:t>
          </a:r>
          <a:r>
            <a:rPr lang="ja-JP" altLang="en-US" sz="1300">
              <a:solidFill>
                <a:srgbClr val="000000"/>
              </a:solidFill>
              <a:latin typeface="ＭＳ Ｐゴシック" panose="020B0600070205080204" pitchFamily="50" charset="-128"/>
              <a:ea typeface="ＭＳ Ｐゴシック" panose="020B0600070205080204" pitchFamily="50" charset="-128"/>
            </a:rPr>
            <a:t>を超えており、財政の硬直化が顕著な状況にあるため、今後も自主財源の確保及び経常的な経費の全体的な圧縮を進めていく必要がある。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142875</xdr:rowOff>
    </xdr:from>
    <xdr:ext cx="295275" cy="228600"/>
    <xdr:sp macro="" textlink="">
      <xdr:nvSpPr>
        <xdr:cNvPr id="111" name="テキスト ボックス 110"/>
        <xdr:cNvSpPr txBox="1"/>
      </xdr:nvSpPr>
      <xdr:spPr>
        <a:xfrm>
          <a:off x="723900" y="940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5" name="テキスト ボックス 114"/>
        <xdr:cNvSpPr txBox="1"/>
      </xdr:nvSpPr>
      <xdr:spPr>
        <a:xfrm>
          <a:off x="0" y="1137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7" name="テキスト ボックス 116"/>
        <xdr:cNvSpPr txBox="1"/>
      </xdr:nvSpPr>
      <xdr:spPr>
        <a:xfrm>
          <a:off x="0" y="1089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9" name="テキスト ボックス 118"/>
        <xdr:cNvSpPr txBox="1"/>
      </xdr:nvSpPr>
      <xdr:spPr>
        <a:xfrm>
          <a:off x="0" y="1041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6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1" name="テキスト ボックス 120"/>
        <xdr:cNvSpPr txBox="1"/>
      </xdr:nvSpPr>
      <xdr:spPr>
        <a:xfrm>
          <a:off x="0" y="992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3" name="テキスト ボックス 122"/>
        <xdr:cNvSpPr txBox="1"/>
      </xdr:nvSpPr>
      <xdr:spPr>
        <a:xfrm>
          <a:off x="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70.0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fLocksText="0">
      <xdr:nvSpPr>
        <xdr:cNvPr id="124" name="財政構造の弾力性グラフ枠"/>
        <xdr:cNvSpPr/>
      </xdr:nvSpPr>
      <xdr:spPr>
        <a:xfrm>
          <a:off x="762000"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5075"/>
          <a:ext cx="0" cy="1095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65</xdr:row>
      <xdr:rowOff>47625</xdr:rowOff>
    </xdr:from>
    <xdr:ext cx="762000" cy="257175"/>
    <xdr:sp macro="" textlink="">
      <xdr:nvSpPr>
        <xdr:cNvPr id="126" name="財政構造の弾力性最小値テキスト"/>
        <xdr:cNvSpPr txBox="1"/>
      </xdr:nvSpPr>
      <xdr:spPr>
        <a:xfrm>
          <a:off x="5038725" y="1119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7275" y="11220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57</xdr:row>
      <xdr:rowOff>95250</xdr:rowOff>
    </xdr:from>
    <xdr:ext cx="762000" cy="257175"/>
    <xdr:sp macro="" textlink="">
      <xdr:nvSpPr>
        <xdr:cNvPr id="128" name="財政構造の弾力性最大値テキスト"/>
        <xdr:cNvSpPr txBox="1"/>
      </xdr:nvSpPr>
      <xdr:spPr>
        <a:xfrm>
          <a:off x="5038725" y="986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7275" y="101250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73152</xdr:rowOff>
    </xdr:to>
    <xdr:cxnSp macro="">
      <xdr:nvCxnSpPr>
        <xdr:cNvPr id="130" name="直線コネクタ 129"/>
        <xdr:cNvCxnSpPr/>
      </xdr:nvCxnSpPr>
      <xdr:spPr>
        <a:xfrm>
          <a:off x="41148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61</xdr:row>
      <xdr:rowOff>76200</xdr:rowOff>
    </xdr:from>
    <xdr:ext cx="762000" cy="257175"/>
    <xdr:sp macro="" textlink="">
      <xdr:nvSpPr>
        <xdr:cNvPr id="131" name="財政構造の弾力性平均値テキスト"/>
        <xdr:cNvSpPr txBox="1"/>
      </xdr:nvSpPr>
      <xdr:spPr>
        <a:xfrm>
          <a:off x="50387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fLocksText="0">
      <xdr:nvSpPr>
        <xdr:cNvPr id="132" name="フローチャート: 判断 131"/>
        <xdr:cNvSpPr/>
      </xdr:nvSpPr>
      <xdr:spPr>
        <a:xfrm>
          <a:off x="4905375" y="10687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64</xdr:row>
      <xdr:rowOff>73152</xdr:rowOff>
    </xdr:from>
    <xdr:to>
      <xdr:col>19</xdr:col>
      <xdr:colOff>133350</xdr:colOff>
      <xdr:row>65</xdr:row>
      <xdr:rowOff>46482</xdr:rowOff>
    </xdr:to>
    <xdr:cxnSp macro="">
      <xdr:nvCxnSpPr>
        <xdr:cNvPr id="133" name="直線コネクタ 132"/>
        <xdr:cNvCxnSpPr/>
      </xdr:nvCxnSpPr>
      <xdr:spPr>
        <a:xfrm flipV="1">
          <a:off x="3228975" y="11049000"/>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fLocksText="0">
      <xdr:nvSpPr>
        <xdr:cNvPr id="134" name="フローチャート: 判断 133"/>
        <xdr:cNvSpPr/>
      </xdr:nvSpPr>
      <xdr:spPr>
        <a:xfrm>
          <a:off x="4067175" y="10677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60</xdr:row>
      <xdr:rowOff>161925</xdr:rowOff>
    </xdr:from>
    <xdr:ext cx="733425" cy="257175"/>
    <xdr:sp macro="" textlink="">
      <xdr:nvSpPr>
        <xdr:cNvPr id="135" name="テキスト ボックス 134"/>
        <xdr:cNvSpPr txBox="1"/>
      </xdr:nvSpPr>
      <xdr:spPr>
        <a:xfrm>
          <a:off x="3733800" y="10448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46482</xdr:rowOff>
    </xdr:to>
    <xdr:cxnSp macro="">
      <xdr:nvCxnSpPr>
        <xdr:cNvPr id="136" name="直線コネクタ 135"/>
        <xdr:cNvCxnSpPr/>
      </xdr:nvCxnSpPr>
      <xdr:spPr>
        <a:xfrm>
          <a:off x="2333625" y="111728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fLocksText="0">
      <xdr:nvSpPr>
        <xdr:cNvPr id="137" name="フローチャート: 判断 136"/>
        <xdr:cNvSpPr/>
      </xdr:nvSpPr>
      <xdr:spPr>
        <a:xfrm>
          <a:off x="3171825" y="10696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61</xdr:row>
      <xdr:rowOff>9525</xdr:rowOff>
    </xdr:from>
    <xdr:ext cx="762000" cy="257175"/>
    <xdr:sp macro="" textlink="">
      <xdr:nvSpPr>
        <xdr:cNvPr id="138" name="テキスト ボックス 137"/>
        <xdr:cNvSpPr txBox="1"/>
      </xdr:nvSpPr>
      <xdr:spPr>
        <a:xfrm>
          <a:off x="2838450" y="10467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65</xdr:row>
      <xdr:rowOff>32004</xdr:rowOff>
    </xdr:to>
    <xdr:cxnSp macro="">
      <xdr:nvCxnSpPr>
        <xdr:cNvPr id="139" name="直線コネクタ 138"/>
        <xdr:cNvCxnSpPr/>
      </xdr:nvCxnSpPr>
      <xdr:spPr>
        <a:xfrm>
          <a:off x="1447800" y="10991850"/>
          <a:ext cx="8858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fLocksText="0">
      <xdr:nvSpPr>
        <xdr:cNvPr id="140" name="フローチャート: 判断 139"/>
        <xdr:cNvSpPr/>
      </xdr:nvSpPr>
      <xdr:spPr>
        <a:xfrm>
          <a:off x="2286000" y="10687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60</xdr:row>
      <xdr:rowOff>171450</xdr:rowOff>
    </xdr:from>
    <xdr:ext cx="762000" cy="257175"/>
    <xdr:sp macro="" textlink="">
      <xdr:nvSpPr>
        <xdr:cNvPr id="141" name="テキスト ボックス 140"/>
        <xdr:cNvSpPr txBox="1"/>
      </xdr:nvSpPr>
      <xdr:spPr>
        <a:xfrm>
          <a:off x="1952625" y="1045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fLocksText="0">
      <xdr:nvSpPr>
        <xdr:cNvPr id="142" name="フローチャート: 判断 141"/>
        <xdr:cNvSpPr/>
      </xdr:nvSpPr>
      <xdr:spPr>
        <a:xfrm>
          <a:off x="1400175" y="10582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60</xdr:row>
      <xdr:rowOff>66675</xdr:rowOff>
    </xdr:from>
    <xdr:ext cx="762000" cy="257175"/>
    <xdr:sp macro="" textlink="">
      <xdr:nvSpPr>
        <xdr:cNvPr id="143" name="テキスト ボックス 142"/>
        <xdr:cNvSpPr txBox="1"/>
      </xdr:nvSpPr>
      <xdr:spPr>
        <a:xfrm>
          <a:off x="1066800" y="10353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macro="" textlink="">
      <xdr:nvSpPr>
        <xdr:cNvPr id="144" name="テキスト ボックス 143"/>
        <xdr:cNvSpPr txBox="1"/>
      </xdr:nvSpPr>
      <xdr:spPr>
        <a:xfrm>
          <a:off x="47339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macro="" textlink="">
      <xdr:nvSpPr>
        <xdr:cNvPr id="145" name="テキスト ボックス 144"/>
        <xdr:cNvSpPr txBox="1"/>
      </xdr:nvSpPr>
      <xdr:spPr>
        <a:xfrm>
          <a:off x="3895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macro="" textlink="">
      <xdr:nvSpPr>
        <xdr:cNvPr id="146" name="テキスト ボックス 145"/>
        <xdr:cNvSpPr txBox="1"/>
      </xdr:nvSpPr>
      <xdr:spPr>
        <a:xfrm>
          <a:off x="3009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macro="" textlink="">
      <xdr:nvSpPr>
        <xdr:cNvPr id="147" name="テキスト ボックス 146"/>
        <xdr:cNvSpPr txBox="1"/>
      </xdr:nvSpPr>
      <xdr:spPr>
        <a:xfrm>
          <a:off x="2114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macro="" textlink="">
      <xdr:nvSpPr>
        <xdr:cNvPr id="148" name="テキスト ボックス 147"/>
        <xdr:cNvSpPr txBox="1"/>
      </xdr:nvSpPr>
      <xdr:spPr>
        <a:xfrm>
          <a:off x="1228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fLocksText="0">
      <xdr:nvSpPr>
        <xdr:cNvPr id="149" name="楕円 148"/>
        <xdr:cNvSpPr/>
      </xdr:nvSpPr>
      <xdr:spPr>
        <a:xfrm>
          <a:off x="4905375" y="10991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63</xdr:row>
      <xdr:rowOff>161925</xdr:rowOff>
    </xdr:from>
    <xdr:ext cx="762000" cy="257175"/>
    <xdr:sp macro="" textlink="">
      <xdr:nvSpPr>
        <xdr:cNvPr id="150" name="財政構造の弾力性該当値テキスト"/>
        <xdr:cNvSpPr txBox="1"/>
      </xdr:nvSpPr>
      <xdr:spPr>
        <a:xfrm>
          <a:off x="5038725" y="10963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fLocksText="0">
      <xdr:nvSpPr>
        <xdr:cNvPr id="151" name="楕円 150"/>
        <xdr:cNvSpPr/>
      </xdr:nvSpPr>
      <xdr:spPr>
        <a:xfrm>
          <a:off x="4067175" y="10991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64</xdr:row>
      <xdr:rowOff>104775</xdr:rowOff>
    </xdr:from>
    <xdr:ext cx="733425" cy="257175"/>
    <xdr:sp macro="" textlink="">
      <xdr:nvSpPr>
        <xdr:cNvPr id="152" name="テキスト ボックス 151"/>
        <xdr:cNvSpPr txBox="1"/>
      </xdr:nvSpPr>
      <xdr:spPr>
        <a:xfrm>
          <a:off x="3733800" y="110775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fLocksText="0">
      <xdr:nvSpPr>
        <xdr:cNvPr id="153" name="楕円 152"/>
        <xdr:cNvSpPr/>
      </xdr:nvSpPr>
      <xdr:spPr>
        <a:xfrm>
          <a:off x="3171825" y="11144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65</xdr:row>
      <xdr:rowOff>85725</xdr:rowOff>
    </xdr:from>
    <xdr:ext cx="762000" cy="257175"/>
    <xdr:sp macro="" textlink="">
      <xdr:nvSpPr>
        <xdr:cNvPr id="154" name="テキスト ボックス 153"/>
        <xdr:cNvSpPr txBox="1"/>
      </xdr:nvSpPr>
      <xdr:spPr>
        <a:xfrm>
          <a:off x="2838450" y="11229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fLocksText="0">
      <xdr:nvSpPr>
        <xdr:cNvPr id="155" name="楕円 154"/>
        <xdr:cNvSpPr/>
      </xdr:nvSpPr>
      <xdr:spPr>
        <a:xfrm>
          <a:off x="2286000" y="11125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65</xdr:row>
      <xdr:rowOff>66675</xdr:rowOff>
    </xdr:from>
    <xdr:ext cx="762000" cy="257175"/>
    <xdr:sp macro="" textlink="">
      <xdr:nvSpPr>
        <xdr:cNvPr id="156" name="テキスト ボックス 155"/>
        <xdr:cNvSpPr txBox="1"/>
      </xdr:nvSpPr>
      <xdr:spPr>
        <a:xfrm>
          <a:off x="1952625" y="11210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fLocksText="0">
      <xdr:nvSpPr>
        <xdr:cNvPr id="157" name="楕円 156"/>
        <xdr:cNvSpPr/>
      </xdr:nvSpPr>
      <xdr:spPr>
        <a:xfrm>
          <a:off x="1400175" y="10944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64</xdr:row>
      <xdr:rowOff>57150</xdr:rowOff>
    </xdr:from>
    <xdr:ext cx="762000" cy="257175"/>
    <xdr:sp macro="" textlink="">
      <xdr:nvSpPr>
        <xdr:cNvPr id="158" name="テキスト ボックス 157"/>
        <xdr:cNvSpPr txBox="1"/>
      </xdr:nvSpPr>
      <xdr:spPr>
        <a:xfrm>
          <a:off x="1066800" y="1102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fLocksText="0">
      <xdr:nvSpPr>
        <xdr:cNvPr id="159" name="正方形/長方形 158"/>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171450</xdr:colOff>
      <xdr:row>75</xdr:row>
      <xdr:rowOff>142875</xdr:rowOff>
    </xdr:from>
    <xdr:ext cx="3219450" cy="304800"/>
    <xdr:sp macro="" textlink="">
      <xdr:nvSpPr>
        <xdr:cNvPr id="160" name="テキスト ボックス 159"/>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人口</a:t>
          </a:r>
          <a:r>
            <a:rPr lang="en-US" altLang="ja-JP" sz="1300" b="1">
              <a:solidFill>
                <a:srgbClr val="000000"/>
              </a:solidFill>
              <a:latin typeface="ＭＳ Ｐゴシック" panose="020B0600070205080204" pitchFamily="50" charset="-128"/>
              <a:ea typeface="ＭＳ Ｐゴシック" panose="020B0600070205080204" pitchFamily="50" charset="-128"/>
            </a:rPr>
            <a:t>1</a:t>
          </a:r>
          <a:r>
            <a:rPr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161925</xdr:colOff>
      <xdr:row>75</xdr:row>
      <xdr:rowOff>114300</xdr:rowOff>
    </xdr:from>
    <xdr:ext cx="1647825" cy="361950"/>
    <xdr:sp macro="" textlink="">
      <xdr:nvSpPr>
        <xdr:cNvPr id="161" name="テキスト ボックス 160"/>
        <xdr:cNvSpPr txBox="1"/>
      </xdr:nvSpPr>
      <xdr:spPr>
        <a:xfrm>
          <a:off x="4143375"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[104,767</a:t>
          </a:r>
          <a:r>
            <a:rPr lang="ja-JP" altLang="en-US" sz="1600" b="1">
              <a:solidFill>
                <a:srgbClr val="000000"/>
              </a:solidFill>
              <a:latin typeface="ＭＳ Ｐゴシック" panose="020B0600070205080204" pitchFamily="50" charset="-128"/>
              <a:ea typeface="ＭＳ Ｐゴシック" panose="020B0600070205080204" pitchFamily="50" charset="-128"/>
            </a:rPr>
            <a:t>円</a:t>
          </a: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fLocksText="0">
      <xdr:nvSpPr>
        <xdr:cNvPr id="162" name="正方形/長方形 161"/>
        <xdr:cNvSpPr/>
      </xdr:nvSpPr>
      <xdr:spPr>
        <a:xfrm>
          <a:off x="5905500"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3" name="正方形/長方形 162"/>
        <xdr:cNvSpPr/>
      </xdr:nvSpPr>
      <xdr:spPr>
        <a:xfrm>
          <a:off x="5905500"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4" name="正方形/長方形 163"/>
        <xdr:cNvSpPr/>
      </xdr:nvSpPr>
      <xdr:spPr>
        <a:xfrm>
          <a:off x="75533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5" name="正方形/長方形 164"/>
        <xdr:cNvSpPr/>
      </xdr:nvSpPr>
      <xdr:spPr>
        <a:xfrm>
          <a:off x="75533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66" name="正方形/長方形 165"/>
        <xdr:cNvSpPr/>
      </xdr:nvSpPr>
      <xdr:spPr>
        <a:xfrm>
          <a:off x="9020175"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67" name="正方形/長方形 166"/>
        <xdr:cNvSpPr/>
      </xdr:nvSpPr>
      <xdr:spPr>
        <a:xfrm>
          <a:off x="9020175"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68" name="正方形/長方形 167"/>
        <xdr:cNvSpPr/>
      </xdr:nvSpPr>
      <xdr:spPr>
        <a:xfrm>
          <a:off x="762000"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69" name="正方形/長方形 168"/>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70" name="正方形/長方形 169"/>
        <xdr:cNvSpPr/>
      </xdr:nvSpPr>
      <xdr:spPr>
        <a:xfrm>
          <a:off x="6029325"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62675" y="1371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3,939</a:t>
          </a:r>
          <a:r>
            <a:rPr lang="ja-JP" altLang="en-US" sz="1300">
              <a:solidFill>
                <a:srgbClr val="000000"/>
              </a:solidFill>
              <a:latin typeface="ＭＳ Ｐゴシック" panose="020B0600070205080204" pitchFamily="50" charset="-128"/>
              <a:ea typeface="ＭＳ Ｐゴシック" panose="020B0600070205080204" pitchFamily="50" charset="-128"/>
            </a:rPr>
            <a:t>円増加し</a:t>
          </a:r>
          <a:r>
            <a:rPr lang="en-US" altLang="ja-JP" sz="1300">
              <a:solidFill>
                <a:srgbClr val="000000"/>
              </a:solidFill>
              <a:latin typeface="ＭＳ Ｐゴシック" panose="020B0600070205080204" pitchFamily="50" charset="-128"/>
              <a:ea typeface="ＭＳ Ｐゴシック" panose="020B0600070205080204" pitchFamily="50" charset="-128"/>
            </a:rPr>
            <a:t>104,767</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円となったが、類似団体内平均値を下回っている。これは学校給食、消防、ごみ処理業務をそれぞれ一部事務組合で実施しているためである。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現時点では類似団体内平均値を下回っているが、施設の老朽化が進行しており、維持補修費に関して今後増加することが予想されるため、人件費・物件費も含めた歳出経費の精査に努めていく必要がある。</a:t>
          </a:r>
        </a:p>
      </xdr:txBody>
    </xdr:sp>
    <xdr:clientData/>
  </xdr:twoCellAnchor>
  <xdr:oneCellAnchor>
    <xdr:from>
      <xdr:col>3</xdr:col>
      <xdr:colOff>95250</xdr:colOff>
      <xdr:row>77</xdr:row>
      <xdr:rowOff>9525</xdr:rowOff>
    </xdr:from>
    <xdr:ext cx="352425" cy="228600"/>
    <xdr:sp macro="" textlink="">
      <xdr:nvSpPr>
        <xdr:cNvPr id="172" name="テキスト ボックス 171"/>
        <xdr:cNvSpPr txBox="1"/>
      </xdr:nvSpPr>
      <xdr:spPr>
        <a:xfrm>
          <a:off x="723900" y="1321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4" name="テキスト ボックス 173"/>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95250</xdr:rowOff>
    </xdr:from>
    <xdr:ext cx="762000" cy="257175"/>
    <xdr:sp macro="" textlink="">
      <xdr:nvSpPr>
        <xdr:cNvPr id="176" name="テキスト ボックス 175"/>
        <xdr:cNvSpPr txBox="1"/>
      </xdr:nvSpPr>
      <xdr:spPr>
        <a:xfrm>
          <a:off x="0" y="1518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133350</xdr:rowOff>
    </xdr:from>
    <xdr:ext cx="762000" cy="257175"/>
    <xdr:sp macro="" textlink="">
      <xdr:nvSpPr>
        <xdr:cNvPr id="178" name="テキスト ボックス 177"/>
        <xdr:cNvSpPr txBox="1"/>
      </xdr:nvSpPr>
      <xdr:spPr>
        <a:xfrm>
          <a:off x="0" y="147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161925</xdr:rowOff>
    </xdr:from>
    <xdr:ext cx="762000" cy="257175"/>
    <xdr:sp macro="" textlink="">
      <xdr:nvSpPr>
        <xdr:cNvPr id="180" name="テキスト ボックス 179"/>
        <xdr:cNvSpPr txBox="1"/>
      </xdr:nvSpPr>
      <xdr:spPr>
        <a:xfrm>
          <a:off x="0" y="1422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7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19050</xdr:rowOff>
    </xdr:from>
    <xdr:ext cx="762000" cy="257175"/>
    <xdr:sp macro="" textlink="">
      <xdr:nvSpPr>
        <xdr:cNvPr id="182" name="テキスト ボックス 181"/>
        <xdr:cNvSpPr txBox="1"/>
      </xdr:nvSpPr>
      <xdr:spPr>
        <a:xfrm>
          <a:off x="0" y="1373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4" name="テキスト ボックス 183"/>
        <xdr:cNvSpPr txBox="1"/>
      </xdr:nvSpPr>
      <xdr:spPr>
        <a:xfrm>
          <a:off x="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fLocksText="0">
      <xdr:nvSpPr>
        <xdr:cNvPr id="185" name="人件費・物件費等の状況グラフ枠"/>
        <xdr:cNvSpPr/>
      </xdr:nvSpPr>
      <xdr:spPr>
        <a:xfrm>
          <a:off x="762000"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3150"/>
          <a:ext cx="0" cy="1638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89</xdr:row>
      <xdr:rowOff>123825</xdr:rowOff>
    </xdr:from>
    <xdr:ext cx="762000" cy="257175"/>
    <xdr:sp macro="" textlink="">
      <xdr:nvSpPr>
        <xdr:cNvPr id="187" name="人件費・物件費等の状況最小値テキスト"/>
        <xdr:cNvSpPr txBox="1"/>
      </xdr:nvSpPr>
      <xdr:spPr>
        <a:xfrm>
          <a:off x="5038725" y="15382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7275" y="15411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78</xdr:row>
      <xdr:rowOff>152400</xdr:rowOff>
    </xdr:from>
    <xdr:ext cx="762000" cy="257175"/>
    <xdr:sp macro="" textlink="">
      <xdr:nvSpPr>
        <xdr:cNvPr id="189" name="人件費・物件費等の状況最大値テキスト"/>
        <xdr:cNvSpPr txBox="1"/>
      </xdr:nvSpPr>
      <xdr:spPr>
        <a:xfrm>
          <a:off x="5038725" y="13525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7275" y="137731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167836</xdr:rowOff>
    </xdr:from>
    <xdr:to>
      <xdr:col>23</xdr:col>
      <xdr:colOff>133350</xdr:colOff>
      <xdr:row>82</xdr:row>
      <xdr:rowOff>59751</xdr:rowOff>
    </xdr:to>
    <xdr:cxnSp macro="">
      <xdr:nvCxnSpPr>
        <xdr:cNvPr id="191" name="直線コネクタ 190"/>
        <xdr:cNvCxnSpPr/>
      </xdr:nvCxnSpPr>
      <xdr:spPr>
        <a:xfrm>
          <a:off x="4114800" y="14058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82</xdr:row>
      <xdr:rowOff>114300</xdr:rowOff>
    </xdr:from>
    <xdr:ext cx="762000" cy="257175"/>
    <xdr:sp macro="" textlink="">
      <xdr:nvSpPr>
        <xdr:cNvPr id="192" name="人件費・物件費等の状況平均値テキスト"/>
        <xdr:cNvSpPr txBox="1"/>
      </xdr:nvSpPr>
      <xdr:spPr>
        <a:xfrm>
          <a:off x="5038725" y="1417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fLocksText="0">
      <xdr:nvSpPr>
        <xdr:cNvPr id="193" name="フローチャート: 判断 192"/>
        <xdr:cNvSpPr/>
      </xdr:nvSpPr>
      <xdr:spPr>
        <a:xfrm>
          <a:off x="4905375" y="14201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81</xdr:row>
      <xdr:rowOff>167836</xdr:rowOff>
    </xdr:from>
    <xdr:to>
      <xdr:col>19</xdr:col>
      <xdr:colOff>133350</xdr:colOff>
      <xdr:row>81</xdr:row>
      <xdr:rowOff>169799</xdr:rowOff>
    </xdr:to>
    <xdr:cxnSp macro="">
      <xdr:nvCxnSpPr>
        <xdr:cNvPr id="194" name="直線コネクタ 193"/>
        <xdr:cNvCxnSpPr/>
      </xdr:nvCxnSpPr>
      <xdr:spPr>
        <a:xfrm flipV="1">
          <a:off x="3228975" y="140589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fLocksText="0">
      <xdr:nvSpPr>
        <xdr:cNvPr id="195" name="フローチャート: 判断 194"/>
        <xdr:cNvSpPr/>
      </xdr:nvSpPr>
      <xdr:spPr>
        <a:xfrm>
          <a:off x="4067175" y="14144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82</xdr:row>
      <xdr:rowOff>171450</xdr:rowOff>
    </xdr:from>
    <xdr:ext cx="733425" cy="257175"/>
    <xdr:sp macro="" textlink="">
      <xdr:nvSpPr>
        <xdr:cNvPr id="196" name="テキスト ボックス 195"/>
        <xdr:cNvSpPr txBox="1"/>
      </xdr:nvSpPr>
      <xdr:spPr>
        <a:xfrm>
          <a:off x="3733800" y="142303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156640</xdr:rowOff>
    </xdr:from>
    <xdr:to>
      <xdr:col>15</xdr:col>
      <xdr:colOff>82550</xdr:colOff>
      <xdr:row>81</xdr:row>
      <xdr:rowOff>169799</xdr:rowOff>
    </xdr:to>
    <xdr:cxnSp macro="">
      <xdr:nvCxnSpPr>
        <xdr:cNvPr id="197" name="直線コネクタ 196"/>
        <xdr:cNvCxnSpPr/>
      </xdr:nvCxnSpPr>
      <xdr:spPr>
        <a:xfrm>
          <a:off x="2333625" y="140398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fLocksText="0">
      <xdr:nvSpPr>
        <xdr:cNvPr id="198" name="フローチャート: 判断 197"/>
        <xdr:cNvSpPr/>
      </xdr:nvSpPr>
      <xdr:spPr>
        <a:xfrm>
          <a:off x="3171825" y="1412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82</xdr:row>
      <xdr:rowOff>152400</xdr:rowOff>
    </xdr:from>
    <xdr:ext cx="762000" cy="257175"/>
    <xdr:sp macro="" textlink="">
      <xdr:nvSpPr>
        <xdr:cNvPr id="199" name="テキスト ボックス 198"/>
        <xdr:cNvSpPr txBox="1"/>
      </xdr:nvSpPr>
      <xdr:spPr>
        <a:xfrm>
          <a:off x="2838450" y="1421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153005</xdr:rowOff>
    </xdr:from>
    <xdr:to>
      <xdr:col>11</xdr:col>
      <xdr:colOff>31750</xdr:colOff>
      <xdr:row>81</xdr:row>
      <xdr:rowOff>156640</xdr:rowOff>
    </xdr:to>
    <xdr:cxnSp macro="">
      <xdr:nvCxnSpPr>
        <xdr:cNvPr id="200" name="直線コネクタ 199"/>
        <xdr:cNvCxnSpPr/>
      </xdr:nvCxnSpPr>
      <xdr:spPr>
        <a:xfrm>
          <a:off x="1447800" y="140398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fLocksText="0">
      <xdr:nvSpPr>
        <xdr:cNvPr id="201" name="フローチャート: 判断 200"/>
        <xdr:cNvSpPr/>
      </xdr:nvSpPr>
      <xdr:spPr>
        <a:xfrm>
          <a:off x="2286000" y="14116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82</xdr:row>
      <xdr:rowOff>142875</xdr:rowOff>
    </xdr:from>
    <xdr:ext cx="762000" cy="257175"/>
    <xdr:sp macro="" textlink="">
      <xdr:nvSpPr>
        <xdr:cNvPr id="202" name="テキスト ボックス 201"/>
        <xdr:cNvSpPr txBox="1"/>
      </xdr:nvSpPr>
      <xdr:spPr>
        <a:xfrm>
          <a:off x="1952625" y="1420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fLocksText="0">
      <xdr:nvSpPr>
        <xdr:cNvPr id="203" name="フローチャート: 判断 202"/>
        <xdr:cNvSpPr/>
      </xdr:nvSpPr>
      <xdr:spPr>
        <a:xfrm>
          <a:off x="1400175" y="14087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82</xdr:row>
      <xdr:rowOff>114300</xdr:rowOff>
    </xdr:from>
    <xdr:ext cx="762000" cy="257175"/>
    <xdr:sp macro="" textlink="">
      <xdr:nvSpPr>
        <xdr:cNvPr id="204" name="テキスト ボックス 203"/>
        <xdr:cNvSpPr txBox="1"/>
      </xdr:nvSpPr>
      <xdr:spPr>
        <a:xfrm>
          <a:off x="1066800" y="14173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macro="" textlink="">
      <xdr:nvSpPr>
        <xdr:cNvPr id="205" name="テキスト ボックス 204"/>
        <xdr:cNvSpPr txBox="1"/>
      </xdr:nvSpPr>
      <xdr:spPr>
        <a:xfrm>
          <a:off x="47339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macro="" textlink="">
      <xdr:nvSpPr>
        <xdr:cNvPr id="206" name="テキスト ボックス 205"/>
        <xdr:cNvSpPr txBox="1"/>
      </xdr:nvSpPr>
      <xdr:spPr>
        <a:xfrm>
          <a:off x="3895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macro="" textlink="">
      <xdr:nvSpPr>
        <xdr:cNvPr id="207" name="テキスト ボックス 206"/>
        <xdr:cNvSpPr txBox="1"/>
      </xdr:nvSpPr>
      <xdr:spPr>
        <a:xfrm>
          <a:off x="3009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macro="" textlink="">
      <xdr:nvSpPr>
        <xdr:cNvPr id="208" name="テキスト ボックス 207"/>
        <xdr:cNvSpPr txBox="1"/>
      </xdr:nvSpPr>
      <xdr:spPr>
        <a:xfrm>
          <a:off x="2114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macro="" textlink="">
      <xdr:nvSpPr>
        <xdr:cNvPr id="209" name="テキスト ボックス 208"/>
        <xdr:cNvSpPr txBox="1"/>
      </xdr:nvSpPr>
      <xdr:spPr>
        <a:xfrm>
          <a:off x="1228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8951</xdr:rowOff>
    </xdr:from>
    <xdr:to>
      <xdr:col>23</xdr:col>
      <xdr:colOff>184150</xdr:colOff>
      <xdr:row>82</xdr:row>
      <xdr:rowOff>110551</xdr:rowOff>
    </xdr:to>
    <xdr:sp macro="" textlink="" fLocksText="0">
      <xdr:nvSpPr>
        <xdr:cNvPr id="210" name="楕円 209"/>
        <xdr:cNvSpPr/>
      </xdr:nvSpPr>
      <xdr:spPr>
        <a:xfrm>
          <a:off x="4905375" y="14068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81</xdr:row>
      <xdr:rowOff>28575</xdr:rowOff>
    </xdr:from>
    <xdr:ext cx="762000" cy="257175"/>
    <xdr:sp macro="" textlink="">
      <xdr:nvSpPr>
        <xdr:cNvPr id="211" name="人件費・物件費等の状況該当値テキスト"/>
        <xdr:cNvSpPr txBox="1"/>
      </xdr:nvSpPr>
      <xdr:spPr>
        <a:xfrm>
          <a:off x="5038725" y="13916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104,767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117036</xdr:rowOff>
    </xdr:from>
    <xdr:to>
      <xdr:col>19</xdr:col>
      <xdr:colOff>184150</xdr:colOff>
      <xdr:row>82</xdr:row>
      <xdr:rowOff>47186</xdr:rowOff>
    </xdr:to>
    <xdr:sp macro="" textlink="" fLocksText="0">
      <xdr:nvSpPr>
        <xdr:cNvPr id="212" name="楕円 211"/>
        <xdr:cNvSpPr/>
      </xdr:nvSpPr>
      <xdr:spPr>
        <a:xfrm>
          <a:off x="4067175" y="14001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80</xdr:row>
      <xdr:rowOff>57150</xdr:rowOff>
    </xdr:from>
    <xdr:ext cx="733425" cy="257175"/>
    <xdr:sp macro="" textlink="">
      <xdr:nvSpPr>
        <xdr:cNvPr id="213" name="テキスト ボックス 212"/>
        <xdr:cNvSpPr txBox="1"/>
      </xdr:nvSpPr>
      <xdr:spPr>
        <a:xfrm>
          <a:off x="3733800" y="137731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100,828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118999</xdr:rowOff>
    </xdr:from>
    <xdr:to>
      <xdr:col>15</xdr:col>
      <xdr:colOff>133350</xdr:colOff>
      <xdr:row>82</xdr:row>
      <xdr:rowOff>49149</xdr:rowOff>
    </xdr:to>
    <xdr:sp macro="" textlink="" fLocksText="0">
      <xdr:nvSpPr>
        <xdr:cNvPr id="214" name="楕円 213"/>
        <xdr:cNvSpPr/>
      </xdr:nvSpPr>
      <xdr:spPr>
        <a:xfrm>
          <a:off x="3171825" y="14001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80</xdr:row>
      <xdr:rowOff>57150</xdr:rowOff>
    </xdr:from>
    <xdr:ext cx="762000" cy="257175"/>
    <xdr:sp macro="" textlink="">
      <xdr:nvSpPr>
        <xdr:cNvPr id="215" name="テキスト ボックス 214"/>
        <xdr:cNvSpPr txBox="1"/>
      </xdr:nvSpPr>
      <xdr:spPr>
        <a:xfrm>
          <a:off x="2838450" y="13773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100,950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105840</xdr:rowOff>
    </xdr:from>
    <xdr:to>
      <xdr:col>11</xdr:col>
      <xdr:colOff>82550</xdr:colOff>
      <xdr:row>82</xdr:row>
      <xdr:rowOff>35990</xdr:rowOff>
    </xdr:to>
    <xdr:sp macro="" textlink="" fLocksText="0">
      <xdr:nvSpPr>
        <xdr:cNvPr id="216" name="楕円 215"/>
        <xdr:cNvSpPr/>
      </xdr:nvSpPr>
      <xdr:spPr>
        <a:xfrm>
          <a:off x="2286000" y="13992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80</xdr:row>
      <xdr:rowOff>47625</xdr:rowOff>
    </xdr:from>
    <xdr:ext cx="762000" cy="257175"/>
    <xdr:sp macro="" textlink="">
      <xdr:nvSpPr>
        <xdr:cNvPr id="217" name="テキスト ボックス 216"/>
        <xdr:cNvSpPr txBox="1"/>
      </xdr:nvSpPr>
      <xdr:spPr>
        <a:xfrm>
          <a:off x="1952625" y="13763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100,132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102205</xdr:rowOff>
    </xdr:from>
    <xdr:to>
      <xdr:col>7</xdr:col>
      <xdr:colOff>31750</xdr:colOff>
      <xdr:row>82</xdr:row>
      <xdr:rowOff>32355</xdr:rowOff>
    </xdr:to>
    <xdr:sp macro="" textlink="" fLocksText="0">
      <xdr:nvSpPr>
        <xdr:cNvPr id="218" name="楕円 217"/>
        <xdr:cNvSpPr/>
      </xdr:nvSpPr>
      <xdr:spPr>
        <a:xfrm>
          <a:off x="1400175" y="13992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80</xdr:row>
      <xdr:rowOff>38100</xdr:rowOff>
    </xdr:from>
    <xdr:ext cx="762000" cy="257175"/>
    <xdr:sp macro="" textlink="">
      <xdr:nvSpPr>
        <xdr:cNvPr id="219" name="テキスト ボックス 218"/>
        <xdr:cNvSpPr txBox="1"/>
      </xdr:nvSpPr>
      <xdr:spPr>
        <a:xfrm>
          <a:off x="1066800" y="13754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99,906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fLocksText="0">
      <xdr:nvSpPr>
        <xdr:cNvPr id="220" name="正方形/長方形 219"/>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28575</xdr:colOff>
      <xdr:row>75</xdr:row>
      <xdr:rowOff>142875</xdr:rowOff>
    </xdr:from>
    <xdr:ext cx="1657350" cy="304800"/>
    <xdr:sp macro="" textlink="">
      <xdr:nvSpPr>
        <xdr:cNvPr id="221" name="テキスト ボックス 220"/>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133350</xdr:colOff>
      <xdr:row>75</xdr:row>
      <xdr:rowOff>114300</xdr:rowOff>
    </xdr:from>
    <xdr:ext cx="1647825" cy="361950"/>
    <xdr:sp macro="" textlink="">
      <xdr:nvSpPr>
        <xdr:cNvPr id="222" name="テキスト ボックス 221"/>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[96.4]</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fLocksText="0">
      <xdr:nvSpPr>
        <xdr:cNvPr id="223" name="正方形/長方形 222"/>
        <xdr:cNvSpPr/>
      </xdr:nvSpPr>
      <xdr:spPr>
        <a:xfrm>
          <a:off x="17973675"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24" name="正方形/長方形 223"/>
        <xdr:cNvSpPr/>
      </xdr:nvSpPr>
      <xdr:spPr>
        <a:xfrm>
          <a:off x="17973675"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25" name="正方形/長方形 224"/>
        <xdr:cNvSpPr/>
      </xdr:nvSpPr>
      <xdr:spPr>
        <a:xfrm>
          <a:off x="19621500"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26" name="正方形/長方形 225"/>
        <xdr:cNvSpPr/>
      </xdr:nvSpPr>
      <xdr:spPr>
        <a:xfrm>
          <a:off x="19621500"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27" name="正方形/長方形 226"/>
        <xdr:cNvSpPr/>
      </xdr:nvSpPr>
      <xdr:spPr>
        <a:xfrm>
          <a:off x="210788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28" name="正方形/長方形 227"/>
        <xdr:cNvSpPr/>
      </xdr:nvSpPr>
      <xdr:spPr>
        <a:xfrm>
          <a:off x="210788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29" name="正方形/長方形 228"/>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30" name="正方形/長方形 229"/>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31" name="正方形/長方形 230"/>
        <xdr:cNvSpPr/>
      </xdr:nvSpPr>
      <xdr:spPr>
        <a:xfrm>
          <a:off x="18097500"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1325" y="1371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本市の給与水準は平成</a:t>
          </a:r>
          <a:r>
            <a:rPr lang="en-US" altLang="ja-JP" sz="1300">
              <a:solidFill>
                <a:srgbClr val="000000"/>
              </a:solidFill>
              <a:latin typeface="ＭＳ Ｐゴシック" panose="020B0600070205080204" pitchFamily="50" charset="-128"/>
              <a:ea typeface="ＭＳ Ｐゴシック" panose="020B0600070205080204" pitchFamily="50" charset="-128"/>
            </a:rPr>
            <a:t>18</a:t>
          </a:r>
          <a:r>
            <a:rPr lang="ja-JP" altLang="en-US" sz="1300">
              <a:solidFill>
                <a:srgbClr val="000000"/>
              </a:solidFill>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lang="en-US" altLang="ja-JP" sz="1300">
              <a:solidFill>
                <a:srgbClr val="000000"/>
              </a:solidFill>
              <a:latin typeface="ＭＳ Ｐゴシック" panose="020B0600070205080204" pitchFamily="50" charset="-128"/>
              <a:ea typeface="ＭＳ Ｐゴシック" panose="020B0600070205080204" pitchFamily="50" charset="-128"/>
            </a:rPr>
            <a:t>55</a:t>
          </a:r>
          <a:r>
            <a:rPr lang="ja-JP" altLang="en-US" sz="1300">
              <a:solidFill>
                <a:srgbClr val="000000"/>
              </a:solidFill>
              <a:latin typeface="ＭＳ Ｐゴシック" panose="020B0600070205080204" pitchFamily="50" charset="-128"/>
              <a:ea typeface="ＭＳ Ｐゴシック" panose="020B0600070205080204" pitchFamily="50" charset="-128"/>
            </a:rPr>
            <a:t>歳以上の次長級以上の職員給料削減や、平成</a:t>
          </a:r>
          <a:r>
            <a:rPr lang="en-US" altLang="ja-JP" sz="1300">
              <a:solidFill>
                <a:srgbClr val="000000"/>
              </a:solidFill>
              <a:latin typeface="ＭＳ Ｐゴシック" panose="020B0600070205080204" pitchFamily="50" charset="-128"/>
              <a:ea typeface="ＭＳ Ｐゴシック" panose="020B0600070205080204" pitchFamily="50" charset="-128"/>
            </a:rPr>
            <a:t>23</a:t>
          </a:r>
          <a:r>
            <a:rPr lang="ja-JP" altLang="en-US" sz="1300">
              <a:solidFill>
                <a:srgbClr val="000000"/>
              </a:solidFill>
              <a:latin typeface="ＭＳ Ｐゴシック" panose="020B0600070205080204" pitchFamily="50" charset="-128"/>
              <a:ea typeface="ＭＳ Ｐゴシック" panose="020B0600070205080204" pitchFamily="50" charset="-128"/>
            </a:rPr>
            <a:t>年度から新規採用職員の初任給基準の</a:t>
          </a:r>
          <a:r>
            <a:rPr lang="en-US" altLang="ja-JP" sz="1300">
              <a:solidFill>
                <a:srgbClr val="000000"/>
              </a:solidFill>
              <a:latin typeface="ＭＳ Ｐゴシック" panose="020B0600070205080204" pitchFamily="50" charset="-128"/>
              <a:ea typeface="ＭＳ Ｐゴシック" panose="020B0600070205080204" pitchFamily="50" charset="-128"/>
            </a:rPr>
            <a:t>4</a:t>
          </a:r>
          <a:r>
            <a:rPr lang="ja-JP" altLang="en-US" sz="1300">
              <a:solidFill>
                <a:srgbClr val="000000"/>
              </a:solidFill>
              <a:latin typeface="ＭＳ Ｐゴシック" panose="020B0600070205080204" pitchFamily="50" charset="-128"/>
              <a:ea typeface="ＭＳ Ｐゴシック" panose="020B0600070205080204" pitchFamily="50" charset="-128"/>
            </a:rPr>
            <a:t>号給引き下げ、さらに平成</a:t>
          </a:r>
          <a:r>
            <a:rPr lang="en-US" altLang="ja-JP" sz="1300">
              <a:solidFill>
                <a:srgbClr val="000000"/>
              </a:solidFill>
              <a:latin typeface="ＭＳ Ｐゴシック" panose="020B0600070205080204" pitchFamily="50" charset="-128"/>
              <a:ea typeface="ＭＳ Ｐゴシック" panose="020B0600070205080204" pitchFamily="50" charset="-128"/>
            </a:rPr>
            <a:t>26</a:t>
          </a:r>
          <a:r>
            <a:rPr lang="ja-JP" altLang="en-US" sz="1300">
              <a:solidFill>
                <a:srgbClr val="000000"/>
              </a:solidFill>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今後も人件費の適正な管理に努める。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91</xdr:row>
      <xdr:rowOff>66675</xdr:rowOff>
    </xdr:from>
    <xdr:ext cx="762000" cy="257175"/>
    <xdr:sp macro="" textlink="">
      <xdr:nvSpPr>
        <xdr:cNvPr id="234" name="テキスト ボックス 233"/>
        <xdr:cNvSpPr txBox="1"/>
      </xdr:nvSpPr>
      <xdr:spPr>
        <a:xfrm>
          <a:off x="1205865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30175" y="1546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89</xdr:row>
      <xdr:rowOff>66675</xdr:rowOff>
    </xdr:from>
    <xdr:ext cx="762000" cy="257175"/>
    <xdr:sp macro="" textlink="">
      <xdr:nvSpPr>
        <xdr:cNvPr id="236" name="テキスト ボックス 235"/>
        <xdr:cNvSpPr txBox="1"/>
      </xdr:nvSpPr>
      <xdr:spPr>
        <a:xfrm>
          <a:off x="12058650"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30175"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87</xdr:row>
      <xdr:rowOff>66675</xdr:rowOff>
    </xdr:from>
    <xdr:ext cx="762000" cy="257175"/>
    <xdr:sp macro="" textlink="">
      <xdr:nvSpPr>
        <xdr:cNvPr id="238" name="テキスト ボックス 237"/>
        <xdr:cNvSpPr txBox="1"/>
      </xdr:nvSpPr>
      <xdr:spPr>
        <a:xfrm>
          <a:off x="12058650" y="1498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30175" y="1477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85</xdr:row>
      <xdr:rowOff>57150</xdr:rowOff>
    </xdr:from>
    <xdr:ext cx="762000" cy="257175"/>
    <xdr:sp macro="" textlink="">
      <xdr:nvSpPr>
        <xdr:cNvPr id="240" name="テキスト ボックス 239"/>
        <xdr:cNvSpPr txBox="1"/>
      </xdr:nvSpPr>
      <xdr:spPr>
        <a:xfrm>
          <a:off x="12058650" y="1463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98.0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30175" y="1443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83</xdr:row>
      <xdr:rowOff>57150</xdr:rowOff>
    </xdr:from>
    <xdr:ext cx="762000" cy="257175"/>
    <xdr:sp macro="" textlink="">
      <xdr:nvSpPr>
        <xdr:cNvPr id="242" name="テキスト ボックス 241"/>
        <xdr:cNvSpPr txBox="1"/>
      </xdr:nvSpPr>
      <xdr:spPr>
        <a:xfrm>
          <a:off x="12058650" y="1428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30175" y="1408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81</xdr:row>
      <xdr:rowOff>57150</xdr:rowOff>
    </xdr:from>
    <xdr:ext cx="762000" cy="257175"/>
    <xdr:sp macro="" textlink="">
      <xdr:nvSpPr>
        <xdr:cNvPr id="244" name="テキスト ボックス 243"/>
        <xdr:cNvSpPr txBox="1"/>
      </xdr:nvSpPr>
      <xdr:spPr>
        <a:xfrm>
          <a:off x="12058650" y="1394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30175" y="1374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79</xdr:row>
      <xdr:rowOff>57150</xdr:rowOff>
    </xdr:from>
    <xdr:ext cx="762000" cy="257175"/>
    <xdr:sp macro="" textlink="">
      <xdr:nvSpPr>
        <xdr:cNvPr id="246" name="テキスト ボックス 245"/>
        <xdr:cNvSpPr txBox="1"/>
      </xdr:nvSpPr>
      <xdr:spPr>
        <a:xfrm>
          <a:off x="12058650" y="1360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77</xdr:row>
      <xdr:rowOff>57150</xdr:rowOff>
    </xdr:from>
    <xdr:ext cx="762000" cy="257175"/>
    <xdr:sp macro="" textlink="">
      <xdr:nvSpPr>
        <xdr:cNvPr id="248" name="テキスト ボックス 247"/>
        <xdr:cNvSpPr txBox="1"/>
      </xdr:nvSpPr>
      <xdr:spPr>
        <a:xfrm>
          <a:off x="1205865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fLocksText="0">
      <xdr:nvSpPr>
        <xdr:cNvPr id="249" name="給与水準   （国との比較）グラフ枠"/>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21175" y="13706475"/>
          <a:ext cx="0" cy="1695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114300</xdr:rowOff>
    </xdr:from>
    <xdr:ext cx="762000" cy="257175"/>
    <xdr:sp macro="" textlink="">
      <xdr:nvSpPr>
        <xdr:cNvPr id="251" name="給与水準   （国との比較）最小値テキスト"/>
        <xdr:cNvSpPr txBox="1"/>
      </xdr:nvSpPr>
      <xdr:spPr>
        <a:xfrm>
          <a:off x="17106900" y="15373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5925" y="15401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76200</xdr:rowOff>
    </xdr:from>
    <xdr:ext cx="762000" cy="257175"/>
    <xdr:sp macro="" textlink="">
      <xdr:nvSpPr>
        <xdr:cNvPr id="253" name="給与水準   （国との比較）最大値テキスト"/>
        <xdr:cNvSpPr txBox="1"/>
      </xdr:nvSpPr>
      <xdr:spPr>
        <a:xfrm>
          <a:off x="17106900" y="13449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5925" y="13706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31750</xdr:rowOff>
    </xdr:to>
    <xdr:cxnSp macro="">
      <xdr:nvCxnSpPr>
        <xdr:cNvPr id="255" name="直線コネクタ 254"/>
        <xdr:cNvCxnSpPr/>
      </xdr:nvCxnSpPr>
      <xdr:spPr>
        <a:xfrm flipV="1">
          <a:off x="16182975" y="144970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19050</xdr:rowOff>
    </xdr:from>
    <xdr:ext cx="762000" cy="257175"/>
    <xdr:sp macro="" textlink="">
      <xdr:nvSpPr>
        <xdr:cNvPr id="256" name="給与水準   （国との比較）平均値テキスト"/>
        <xdr:cNvSpPr txBox="1"/>
      </xdr:nvSpPr>
      <xdr:spPr>
        <a:xfrm>
          <a:off x="17106900"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fLocksText="0">
      <xdr:nvSpPr>
        <xdr:cNvPr id="257" name="フローチャート: 判断 256"/>
        <xdr:cNvSpPr/>
      </xdr:nvSpPr>
      <xdr:spPr>
        <a:xfrm>
          <a:off x="16964025" y="14792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xdr:cNvCxnSpPr/>
      </xdr:nvCxnSpPr>
      <xdr:spPr>
        <a:xfrm>
          <a:off x="15287625" y="146018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fLocksText="0">
      <xdr:nvSpPr>
        <xdr:cNvPr id="259" name="フローチャート: 判断 258"/>
        <xdr:cNvSpPr/>
      </xdr:nvSpPr>
      <xdr:spPr>
        <a:xfrm>
          <a:off x="16125825" y="14811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86</xdr:row>
      <xdr:rowOff>152400</xdr:rowOff>
    </xdr:from>
    <xdr:ext cx="733425" cy="257175"/>
    <xdr:sp macro="" textlink="">
      <xdr:nvSpPr>
        <xdr:cNvPr id="260" name="テキスト ボックス 259"/>
        <xdr:cNvSpPr txBox="1"/>
      </xdr:nvSpPr>
      <xdr:spPr>
        <a:xfrm>
          <a:off x="15792450" y="148971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1" name="直線コネクタ 260"/>
        <xdr:cNvCxnSpPr/>
      </xdr:nvCxnSpPr>
      <xdr:spPr>
        <a:xfrm>
          <a:off x="14401800" y="14516100"/>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fLocksText="0">
      <xdr:nvSpPr>
        <xdr:cNvPr id="262" name="フローチャート: 判断 261"/>
        <xdr:cNvSpPr/>
      </xdr:nvSpPr>
      <xdr:spPr>
        <a:xfrm>
          <a:off x="15240000" y="14849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87</xdr:row>
      <xdr:rowOff>19050</xdr:rowOff>
    </xdr:from>
    <xdr:ext cx="762000" cy="257175"/>
    <xdr:sp macro="" textlink="">
      <xdr:nvSpPr>
        <xdr:cNvPr id="263" name="テキスト ボックス 262"/>
        <xdr:cNvSpPr txBox="1"/>
      </xdr:nvSpPr>
      <xdr:spPr>
        <a:xfrm>
          <a:off x="14906625" y="14935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64" name="直線コネクタ 263"/>
        <xdr:cNvCxnSpPr/>
      </xdr:nvCxnSpPr>
      <xdr:spPr>
        <a:xfrm flipV="1">
          <a:off x="13515975" y="14516100"/>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fLocksText="0">
      <xdr:nvSpPr>
        <xdr:cNvPr id="265" name="フローチャート: 判断 264"/>
        <xdr:cNvSpPr/>
      </xdr:nvSpPr>
      <xdr:spPr>
        <a:xfrm>
          <a:off x="14354175" y="14849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87</xdr:row>
      <xdr:rowOff>19050</xdr:rowOff>
    </xdr:from>
    <xdr:ext cx="762000" cy="257175"/>
    <xdr:sp macro="" textlink="">
      <xdr:nvSpPr>
        <xdr:cNvPr id="266" name="テキスト ボックス 265"/>
        <xdr:cNvSpPr txBox="1"/>
      </xdr:nvSpPr>
      <xdr:spPr>
        <a:xfrm>
          <a:off x="14020800" y="14935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fLocksText="0">
      <xdr:nvSpPr>
        <xdr:cNvPr id="267" name="フローチャート: 判断 266"/>
        <xdr:cNvSpPr/>
      </xdr:nvSpPr>
      <xdr:spPr>
        <a:xfrm>
          <a:off x="13458825" y="14849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87</xdr:row>
      <xdr:rowOff>19050</xdr:rowOff>
    </xdr:from>
    <xdr:ext cx="762000" cy="257175"/>
    <xdr:sp macro="" textlink="">
      <xdr:nvSpPr>
        <xdr:cNvPr id="268" name="テキスト ボックス 267"/>
        <xdr:cNvSpPr txBox="1"/>
      </xdr:nvSpPr>
      <xdr:spPr>
        <a:xfrm>
          <a:off x="13125450" y="14935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macro="" textlink="">
      <xdr:nvSpPr>
        <xdr:cNvPr id="269" name="テキスト ボックス 268"/>
        <xdr:cNvSpPr txBox="1"/>
      </xdr:nvSpPr>
      <xdr:spPr>
        <a:xfrm>
          <a:off x="168021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macro="" textlink="">
      <xdr:nvSpPr>
        <xdr:cNvPr id="270" name="テキスト ボックス 269"/>
        <xdr:cNvSpPr txBox="1"/>
      </xdr:nvSpPr>
      <xdr:spPr>
        <a:xfrm>
          <a:off x="15963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macro="" textlink="">
      <xdr:nvSpPr>
        <xdr:cNvPr id="271" name="テキスト ボックス 270"/>
        <xdr:cNvSpPr txBox="1"/>
      </xdr:nvSpPr>
      <xdr:spPr>
        <a:xfrm>
          <a:off x="15068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macro="" textlink="">
      <xdr:nvSpPr>
        <xdr:cNvPr id="272" name="テキスト ボックス 271"/>
        <xdr:cNvSpPr txBox="1"/>
      </xdr:nvSpPr>
      <xdr:spPr>
        <a:xfrm>
          <a:off x="14182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macro="" textlink="">
      <xdr:nvSpPr>
        <xdr:cNvPr id="273" name="テキスト ボックス 272"/>
        <xdr:cNvSpPr txBox="1"/>
      </xdr:nvSpPr>
      <xdr:spPr>
        <a:xfrm>
          <a:off x="13296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fLocksText="0">
      <xdr:nvSpPr>
        <xdr:cNvPr id="274" name="楕円 273"/>
        <xdr:cNvSpPr/>
      </xdr:nvSpPr>
      <xdr:spPr>
        <a:xfrm>
          <a:off x="16964025" y="14449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83</xdr:row>
      <xdr:rowOff>66675</xdr:rowOff>
    </xdr:from>
    <xdr:ext cx="762000" cy="257175"/>
    <xdr:sp macro="" textlink="">
      <xdr:nvSpPr>
        <xdr:cNvPr id="275" name="給与水準   （国との比較）該当値テキスト"/>
        <xdr:cNvSpPr txBox="1"/>
      </xdr:nvSpPr>
      <xdr:spPr>
        <a:xfrm>
          <a:off x="17106900" y="14297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fLocksText="0">
      <xdr:nvSpPr>
        <xdr:cNvPr id="276" name="楕円 275"/>
        <xdr:cNvSpPr/>
      </xdr:nvSpPr>
      <xdr:spPr>
        <a:xfrm>
          <a:off x="16125825" y="1455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83</xdr:row>
      <xdr:rowOff>95250</xdr:rowOff>
    </xdr:from>
    <xdr:ext cx="733425" cy="257175"/>
    <xdr:sp macro="" textlink="">
      <xdr:nvSpPr>
        <xdr:cNvPr id="277" name="テキスト ボックス 276"/>
        <xdr:cNvSpPr txBox="1"/>
      </xdr:nvSpPr>
      <xdr:spPr>
        <a:xfrm>
          <a:off x="15792450" y="143256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fLocksText="0">
      <xdr:nvSpPr>
        <xdr:cNvPr id="278" name="楕円 277"/>
        <xdr:cNvSpPr/>
      </xdr:nvSpPr>
      <xdr:spPr>
        <a:xfrm>
          <a:off x="15240000" y="1455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83</xdr:row>
      <xdr:rowOff>95250</xdr:rowOff>
    </xdr:from>
    <xdr:ext cx="762000" cy="257175"/>
    <xdr:sp macro="" textlink="">
      <xdr:nvSpPr>
        <xdr:cNvPr id="279" name="テキスト ボックス 278"/>
        <xdr:cNvSpPr txBox="1"/>
      </xdr:nvSpPr>
      <xdr:spPr>
        <a:xfrm>
          <a:off x="14906625" y="1432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fLocksText="0">
      <xdr:nvSpPr>
        <xdr:cNvPr id="280" name="楕円 279"/>
        <xdr:cNvSpPr/>
      </xdr:nvSpPr>
      <xdr:spPr>
        <a:xfrm>
          <a:off x="14354175" y="14468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83</xdr:row>
      <xdr:rowOff>9525</xdr:rowOff>
    </xdr:from>
    <xdr:ext cx="762000" cy="257175"/>
    <xdr:sp macro="" textlink="">
      <xdr:nvSpPr>
        <xdr:cNvPr id="281" name="テキスト ボックス 280"/>
        <xdr:cNvSpPr txBox="1"/>
      </xdr:nvSpPr>
      <xdr:spPr>
        <a:xfrm>
          <a:off x="14020800" y="1423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fLocksText="0">
      <xdr:nvSpPr>
        <xdr:cNvPr id="282" name="楕円 281"/>
        <xdr:cNvSpPr/>
      </xdr:nvSpPr>
      <xdr:spPr>
        <a:xfrm>
          <a:off x="13458825" y="1455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83</xdr:row>
      <xdr:rowOff>95250</xdr:rowOff>
    </xdr:from>
    <xdr:ext cx="762000" cy="257175"/>
    <xdr:sp macro="" textlink="">
      <xdr:nvSpPr>
        <xdr:cNvPr id="283" name="テキスト ボックス 282"/>
        <xdr:cNvSpPr txBox="1"/>
      </xdr:nvSpPr>
      <xdr:spPr>
        <a:xfrm>
          <a:off x="13125450" y="14325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fLocksText="0">
      <xdr:nvSpPr>
        <xdr:cNvPr id="284" name="正方形/長方形 283"/>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142875</xdr:colOff>
      <xdr:row>53</xdr:row>
      <xdr:rowOff>104775</xdr:rowOff>
    </xdr:from>
    <xdr:ext cx="2266950" cy="304800"/>
    <xdr:sp macro="" textlink="">
      <xdr:nvSpPr>
        <xdr:cNvPr id="285" name="テキスト ボックス 284"/>
        <xdr:cNvSpPr txBox="1"/>
      </xdr:nvSpPr>
      <xdr:spPr>
        <a:xfrm>
          <a:off x="13344525" y="9191625"/>
          <a:ext cx="22669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人口</a:t>
          </a:r>
          <a:r>
            <a:rPr lang="en-US" altLang="ja-JP" sz="1300" b="1">
              <a:solidFill>
                <a:srgbClr val="000000"/>
              </a:solidFill>
              <a:latin typeface="ＭＳ Ｐゴシック" panose="020B0600070205080204" pitchFamily="50" charset="-128"/>
              <a:ea typeface="ＭＳ Ｐゴシック" panose="020B0600070205080204" pitchFamily="50" charset="-128"/>
            </a:rPr>
            <a:t>1,000</a:t>
          </a:r>
          <a:r>
            <a:rPr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19050</xdr:colOff>
      <xdr:row>53</xdr:row>
      <xdr:rowOff>76200</xdr:rowOff>
    </xdr:from>
    <xdr:ext cx="1647825" cy="361950"/>
    <xdr:sp macro="" textlink="">
      <xdr:nvSpPr>
        <xdr:cNvPr id="286" name="テキスト ボックス 285"/>
        <xdr:cNvSpPr txBox="1"/>
      </xdr:nvSpPr>
      <xdr:spPr>
        <a:xfrm>
          <a:off x="1573530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[7.21</a:t>
          </a:r>
          <a:r>
            <a:rPr lang="ja-JP" altLang="en-US" sz="1600" b="1">
              <a:solidFill>
                <a:srgbClr val="000000"/>
              </a:solidFill>
              <a:latin typeface="ＭＳ Ｐゴシック" panose="020B0600070205080204" pitchFamily="50" charset="-128"/>
              <a:ea typeface="ＭＳ Ｐゴシック" panose="020B0600070205080204" pitchFamily="50" charset="-128"/>
            </a:rPr>
            <a:t>人</a:t>
          </a: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fLocksText="0">
      <xdr:nvSpPr>
        <xdr:cNvPr id="287" name="正方形/長方形 286"/>
        <xdr:cNvSpPr/>
      </xdr:nvSpPr>
      <xdr:spPr>
        <a:xfrm>
          <a:off x="17973675"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88" name="正方形/長方形 287"/>
        <xdr:cNvSpPr/>
      </xdr:nvSpPr>
      <xdr:spPr>
        <a:xfrm>
          <a:off x="17973675"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89" name="正方形/長方形 288"/>
        <xdr:cNvSpPr/>
      </xdr:nvSpPr>
      <xdr:spPr>
        <a:xfrm>
          <a:off x="19621500"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90" name="正方形/長方形 289"/>
        <xdr:cNvSpPr/>
      </xdr:nvSpPr>
      <xdr:spPr>
        <a:xfrm>
          <a:off x="19621500"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91" name="正方形/長方形 290"/>
        <xdr:cNvSpPr/>
      </xdr:nvSpPr>
      <xdr:spPr>
        <a:xfrm>
          <a:off x="210788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92" name="正方形/長方形 291"/>
        <xdr:cNvSpPr/>
      </xdr:nvSpPr>
      <xdr:spPr>
        <a:xfrm>
          <a:off x="210788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93" name="正方形/長方形 292"/>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94" name="正方形/長方形 293"/>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295" name="正方形/長方形 294"/>
        <xdr:cNvSpPr/>
      </xdr:nvSpPr>
      <xdr:spPr>
        <a:xfrm>
          <a:off x="18097500"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1,000</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1325" y="990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権限移譲への対応等から数値は年々上昇傾向にあり、さらに年度によって商工、教育部門等のスポットでの増加がある。事務の統廃合や民間委託の検討等の方策により効率化を高め、職員数の増加傾向を抑制していく必要がある。</a:t>
          </a:r>
        </a:p>
      </xdr:txBody>
    </xdr:sp>
    <xdr:clientData/>
  </xdr:twoCellAnchor>
  <xdr:oneCellAnchor>
    <xdr:from>
      <xdr:col>61</xdr:col>
      <xdr:colOff>0</xdr:colOff>
      <xdr:row>54</xdr:row>
      <xdr:rowOff>142875</xdr:rowOff>
    </xdr:from>
    <xdr:ext cx="352425" cy="228600"/>
    <xdr:sp macro="" textlink="">
      <xdr:nvSpPr>
        <xdr:cNvPr id="297" name="テキスト ボックス 296"/>
        <xdr:cNvSpPr txBox="1"/>
      </xdr:nvSpPr>
      <xdr:spPr>
        <a:xfrm>
          <a:off x="12782550" y="940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人</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69</xdr:row>
      <xdr:rowOff>28575</xdr:rowOff>
    </xdr:from>
    <xdr:ext cx="762000" cy="257175"/>
    <xdr:sp macro="" textlink="">
      <xdr:nvSpPr>
        <xdr:cNvPr id="299" name="テキスト ボックス 298"/>
        <xdr:cNvSpPr txBox="1"/>
      </xdr:nvSpPr>
      <xdr:spPr>
        <a:xfrm>
          <a:off x="1205865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30175" y="1160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66</xdr:row>
      <xdr:rowOff>142875</xdr:rowOff>
    </xdr:from>
    <xdr:ext cx="762000" cy="257175"/>
    <xdr:sp macro="" textlink="">
      <xdr:nvSpPr>
        <xdr:cNvPr id="301" name="テキスト ボックス 300"/>
        <xdr:cNvSpPr txBox="1"/>
      </xdr:nvSpPr>
      <xdr:spPr>
        <a:xfrm>
          <a:off x="12058650"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30175" y="1120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64</xdr:row>
      <xdr:rowOff>85725</xdr:rowOff>
    </xdr:from>
    <xdr:ext cx="762000" cy="257175"/>
    <xdr:sp macro="" textlink="">
      <xdr:nvSpPr>
        <xdr:cNvPr id="303" name="テキスト ボックス 302"/>
        <xdr:cNvSpPr txBox="1"/>
      </xdr:nvSpPr>
      <xdr:spPr>
        <a:xfrm>
          <a:off x="12058650" y="1105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30175" y="1079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62</xdr:row>
      <xdr:rowOff>19050</xdr:rowOff>
    </xdr:from>
    <xdr:ext cx="762000" cy="257175"/>
    <xdr:sp macro="" textlink="">
      <xdr:nvSpPr>
        <xdr:cNvPr id="305" name="テキスト ボックス 304"/>
        <xdr:cNvSpPr txBox="1"/>
      </xdr:nvSpPr>
      <xdr:spPr>
        <a:xfrm>
          <a:off x="12058650" y="1064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30175" y="1039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59</xdr:row>
      <xdr:rowOff>133350</xdr:rowOff>
    </xdr:from>
    <xdr:ext cx="762000" cy="257175"/>
    <xdr:sp macro="" textlink="">
      <xdr:nvSpPr>
        <xdr:cNvPr id="307" name="テキスト ボックス 306"/>
        <xdr:cNvSpPr txBox="1"/>
      </xdr:nvSpPr>
      <xdr:spPr>
        <a:xfrm>
          <a:off x="12058650" y="1024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30175" y="999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57</xdr:row>
      <xdr:rowOff>76200</xdr:rowOff>
    </xdr:from>
    <xdr:ext cx="762000" cy="257175"/>
    <xdr:sp macro="" textlink="">
      <xdr:nvSpPr>
        <xdr:cNvPr id="309" name="テキスト ボックス 308"/>
        <xdr:cNvSpPr txBox="1"/>
      </xdr:nvSpPr>
      <xdr:spPr>
        <a:xfrm>
          <a:off x="12058650" y="984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55</xdr:row>
      <xdr:rowOff>19050</xdr:rowOff>
    </xdr:from>
    <xdr:ext cx="762000" cy="257175"/>
    <xdr:sp macro="" textlink="">
      <xdr:nvSpPr>
        <xdr:cNvPr id="311" name="テキスト ボックス 310"/>
        <xdr:cNvSpPr txBox="1"/>
      </xdr:nvSpPr>
      <xdr:spPr>
        <a:xfrm>
          <a:off x="1205865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fLocksText="0">
      <xdr:nvSpPr>
        <xdr:cNvPr id="312" name="定員管理の状況グラフ枠"/>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21175" y="9963150"/>
          <a:ext cx="0" cy="1504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123825</xdr:rowOff>
    </xdr:from>
    <xdr:ext cx="762000" cy="257175"/>
    <xdr:sp macro="" textlink="">
      <xdr:nvSpPr>
        <xdr:cNvPr id="314" name="定員管理の状況最小値テキスト"/>
        <xdr:cNvSpPr txBox="1"/>
      </xdr:nvSpPr>
      <xdr:spPr>
        <a:xfrm>
          <a:off x="17106900" y="11439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5925" y="11468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104775</xdr:rowOff>
    </xdr:from>
    <xdr:ext cx="762000" cy="257175"/>
    <xdr:sp macro="" textlink="">
      <xdr:nvSpPr>
        <xdr:cNvPr id="316" name="定員管理の状況最大値テキスト"/>
        <xdr:cNvSpPr txBox="1"/>
      </xdr:nvSpPr>
      <xdr:spPr>
        <a:xfrm>
          <a:off x="17106900" y="9705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5925" y="9963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6244</xdr:rowOff>
    </xdr:to>
    <xdr:cxnSp macro="">
      <xdr:nvCxnSpPr>
        <xdr:cNvPr id="318" name="直線コネクタ 317"/>
        <xdr:cNvCxnSpPr/>
      </xdr:nvCxnSpPr>
      <xdr:spPr>
        <a:xfrm>
          <a:off x="16182975" y="10610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133350</xdr:rowOff>
    </xdr:from>
    <xdr:ext cx="762000" cy="257175"/>
    <xdr:sp macro="" textlink="">
      <xdr:nvSpPr>
        <xdr:cNvPr id="319" name="定員管理の状況平均値テキスト"/>
        <xdr:cNvSpPr txBox="1"/>
      </xdr:nvSpPr>
      <xdr:spPr>
        <a:xfrm>
          <a:off x="1710690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fLocksText="0">
      <xdr:nvSpPr>
        <xdr:cNvPr id="320" name="フローチャート: 判断 319"/>
        <xdr:cNvSpPr/>
      </xdr:nvSpPr>
      <xdr:spPr>
        <a:xfrm>
          <a:off x="16964025" y="10401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61</xdr:row>
      <xdr:rowOff>141499</xdr:rowOff>
    </xdr:from>
    <xdr:to>
      <xdr:col>77</xdr:col>
      <xdr:colOff>44450</xdr:colOff>
      <xdr:row>61</xdr:row>
      <xdr:rowOff>155575</xdr:rowOff>
    </xdr:to>
    <xdr:cxnSp macro="">
      <xdr:nvCxnSpPr>
        <xdr:cNvPr id="321" name="直線コネクタ 320"/>
        <xdr:cNvCxnSpPr/>
      </xdr:nvCxnSpPr>
      <xdr:spPr>
        <a:xfrm>
          <a:off x="15287625" y="106013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fLocksText="0">
      <xdr:nvSpPr>
        <xdr:cNvPr id="322" name="フローチャート: 判断 321"/>
        <xdr:cNvSpPr/>
      </xdr:nvSpPr>
      <xdr:spPr>
        <a:xfrm>
          <a:off x="16125825" y="10391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59</xdr:row>
      <xdr:rowOff>38100</xdr:rowOff>
    </xdr:from>
    <xdr:ext cx="733425" cy="257175"/>
    <xdr:sp macro="" textlink="">
      <xdr:nvSpPr>
        <xdr:cNvPr id="323" name="テキスト ボックス 322"/>
        <xdr:cNvSpPr txBox="1"/>
      </xdr:nvSpPr>
      <xdr:spPr>
        <a:xfrm>
          <a:off x="15792450" y="101536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61</xdr:row>
      <xdr:rowOff>141499</xdr:rowOff>
    </xdr:to>
    <xdr:cxnSp macro="">
      <xdr:nvCxnSpPr>
        <xdr:cNvPr id="324" name="直線コネクタ 323"/>
        <xdr:cNvCxnSpPr/>
      </xdr:nvCxnSpPr>
      <xdr:spPr>
        <a:xfrm>
          <a:off x="14401800" y="10591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fLocksText="0">
      <xdr:nvSpPr>
        <xdr:cNvPr id="325" name="フローチャート: 判断 324"/>
        <xdr:cNvSpPr/>
      </xdr:nvSpPr>
      <xdr:spPr>
        <a:xfrm>
          <a:off x="15240000" y="10382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59</xdr:row>
      <xdr:rowOff>38100</xdr:rowOff>
    </xdr:from>
    <xdr:ext cx="762000" cy="257175"/>
    <xdr:sp macro="" textlink="">
      <xdr:nvSpPr>
        <xdr:cNvPr id="326" name="テキスト ボックス 325"/>
        <xdr:cNvSpPr txBox="1"/>
      </xdr:nvSpPr>
      <xdr:spPr>
        <a:xfrm>
          <a:off x="14906625" y="1015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135467</xdr:rowOff>
    </xdr:to>
    <xdr:cxnSp macro="">
      <xdr:nvCxnSpPr>
        <xdr:cNvPr id="327" name="直線コネクタ 326"/>
        <xdr:cNvCxnSpPr/>
      </xdr:nvCxnSpPr>
      <xdr:spPr>
        <a:xfrm>
          <a:off x="13515975" y="105822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fLocksText="0">
      <xdr:nvSpPr>
        <xdr:cNvPr id="328" name="フローチャート: 判断 327"/>
        <xdr:cNvSpPr/>
      </xdr:nvSpPr>
      <xdr:spPr>
        <a:xfrm>
          <a:off x="14354175" y="10391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59</xdr:row>
      <xdr:rowOff>47625</xdr:rowOff>
    </xdr:from>
    <xdr:ext cx="762000" cy="257175"/>
    <xdr:sp macro="" textlink="">
      <xdr:nvSpPr>
        <xdr:cNvPr id="329" name="テキスト ボックス 328"/>
        <xdr:cNvSpPr txBox="1"/>
      </xdr:nvSpPr>
      <xdr:spPr>
        <a:xfrm>
          <a:off x="14020800" y="1016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fLocksText="0">
      <xdr:nvSpPr>
        <xdr:cNvPr id="330" name="フローチャート: 判断 329"/>
        <xdr:cNvSpPr/>
      </xdr:nvSpPr>
      <xdr:spPr>
        <a:xfrm>
          <a:off x="13458825" y="1036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59</xdr:row>
      <xdr:rowOff>19050</xdr:rowOff>
    </xdr:from>
    <xdr:ext cx="762000" cy="257175"/>
    <xdr:sp macro="" textlink="">
      <xdr:nvSpPr>
        <xdr:cNvPr id="331" name="テキスト ボックス 330"/>
        <xdr:cNvSpPr txBox="1"/>
      </xdr:nvSpPr>
      <xdr:spPr>
        <a:xfrm>
          <a:off x="13125450" y="1013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macro="" textlink="">
      <xdr:nvSpPr>
        <xdr:cNvPr id="332" name="テキスト ボックス 331"/>
        <xdr:cNvSpPr txBox="1"/>
      </xdr:nvSpPr>
      <xdr:spPr>
        <a:xfrm>
          <a:off x="168021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macro="" textlink="">
      <xdr:nvSpPr>
        <xdr:cNvPr id="333" name="テキスト ボックス 332"/>
        <xdr:cNvSpPr txBox="1"/>
      </xdr:nvSpPr>
      <xdr:spPr>
        <a:xfrm>
          <a:off x="15963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macro="" textlink="">
      <xdr:nvSpPr>
        <xdr:cNvPr id="334" name="テキスト ボックス 333"/>
        <xdr:cNvSpPr txBox="1"/>
      </xdr:nvSpPr>
      <xdr:spPr>
        <a:xfrm>
          <a:off x="15068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macro="" textlink="">
      <xdr:nvSpPr>
        <xdr:cNvPr id="335" name="テキスト ボックス 334"/>
        <xdr:cNvSpPr txBox="1"/>
      </xdr:nvSpPr>
      <xdr:spPr>
        <a:xfrm>
          <a:off x="14182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macro="" textlink="">
      <xdr:nvSpPr>
        <xdr:cNvPr id="336" name="テキスト ボックス 335"/>
        <xdr:cNvSpPr txBox="1"/>
      </xdr:nvSpPr>
      <xdr:spPr>
        <a:xfrm>
          <a:off x="13296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126894</xdr:rowOff>
    </xdr:from>
    <xdr:to>
      <xdr:col>81</xdr:col>
      <xdr:colOff>95250</xdr:colOff>
      <xdr:row>62</xdr:row>
      <xdr:rowOff>57044</xdr:rowOff>
    </xdr:to>
    <xdr:sp macro="" textlink="" fLocksText="0">
      <xdr:nvSpPr>
        <xdr:cNvPr id="337" name="楕円 336"/>
        <xdr:cNvSpPr/>
      </xdr:nvSpPr>
      <xdr:spPr>
        <a:xfrm>
          <a:off x="16964025" y="10582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61</xdr:row>
      <xdr:rowOff>95250</xdr:rowOff>
    </xdr:from>
    <xdr:ext cx="762000" cy="257175"/>
    <xdr:sp macro="" textlink="">
      <xdr:nvSpPr>
        <xdr:cNvPr id="338" name="定員管理の状況該当値テキスト"/>
        <xdr:cNvSpPr txBox="1"/>
      </xdr:nvSpPr>
      <xdr:spPr>
        <a:xfrm>
          <a:off x="17106900" y="10553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7.21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fLocksText="0">
      <xdr:nvSpPr>
        <xdr:cNvPr id="339" name="楕円 338"/>
        <xdr:cNvSpPr/>
      </xdr:nvSpPr>
      <xdr:spPr>
        <a:xfrm>
          <a:off x="16125825" y="1056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62</xdr:row>
      <xdr:rowOff>19050</xdr:rowOff>
    </xdr:from>
    <xdr:ext cx="733425" cy="257175"/>
    <xdr:sp macro="" textlink="">
      <xdr:nvSpPr>
        <xdr:cNvPr id="340" name="テキスト ボックス 339"/>
        <xdr:cNvSpPr txBox="1"/>
      </xdr:nvSpPr>
      <xdr:spPr>
        <a:xfrm>
          <a:off x="15792450" y="106489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90699</xdr:rowOff>
    </xdr:from>
    <xdr:to>
      <xdr:col>73</xdr:col>
      <xdr:colOff>44450</xdr:colOff>
      <xdr:row>62</xdr:row>
      <xdr:rowOff>20849</xdr:rowOff>
    </xdr:to>
    <xdr:sp macro="" textlink="" fLocksText="0">
      <xdr:nvSpPr>
        <xdr:cNvPr id="341" name="楕円 340"/>
        <xdr:cNvSpPr/>
      </xdr:nvSpPr>
      <xdr:spPr>
        <a:xfrm>
          <a:off x="15240000" y="10553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62</xdr:row>
      <xdr:rowOff>9525</xdr:rowOff>
    </xdr:from>
    <xdr:ext cx="762000" cy="257175"/>
    <xdr:sp macro="" textlink="">
      <xdr:nvSpPr>
        <xdr:cNvPr id="342" name="テキスト ボックス 341"/>
        <xdr:cNvSpPr txBox="1"/>
      </xdr:nvSpPr>
      <xdr:spPr>
        <a:xfrm>
          <a:off x="14906625" y="10639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fLocksText="0">
      <xdr:nvSpPr>
        <xdr:cNvPr id="343" name="楕円 342"/>
        <xdr:cNvSpPr/>
      </xdr:nvSpPr>
      <xdr:spPr>
        <a:xfrm>
          <a:off x="14354175" y="1054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61</xdr:row>
      <xdr:rowOff>171450</xdr:rowOff>
    </xdr:from>
    <xdr:ext cx="762000" cy="257175"/>
    <xdr:sp macro="" textlink="">
      <xdr:nvSpPr>
        <xdr:cNvPr id="344" name="テキスト ボックス 343"/>
        <xdr:cNvSpPr txBox="1"/>
      </xdr:nvSpPr>
      <xdr:spPr>
        <a:xfrm>
          <a:off x="14020800" y="10629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72602</xdr:rowOff>
    </xdr:from>
    <xdr:to>
      <xdr:col>64</xdr:col>
      <xdr:colOff>152400</xdr:colOff>
      <xdr:row>62</xdr:row>
      <xdr:rowOff>2752</xdr:rowOff>
    </xdr:to>
    <xdr:sp macro="" textlink="" fLocksText="0">
      <xdr:nvSpPr>
        <xdr:cNvPr id="345" name="楕円 344"/>
        <xdr:cNvSpPr/>
      </xdr:nvSpPr>
      <xdr:spPr>
        <a:xfrm>
          <a:off x="13458825" y="10534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61</xdr:row>
      <xdr:rowOff>161925</xdr:rowOff>
    </xdr:from>
    <xdr:ext cx="762000" cy="257175"/>
    <xdr:sp macro="" textlink="">
      <xdr:nvSpPr>
        <xdr:cNvPr id="346" name="テキスト ボックス 345"/>
        <xdr:cNvSpPr txBox="1"/>
      </xdr:nvSpPr>
      <xdr:spPr>
        <a:xfrm>
          <a:off x="13125450" y="10620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fLocksText="0">
      <xdr:nvSpPr>
        <xdr:cNvPr id="347" name="正方形/長方形 346"/>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47625</xdr:colOff>
      <xdr:row>31</xdr:row>
      <xdr:rowOff>66675</xdr:rowOff>
    </xdr:from>
    <xdr:ext cx="1609725" cy="304800"/>
    <xdr:sp macro="" textlink="">
      <xdr:nvSpPr>
        <xdr:cNvPr id="348" name="テキスト ボックス 347"/>
        <xdr:cNvSpPr txBox="1"/>
      </xdr:nvSpPr>
      <xdr:spPr>
        <a:xfrm>
          <a:off x="13668375"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104775</xdr:colOff>
      <xdr:row>31</xdr:row>
      <xdr:rowOff>38100</xdr:rowOff>
    </xdr:from>
    <xdr:ext cx="1647825" cy="361950"/>
    <xdr:sp macro="" textlink="">
      <xdr:nvSpPr>
        <xdr:cNvPr id="349" name="テキスト ボックス 348"/>
        <xdr:cNvSpPr txBox="1"/>
      </xdr:nvSpPr>
      <xdr:spPr>
        <a:xfrm>
          <a:off x="15401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[1.5%]</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fLocksText="0">
      <xdr:nvSpPr>
        <xdr:cNvPr id="350" name="正方形/長方形 349"/>
        <xdr:cNvSpPr/>
      </xdr:nvSpPr>
      <xdr:spPr>
        <a:xfrm>
          <a:off x="17973675"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51" name="正方形/長方形 350"/>
        <xdr:cNvSpPr/>
      </xdr:nvSpPr>
      <xdr:spPr>
        <a:xfrm>
          <a:off x="17973675"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52" name="正方形/長方形 351"/>
        <xdr:cNvSpPr/>
      </xdr:nvSpPr>
      <xdr:spPr>
        <a:xfrm>
          <a:off x="19621500"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53" name="正方形/長方形 352"/>
        <xdr:cNvSpPr/>
      </xdr:nvSpPr>
      <xdr:spPr>
        <a:xfrm>
          <a:off x="19621500"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54" name="正方形/長方形 353"/>
        <xdr:cNvSpPr/>
      </xdr:nvSpPr>
      <xdr:spPr>
        <a:xfrm>
          <a:off x="210788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55" name="正方形/長方形 354"/>
        <xdr:cNvSpPr/>
      </xdr:nvSpPr>
      <xdr:spPr>
        <a:xfrm>
          <a:off x="210788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56" name="正方形/長方形 355"/>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57" name="正方形/長方形 356"/>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58" name="正方形/長方形 357"/>
        <xdr:cNvSpPr/>
      </xdr:nvSpPr>
      <xdr:spPr>
        <a:xfrm>
          <a:off x="18097500"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1325" y="609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令和元年度は平成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年度と同数の</a:t>
          </a:r>
          <a:r>
            <a:rPr lang="en-US" altLang="ja-JP" sz="1300">
              <a:solidFill>
                <a:srgbClr val="000000"/>
              </a:solidFill>
              <a:latin typeface="ＭＳ Ｐゴシック" panose="020B0600070205080204" pitchFamily="50" charset="-128"/>
              <a:ea typeface="ＭＳ Ｐゴシック" panose="020B0600070205080204" pitchFamily="50" charset="-128"/>
            </a:rPr>
            <a:t>1.5%</a:t>
          </a:r>
          <a:r>
            <a:rPr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となり、類似団体内平均値と比較しても低い数値となっている。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しかし、市立小中学校空調</a:t>
          </a:r>
          <a:r>
            <a:rPr lang="en-US" altLang="ja-JP" sz="1300">
              <a:solidFill>
                <a:srgbClr val="000000"/>
              </a:solidFill>
              <a:latin typeface="ＭＳ Ｐゴシック" panose="020B0600070205080204" pitchFamily="50" charset="-128"/>
              <a:ea typeface="ＭＳ Ｐゴシック" panose="020B0600070205080204" pitchFamily="50" charset="-128"/>
            </a:rPr>
            <a:t>PFI</a:t>
          </a:r>
          <a:r>
            <a:rPr lang="ja-JP" altLang="en-US" sz="1300">
              <a:solidFill>
                <a:srgbClr val="000000"/>
              </a:solidFill>
              <a:latin typeface="ＭＳ Ｐゴシック" panose="020B0600070205080204" pitchFamily="50" charset="-128"/>
              <a:ea typeface="ＭＳ Ｐゴシック" panose="020B0600070205080204" pitchFamily="50" charset="-128"/>
            </a:rPr>
            <a:t>事業に係る起債償還が開始することや、市立小中学校ネットワーク整備事業に係る起債発行を予定していることから、今後、指標の増加が見込まれる。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投資的事業については、各年度の事業費の平準化を図るとともに、財源となる新発債の発行も後年度負担を考慮して慎重に検討していくことが必要である。</a:t>
          </a:r>
        </a:p>
      </xdr:txBody>
    </xdr:sp>
    <xdr:clientData/>
  </xdr:twoCellAnchor>
  <xdr:oneCellAnchor>
    <xdr:from>
      <xdr:col>61</xdr:col>
      <xdr:colOff>0</xdr:colOff>
      <xdr:row>32</xdr:row>
      <xdr:rowOff>104775</xdr:rowOff>
    </xdr:from>
    <xdr:ext cx="295275" cy="228600"/>
    <xdr:sp macro="" textlink="">
      <xdr:nvSpPr>
        <xdr:cNvPr id="360" name="テキスト ボックス 359"/>
        <xdr:cNvSpPr txBox="1"/>
      </xdr:nvSpPr>
      <xdr:spPr>
        <a:xfrm>
          <a:off x="12782550" y="559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46</xdr:row>
      <xdr:rowOff>161925</xdr:rowOff>
    </xdr:from>
    <xdr:ext cx="762000" cy="257175"/>
    <xdr:sp macro="" textlink="">
      <xdr:nvSpPr>
        <xdr:cNvPr id="362" name="テキスト ボックス 361"/>
        <xdr:cNvSpPr txBox="1"/>
      </xdr:nvSpPr>
      <xdr:spPr>
        <a:xfrm>
          <a:off x="1205865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30175"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44</xdr:row>
      <xdr:rowOff>104775</xdr:rowOff>
    </xdr:from>
    <xdr:ext cx="762000" cy="257175"/>
    <xdr:sp macro="" textlink="">
      <xdr:nvSpPr>
        <xdr:cNvPr id="364" name="テキスト ボックス 363"/>
        <xdr:cNvSpPr txBox="1"/>
      </xdr:nvSpPr>
      <xdr:spPr>
        <a:xfrm>
          <a:off x="1205865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30175"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42</xdr:row>
      <xdr:rowOff>47625</xdr:rowOff>
    </xdr:from>
    <xdr:ext cx="762000" cy="257175"/>
    <xdr:sp macro="" textlink="">
      <xdr:nvSpPr>
        <xdr:cNvPr id="366" name="テキスト ボックス 365"/>
        <xdr:cNvSpPr txBox="1"/>
      </xdr:nvSpPr>
      <xdr:spPr>
        <a:xfrm>
          <a:off x="1205865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39</xdr:row>
      <xdr:rowOff>152400</xdr:rowOff>
    </xdr:from>
    <xdr:ext cx="762000" cy="257175"/>
    <xdr:sp macro="" textlink="">
      <xdr:nvSpPr>
        <xdr:cNvPr id="368" name="テキスト ボックス 367"/>
        <xdr:cNvSpPr txBox="1"/>
      </xdr:nvSpPr>
      <xdr:spPr>
        <a:xfrm>
          <a:off x="1205865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30175"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37</xdr:row>
      <xdr:rowOff>95250</xdr:rowOff>
    </xdr:from>
    <xdr:ext cx="762000" cy="257175"/>
    <xdr:sp macro="" textlink="">
      <xdr:nvSpPr>
        <xdr:cNvPr id="370" name="テキスト ボックス 369"/>
        <xdr:cNvSpPr txBox="1"/>
      </xdr:nvSpPr>
      <xdr:spPr>
        <a:xfrm>
          <a:off x="1205865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30175"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73" name="公債費負担の状況グラフ枠"/>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21175" y="6324600"/>
          <a:ext cx="0" cy="155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133350</xdr:rowOff>
    </xdr:from>
    <xdr:ext cx="762000" cy="257175"/>
    <xdr:sp macro="" textlink="">
      <xdr:nvSpPr>
        <xdr:cNvPr id="375" name="公債費負担の状況最小値テキスト"/>
        <xdr:cNvSpPr txBox="1"/>
      </xdr:nvSpPr>
      <xdr:spPr>
        <a:xfrm>
          <a:off x="17106900" y="7848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5925" y="7877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66675</xdr:rowOff>
    </xdr:from>
    <xdr:ext cx="762000" cy="257175"/>
    <xdr:sp macro="" textlink="">
      <xdr:nvSpPr>
        <xdr:cNvPr id="377" name="公債費負担の状況最大値テキスト"/>
        <xdr:cNvSpPr txBox="1"/>
      </xdr:nvSpPr>
      <xdr:spPr>
        <a:xfrm>
          <a:off x="17106900"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ja-JP" altLang="en-US" sz="1000" b="1">
              <a:solidFill>
                <a:srgbClr val="000000"/>
              </a:solidFill>
              <a:latin typeface="ＭＳ Ｐゴシック" panose="020B0600070205080204" pitchFamily="50" charset="-128"/>
              <a:ea typeface="ＭＳ Ｐゴシック" panose="020B0600070205080204" pitchFamily="50" charset="-128"/>
            </a:rPr>
            <a:t>△ </a:t>
          </a:r>
          <a:r>
            <a:rPr lang="en-US" altLang="ja-JP" sz="1000" b="1">
              <a:solidFill>
                <a:srgbClr val="000000"/>
              </a:solidFill>
              <a:latin typeface="ＭＳ Ｐゴシック" panose="020B0600070205080204" pitchFamily="50" charset="-128"/>
              <a:ea typeface="ＭＳ Ｐゴシック" panose="020B0600070205080204" pitchFamily="50" charset="-128"/>
            </a:rPr>
            <a:t>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5925" y="6324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16933</xdr:rowOff>
    </xdr:to>
    <xdr:cxnSp macro="">
      <xdr:nvCxnSpPr>
        <xdr:cNvPr id="379" name="直線コネクタ 378"/>
        <xdr:cNvCxnSpPr/>
      </xdr:nvCxnSpPr>
      <xdr:spPr>
        <a:xfrm>
          <a:off x="16182975"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152400</xdr:rowOff>
    </xdr:from>
    <xdr:ext cx="762000" cy="257175"/>
    <xdr:sp macro="" textlink="">
      <xdr:nvSpPr>
        <xdr:cNvPr id="380" name="公債費負担の状況平均値テキスト"/>
        <xdr:cNvSpPr txBox="1"/>
      </xdr:nvSpPr>
      <xdr:spPr>
        <a:xfrm>
          <a:off x="1710690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fLocksText="0">
      <xdr:nvSpPr>
        <xdr:cNvPr id="381" name="フローチャート: 判断 380"/>
        <xdr:cNvSpPr/>
      </xdr:nvSpPr>
      <xdr:spPr>
        <a:xfrm>
          <a:off x="16964025" y="7038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39</xdr:row>
      <xdr:rowOff>16933</xdr:rowOff>
    </xdr:from>
    <xdr:to>
      <xdr:col>77</xdr:col>
      <xdr:colOff>44450</xdr:colOff>
      <xdr:row>39</xdr:row>
      <xdr:rowOff>65194</xdr:rowOff>
    </xdr:to>
    <xdr:cxnSp macro="">
      <xdr:nvCxnSpPr>
        <xdr:cNvPr id="382" name="直線コネクタ 381"/>
        <xdr:cNvCxnSpPr/>
      </xdr:nvCxnSpPr>
      <xdr:spPr>
        <a:xfrm flipV="1">
          <a:off x="15287625" y="670560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fLocksText="0">
      <xdr:nvSpPr>
        <xdr:cNvPr id="383" name="フローチャート: 判断 382"/>
        <xdr:cNvSpPr/>
      </xdr:nvSpPr>
      <xdr:spPr>
        <a:xfrm>
          <a:off x="16125825" y="7048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41</xdr:row>
      <xdr:rowOff>104775</xdr:rowOff>
    </xdr:from>
    <xdr:ext cx="733425" cy="257175"/>
    <xdr:sp macro="" textlink="">
      <xdr:nvSpPr>
        <xdr:cNvPr id="384" name="テキスト ボックス 383"/>
        <xdr:cNvSpPr txBox="1"/>
      </xdr:nvSpPr>
      <xdr:spPr>
        <a:xfrm>
          <a:off x="15792450" y="71342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81280</xdr:rowOff>
    </xdr:to>
    <xdr:cxnSp macro="">
      <xdr:nvCxnSpPr>
        <xdr:cNvPr id="385" name="直線コネクタ 384"/>
        <xdr:cNvCxnSpPr/>
      </xdr:nvCxnSpPr>
      <xdr:spPr>
        <a:xfrm flipV="1">
          <a:off x="14401800" y="67532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fLocksText="0">
      <xdr:nvSpPr>
        <xdr:cNvPr id="386" name="フローチャート: 判断 385"/>
        <xdr:cNvSpPr/>
      </xdr:nvSpPr>
      <xdr:spPr>
        <a:xfrm>
          <a:off x="15240000" y="7067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41</xdr:row>
      <xdr:rowOff>123825</xdr:rowOff>
    </xdr:from>
    <xdr:ext cx="762000" cy="257175"/>
    <xdr:sp macro="" textlink="">
      <xdr:nvSpPr>
        <xdr:cNvPr id="387" name="テキスト ボックス 386"/>
        <xdr:cNvSpPr txBox="1"/>
      </xdr:nvSpPr>
      <xdr:spPr>
        <a:xfrm>
          <a:off x="14906625" y="7153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88" name="直線コネクタ 387"/>
        <xdr:cNvCxnSpPr/>
      </xdr:nvCxnSpPr>
      <xdr:spPr>
        <a:xfrm flipV="1">
          <a:off x="13515975" y="67722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fLocksText="0">
      <xdr:nvSpPr>
        <xdr:cNvPr id="389" name="フローチャート: 判断 388"/>
        <xdr:cNvSpPr/>
      </xdr:nvSpPr>
      <xdr:spPr>
        <a:xfrm>
          <a:off x="14354175" y="7086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41</xdr:row>
      <xdr:rowOff>142875</xdr:rowOff>
    </xdr:from>
    <xdr:ext cx="762000" cy="257175"/>
    <xdr:sp macro="" textlink="">
      <xdr:nvSpPr>
        <xdr:cNvPr id="390" name="テキスト ボックス 389"/>
        <xdr:cNvSpPr txBox="1"/>
      </xdr:nvSpPr>
      <xdr:spPr>
        <a:xfrm>
          <a:off x="14020800" y="717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fLocksText="0">
      <xdr:nvSpPr>
        <xdr:cNvPr id="391" name="フローチャート: 判断 390"/>
        <xdr:cNvSpPr/>
      </xdr:nvSpPr>
      <xdr:spPr>
        <a:xfrm>
          <a:off x="13458825" y="7096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41</xdr:row>
      <xdr:rowOff>152400</xdr:rowOff>
    </xdr:from>
    <xdr:ext cx="762000" cy="257175"/>
    <xdr:sp macro="" textlink="">
      <xdr:nvSpPr>
        <xdr:cNvPr id="392" name="テキスト ボックス 391"/>
        <xdr:cNvSpPr txBox="1"/>
      </xdr:nvSpPr>
      <xdr:spPr>
        <a:xfrm>
          <a:off x="13125450" y="7181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macro="" textlink="">
      <xdr:nvSpPr>
        <xdr:cNvPr id="395" name="テキスト ボックス 394"/>
        <xdr:cNvSpPr txBox="1"/>
      </xdr:nvSpPr>
      <xdr:spPr>
        <a:xfrm>
          <a:off x="15068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fLocksText="0">
      <xdr:nvSpPr>
        <xdr:cNvPr id="398" name="楕円 397"/>
        <xdr:cNvSpPr/>
      </xdr:nvSpPr>
      <xdr:spPr>
        <a:xfrm>
          <a:off x="16964025" y="6648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37</xdr:row>
      <xdr:rowOff>152400</xdr:rowOff>
    </xdr:from>
    <xdr:ext cx="762000" cy="257175"/>
    <xdr:sp macro="" textlink="">
      <xdr:nvSpPr>
        <xdr:cNvPr id="399" name="公債費負担の状況該当値テキスト"/>
        <xdr:cNvSpPr txBox="1"/>
      </xdr:nvSpPr>
      <xdr:spPr>
        <a:xfrm>
          <a:off x="17106900" y="6496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fLocksText="0">
      <xdr:nvSpPr>
        <xdr:cNvPr id="400" name="楕円 399"/>
        <xdr:cNvSpPr/>
      </xdr:nvSpPr>
      <xdr:spPr>
        <a:xfrm>
          <a:off x="16125825" y="6648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37</xdr:row>
      <xdr:rowOff>76200</xdr:rowOff>
    </xdr:from>
    <xdr:ext cx="733425" cy="257175"/>
    <xdr:sp macro="" textlink="">
      <xdr:nvSpPr>
        <xdr:cNvPr id="401" name="テキスト ボックス 400"/>
        <xdr:cNvSpPr txBox="1"/>
      </xdr:nvSpPr>
      <xdr:spPr>
        <a:xfrm>
          <a:off x="15792450" y="64198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fLocksText="0">
      <xdr:nvSpPr>
        <xdr:cNvPr id="402" name="楕円 401"/>
        <xdr:cNvSpPr/>
      </xdr:nvSpPr>
      <xdr:spPr>
        <a:xfrm>
          <a:off x="15240000" y="6705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37</xdr:row>
      <xdr:rowOff>123825</xdr:rowOff>
    </xdr:from>
    <xdr:ext cx="762000" cy="257175"/>
    <xdr:sp macro="" textlink="">
      <xdr:nvSpPr>
        <xdr:cNvPr id="403" name="テキスト ボックス 402"/>
        <xdr:cNvSpPr txBox="1"/>
      </xdr:nvSpPr>
      <xdr:spPr>
        <a:xfrm>
          <a:off x="14906625" y="6467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fLocksText="0">
      <xdr:nvSpPr>
        <xdr:cNvPr id="404" name="楕円 403"/>
        <xdr:cNvSpPr/>
      </xdr:nvSpPr>
      <xdr:spPr>
        <a:xfrm>
          <a:off x="14354175" y="6715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37</xdr:row>
      <xdr:rowOff>142875</xdr:rowOff>
    </xdr:from>
    <xdr:ext cx="762000" cy="257175"/>
    <xdr:sp macro="" textlink="">
      <xdr:nvSpPr>
        <xdr:cNvPr id="405" name="テキスト ボックス 404"/>
        <xdr:cNvSpPr txBox="1"/>
      </xdr:nvSpPr>
      <xdr:spPr>
        <a:xfrm>
          <a:off x="14020800" y="6486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fLocksText="0">
      <xdr:nvSpPr>
        <xdr:cNvPr id="406" name="楕円 405"/>
        <xdr:cNvSpPr/>
      </xdr:nvSpPr>
      <xdr:spPr>
        <a:xfrm>
          <a:off x="13458825" y="6753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38</xdr:row>
      <xdr:rowOff>9525</xdr:rowOff>
    </xdr:from>
    <xdr:ext cx="762000" cy="257175"/>
    <xdr:sp macro="" textlink="">
      <xdr:nvSpPr>
        <xdr:cNvPr id="407" name="テキスト ボックス 406"/>
        <xdr:cNvSpPr txBox="1"/>
      </xdr:nvSpPr>
      <xdr:spPr>
        <a:xfrm>
          <a:off x="13125450" y="6524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fLocksText="0">
      <xdr:nvSpPr>
        <xdr:cNvPr id="408" name="正方形/長方形 407"/>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133350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19050</xdr:colOff>
      <xdr:row>9</xdr:row>
      <xdr:rowOff>0</xdr:rowOff>
    </xdr:from>
    <xdr:ext cx="1647825" cy="361950"/>
    <xdr:sp macro="" textlink="">
      <xdr:nvSpPr>
        <xdr:cNvPr id="410" name="テキスト ボックス 409"/>
        <xdr:cNvSpPr txBox="1"/>
      </xdr:nvSpPr>
      <xdr:spPr>
        <a:xfrm>
          <a:off x="15316200"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000000"/>
              </a:solidFill>
              <a:latin typeface="ＭＳ Ｐゴシック" panose="020B0600070205080204" pitchFamily="50" charset="-128"/>
              <a:ea typeface="ＭＳ Ｐゴシック" panose="020B0600070205080204" pitchFamily="50" charset="-128"/>
            </a:rPr>
            <a:t>[75.8%]</a:t>
          </a:r>
          <a:r>
            <a:rPr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fLocksText="0">
      <xdr:nvSpPr>
        <xdr:cNvPr id="411" name="正方形/長方形 410"/>
        <xdr:cNvSpPr/>
      </xdr:nvSpPr>
      <xdr:spPr>
        <a:xfrm>
          <a:off x="17973675" y="145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12" name="正方形/長方形 411"/>
        <xdr:cNvSpPr/>
      </xdr:nvSpPr>
      <xdr:spPr>
        <a:xfrm>
          <a:off x="17973675" y="164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13" name="正方形/長方形 412"/>
        <xdr:cNvSpPr/>
      </xdr:nvSpPr>
      <xdr:spPr>
        <a:xfrm>
          <a:off x="19621500" y="145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14" name="正方形/長方形 413"/>
        <xdr:cNvSpPr/>
      </xdr:nvSpPr>
      <xdr:spPr>
        <a:xfrm>
          <a:off x="19621500" y="164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15" name="正方形/長方形 414"/>
        <xdr:cNvSpPr/>
      </xdr:nvSpPr>
      <xdr:spPr>
        <a:xfrm>
          <a:off x="21078825" y="145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16" name="正方形/長方形 415"/>
        <xdr:cNvSpPr/>
      </xdr:nvSpPr>
      <xdr:spPr>
        <a:xfrm>
          <a:off x="21078825" y="164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17" name="正方形/長方形 416"/>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18" name="正方形/長方形 417"/>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19" name="正方形/長方形 418"/>
        <xdr:cNvSpPr/>
      </xdr:nvSpPr>
      <xdr:spPr>
        <a:xfrm>
          <a:off x="18097500" y="197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1325" y="228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200">
              <a:solidFill>
                <a:srgbClr val="000000"/>
              </a:solidFill>
              <a:latin typeface="ＭＳ Ｐゴシック" panose="020B0600070205080204" pitchFamily="50" charset="-128"/>
              <a:ea typeface="ＭＳ Ｐゴシック" panose="020B0600070205080204" pitchFamily="50" charset="-128"/>
            </a:rPr>
            <a:t>　平成</a:t>
          </a:r>
          <a:r>
            <a:rPr lang="en-US" altLang="ja-JP" sz="1200">
              <a:solidFill>
                <a:srgbClr val="000000"/>
              </a:solidFill>
              <a:latin typeface="ＭＳ Ｐゴシック" panose="020B0600070205080204" pitchFamily="50" charset="-128"/>
              <a:ea typeface="ＭＳ Ｐゴシック" panose="020B0600070205080204" pitchFamily="50" charset="-128"/>
            </a:rPr>
            <a:t>30</a:t>
          </a:r>
          <a:r>
            <a:rPr lang="ja-JP" altLang="en-US" sz="1200">
              <a:solidFill>
                <a:srgbClr val="000000"/>
              </a:solidFill>
              <a:latin typeface="ＭＳ Ｐゴシック" panose="020B0600070205080204" pitchFamily="50" charset="-128"/>
              <a:ea typeface="ＭＳ Ｐゴシック" panose="020B0600070205080204" pitchFamily="50" charset="-128"/>
            </a:rPr>
            <a:t>年度から</a:t>
          </a:r>
          <a:r>
            <a:rPr lang="en-US" altLang="ja-JP" sz="1200">
              <a:solidFill>
                <a:srgbClr val="000000"/>
              </a:solidFill>
              <a:latin typeface="ＭＳ Ｐゴシック" panose="020B0600070205080204" pitchFamily="50" charset="-128"/>
              <a:ea typeface="ＭＳ Ｐゴシック" panose="020B0600070205080204" pitchFamily="50" charset="-128"/>
            </a:rPr>
            <a:t>36.3</a:t>
          </a:r>
          <a:r>
            <a:rPr lang="ja-JP" altLang="en-US" sz="1200">
              <a:solidFill>
                <a:srgbClr val="000000"/>
              </a:solidFill>
              <a:latin typeface="ＭＳ Ｐゴシック" panose="020B0600070205080204" pitchFamily="50" charset="-128"/>
              <a:ea typeface="ＭＳ Ｐゴシック" panose="020B0600070205080204" pitchFamily="50" charset="-128"/>
            </a:rPr>
            <a:t>ポイント悪化し</a:t>
          </a:r>
          <a:r>
            <a:rPr lang="en-US" altLang="ja-JP" sz="1200">
              <a:solidFill>
                <a:srgbClr val="000000"/>
              </a:solidFill>
              <a:latin typeface="ＭＳ Ｐゴシック" panose="020B0600070205080204" pitchFamily="50" charset="-128"/>
              <a:ea typeface="ＭＳ Ｐゴシック" panose="020B0600070205080204" pitchFamily="50" charset="-128"/>
            </a:rPr>
            <a:t>75.8%</a:t>
          </a:r>
          <a:r>
            <a:rPr lang="ja-JP" altLang="en-US" sz="1200">
              <a:solidFill>
                <a:srgbClr val="000000"/>
              </a:solidFill>
              <a:latin typeface="ＭＳ Ｐゴシック" panose="020B0600070205080204" pitchFamily="50" charset="-128"/>
              <a:ea typeface="ＭＳ Ｐゴシック" panose="020B0600070205080204" pitchFamily="50" charset="-128"/>
            </a:rPr>
            <a:t>となり、類似団体内平均値を大きく上回っている。</a:t>
          </a:r>
          <a:endParaRPr lang="en-US" altLang="ja-JP" sz="1200">
            <a:solidFill>
              <a:srgbClr val="000000"/>
            </a:solidFill>
            <a:latin typeface="ＭＳ Ｐゴシック" panose="020B0600070205080204" pitchFamily="50" charset="-128"/>
            <a:ea typeface="ＭＳ Ｐゴシック" panose="020B0600070205080204" pitchFamily="50" charset="-128"/>
          </a:endParaRPr>
        </a:p>
        <a:p>
          <a:r>
            <a:rPr lang="ja-JP" altLang="en-US" sz="1200">
              <a:solidFill>
                <a:srgbClr val="000000"/>
              </a:solidFill>
              <a:latin typeface="ＭＳ Ｐゴシック" panose="020B0600070205080204" pitchFamily="50" charset="-128"/>
              <a:ea typeface="ＭＳ Ｐゴシック" panose="020B0600070205080204" pitchFamily="50" charset="-128"/>
            </a:rPr>
            <a:t>　悪化した要因としては地方債残高が増加したことや充当可能特定財源が減少したこと等が挙げられる。</a:t>
          </a:r>
          <a:endParaRPr lang="en-US" altLang="ja-JP" sz="1200">
            <a:solidFill>
              <a:srgbClr val="000000"/>
            </a:solidFill>
            <a:latin typeface="ＭＳ Ｐゴシック" panose="020B0600070205080204" pitchFamily="50" charset="-128"/>
            <a:ea typeface="ＭＳ Ｐゴシック" panose="020B0600070205080204" pitchFamily="50" charset="-128"/>
          </a:endParaRPr>
        </a:p>
        <a:p>
          <a:r>
            <a:rPr lang="ja-JP" altLang="en-US" sz="1200">
              <a:solidFill>
                <a:srgbClr val="000000"/>
              </a:solidFill>
              <a:latin typeface="ＭＳ Ｐゴシック" panose="020B0600070205080204" pitchFamily="50" charset="-128"/>
              <a:ea typeface="ＭＳ Ｐゴシック" panose="020B0600070205080204" pitchFamily="50" charset="-128"/>
            </a:rPr>
            <a:t>　近年、義務教育施設の耐震化や空調</a:t>
          </a:r>
          <a:r>
            <a:rPr lang="en-US" altLang="ja-JP" sz="1200">
              <a:solidFill>
                <a:srgbClr val="000000"/>
              </a:solidFill>
              <a:latin typeface="ＭＳ Ｐゴシック" panose="020B0600070205080204" pitchFamily="50" charset="-128"/>
              <a:ea typeface="ＭＳ Ｐゴシック" panose="020B0600070205080204" pitchFamily="50" charset="-128"/>
            </a:rPr>
            <a:t>PFI</a:t>
          </a:r>
          <a:r>
            <a:rPr lang="ja-JP" altLang="en-US" sz="1200">
              <a:solidFill>
                <a:srgbClr val="000000"/>
              </a:solidFill>
              <a:latin typeface="ＭＳ Ｐゴシック" panose="020B0600070205080204" pitchFamily="50" charset="-128"/>
              <a:ea typeface="ＭＳ Ｐゴシック" panose="020B0600070205080204" pitchFamily="50" charset="-128"/>
            </a:rPr>
            <a:t>事業に伴い、多額の地方債借入を行っていることや、今後も公共施設等の改修に係る地方債借入が予想されるため、指標の動向に注視し、将来的な事業の実施に当たっては慎重に内容の精査等を行う必要がある。</a:t>
          </a:r>
        </a:p>
      </xdr:txBody>
    </xdr:sp>
    <xdr:clientData/>
  </xdr:twoCellAnchor>
  <xdr:oneCellAnchor>
    <xdr:from>
      <xdr:col>61</xdr:col>
      <xdr:colOff>0</xdr:colOff>
      <xdr:row>10</xdr:row>
      <xdr:rowOff>66675</xdr:rowOff>
    </xdr:from>
    <xdr:ext cx="295275" cy="228600"/>
    <xdr:sp macro="" textlink="">
      <xdr:nvSpPr>
        <xdr:cNvPr id="421" name="テキスト ボックス 420"/>
        <xdr:cNvSpPr txBox="1"/>
      </xdr:nvSpPr>
      <xdr:spPr>
        <a:xfrm>
          <a:off x="12782550" y="178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24</xdr:row>
      <xdr:rowOff>123825</xdr:rowOff>
    </xdr:from>
    <xdr:ext cx="762000" cy="257175"/>
    <xdr:sp macro="" textlink="">
      <xdr:nvSpPr>
        <xdr:cNvPr id="423" name="テキスト ボックス 422"/>
        <xdr:cNvSpPr txBox="1"/>
      </xdr:nvSpPr>
      <xdr:spPr>
        <a:xfrm>
          <a:off x="12058650" y="423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30175" y="389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21</xdr:row>
      <xdr:rowOff>152400</xdr:rowOff>
    </xdr:from>
    <xdr:ext cx="762000" cy="257175"/>
    <xdr:sp macro="" textlink="">
      <xdr:nvSpPr>
        <xdr:cNvPr id="425" name="テキスト ボックス 424"/>
        <xdr:cNvSpPr txBox="1"/>
      </xdr:nvSpPr>
      <xdr:spPr>
        <a:xfrm>
          <a:off x="12058650" y="3752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30175" y="341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19</xdr:row>
      <xdr:rowOff>19050</xdr:rowOff>
    </xdr:from>
    <xdr:ext cx="762000" cy="257175"/>
    <xdr:sp macro="" textlink="">
      <xdr:nvSpPr>
        <xdr:cNvPr id="427" name="テキスト ボックス 426"/>
        <xdr:cNvSpPr txBox="1"/>
      </xdr:nvSpPr>
      <xdr:spPr>
        <a:xfrm>
          <a:off x="12058650" y="327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16</xdr:row>
      <xdr:rowOff>47625</xdr:rowOff>
    </xdr:from>
    <xdr:ext cx="762000" cy="257175"/>
    <xdr:sp macro="" textlink="">
      <xdr:nvSpPr>
        <xdr:cNvPr id="429" name="テキスト ボックス 428"/>
        <xdr:cNvSpPr txBox="1"/>
      </xdr:nvSpPr>
      <xdr:spPr>
        <a:xfrm>
          <a:off x="12058650" y="2790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30175" y="244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13</xdr:row>
      <xdr:rowOff>76200</xdr:rowOff>
    </xdr:from>
    <xdr:ext cx="762000" cy="257175"/>
    <xdr:sp macro="" textlink="">
      <xdr:nvSpPr>
        <xdr:cNvPr id="431" name="テキスト ボックス 430"/>
        <xdr:cNvSpPr txBox="1"/>
      </xdr:nvSpPr>
      <xdr:spPr>
        <a:xfrm>
          <a:off x="12058650" y="2305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33" name="将来負担の状況グラフ枠"/>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21175" y="2447925"/>
          <a:ext cx="0" cy="14573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104775</xdr:rowOff>
    </xdr:from>
    <xdr:ext cx="762000" cy="257175"/>
    <xdr:sp macro="" textlink="">
      <xdr:nvSpPr>
        <xdr:cNvPr id="435" name="将来負担の状況最小値テキスト"/>
        <xdr:cNvSpPr txBox="1"/>
      </xdr:nvSpPr>
      <xdr:spPr>
        <a:xfrm>
          <a:off x="17106900" y="3876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5925" y="3905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5925" y="2447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89154</xdr:rowOff>
    </xdr:from>
    <xdr:to>
      <xdr:col>81</xdr:col>
      <xdr:colOff>44450</xdr:colOff>
      <xdr:row>18</xdr:row>
      <xdr:rowOff>96622</xdr:rowOff>
    </xdr:to>
    <xdr:cxnSp macro="">
      <xdr:nvCxnSpPr>
        <xdr:cNvPr id="439" name="直線コネクタ 438"/>
        <xdr:cNvCxnSpPr/>
      </xdr:nvCxnSpPr>
      <xdr:spPr>
        <a:xfrm>
          <a:off x="16182975" y="2828925"/>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57150</xdr:rowOff>
    </xdr:from>
    <xdr:ext cx="762000" cy="257175"/>
    <xdr:sp macro="" textlink="">
      <xdr:nvSpPr>
        <xdr:cNvPr id="440" name="将来負担の状況平均値テキスト"/>
        <xdr:cNvSpPr txBox="1"/>
      </xdr:nvSpPr>
      <xdr:spPr>
        <a:xfrm>
          <a:off x="171069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22.1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fLocksText="0">
      <xdr:nvSpPr>
        <xdr:cNvPr id="441" name="フローチャート: 判断 440"/>
        <xdr:cNvSpPr/>
      </xdr:nvSpPr>
      <xdr:spPr>
        <a:xfrm>
          <a:off x="16964025" y="260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16</xdr:row>
      <xdr:rowOff>89154</xdr:rowOff>
    </xdr:from>
    <xdr:to>
      <xdr:col>77</xdr:col>
      <xdr:colOff>44450</xdr:colOff>
      <xdr:row>16</xdr:row>
      <xdr:rowOff>137414</xdr:rowOff>
    </xdr:to>
    <xdr:cxnSp macro="">
      <xdr:nvCxnSpPr>
        <xdr:cNvPr id="442" name="直線コネクタ 441"/>
        <xdr:cNvCxnSpPr/>
      </xdr:nvCxnSpPr>
      <xdr:spPr>
        <a:xfrm flipV="1">
          <a:off x="15287625" y="28289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fLocksText="0">
      <xdr:nvSpPr>
        <xdr:cNvPr id="443" name="フローチャート: 判断 442"/>
        <xdr:cNvSpPr/>
      </xdr:nvSpPr>
      <xdr:spPr>
        <a:xfrm>
          <a:off x="16125825" y="2638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14</xdr:row>
      <xdr:rowOff>0</xdr:rowOff>
    </xdr:from>
    <xdr:ext cx="733425" cy="257175"/>
    <xdr:sp macro="" textlink="">
      <xdr:nvSpPr>
        <xdr:cNvPr id="444" name="テキスト ボックス 443"/>
        <xdr:cNvSpPr txBox="1"/>
      </xdr:nvSpPr>
      <xdr:spPr>
        <a:xfrm>
          <a:off x="15792450" y="24003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134163</xdr:rowOff>
    </xdr:from>
    <xdr:to>
      <xdr:col>72</xdr:col>
      <xdr:colOff>203200</xdr:colOff>
      <xdr:row>16</xdr:row>
      <xdr:rowOff>137414</xdr:rowOff>
    </xdr:to>
    <xdr:cxnSp macro="">
      <xdr:nvCxnSpPr>
        <xdr:cNvPr id="445" name="直線コネクタ 444"/>
        <xdr:cNvCxnSpPr/>
      </xdr:nvCxnSpPr>
      <xdr:spPr>
        <a:xfrm>
          <a:off x="14401800" y="2705100"/>
          <a:ext cx="88582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fLocksText="0">
      <xdr:nvSpPr>
        <xdr:cNvPr id="446" name="フローチャート: 判断 445"/>
        <xdr:cNvSpPr/>
      </xdr:nvSpPr>
      <xdr:spPr>
        <a:xfrm>
          <a:off x="15240000" y="270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14</xdr:row>
      <xdr:rowOff>76200</xdr:rowOff>
    </xdr:from>
    <xdr:ext cx="762000" cy="257175"/>
    <xdr:sp macro="" textlink="">
      <xdr:nvSpPr>
        <xdr:cNvPr id="447" name="テキスト ボックス 446"/>
        <xdr:cNvSpPr txBox="1"/>
      </xdr:nvSpPr>
      <xdr:spPr>
        <a:xfrm>
          <a:off x="14906625" y="247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134163</xdr:rowOff>
    </xdr:from>
    <xdr:to>
      <xdr:col>68</xdr:col>
      <xdr:colOff>152400</xdr:colOff>
      <xdr:row>15</xdr:row>
      <xdr:rowOff>167945</xdr:rowOff>
    </xdr:to>
    <xdr:cxnSp macro="">
      <xdr:nvCxnSpPr>
        <xdr:cNvPr id="448" name="直線コネクタ 447"/>
        <xdr:cNvCxnSpPr/>
      </xdr:nvCxnSpPr>
      <xdr:spPr>
        <a:xfrm flipV="1">
          <a:off x="13515975" y="27051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fLocksText="0">
      <xdr:nvSpPr>
        <xdr:cNvPr id="449" name="フローチャート: 判断 448"/>
        <xdr:cNvSpPr/>
      </xdr:nvSpPr>
      <xdr:spPr>
        <a:xfrm>
          <a:off x="14354175" y="274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16</xdr:row>
      <xdr:rowOff>85725</xdr:rowOff>
    </xdr:from>
    <xdr:ext cx="762000" cy="257175"/>
    <xdr:sp macro="" textlink="">
      <xdr:nvSpPr>
        <xdr:cNvPr id="450" name="テキスト ボックス 449"/>
        <xdr:cNvSpPr txBox="1"/>
      </xdr:nvSpPr>
      <xdr:spPr>
        <a:xfrm>
          <a:off x="14020800" y="2828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fLocksText="0">
      <xdr:nvSpPr>
        <xdr:cNvPr id="451" name="フローチャート: 判断 450"/>
        <xdr:cNvSpPr/>
      </xdr:nvSpPr>
      <xdr:spPr>
        <a:xfrm>
          <a:off x="13458825" y="2724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16</xdr:row>
      <xdr:rowOff>66675</xdr:rowOff>
    </xdr:from>
    <xdr:ext cx="762000" cy="257175"/>
    <xdr:sp macro="" textlink="">
      <xdr:nvSpPr>
        <xdr:cNvPr id="452" name="テキスト ボックス 451"/>
        <xdr:cNvSpPr txBox="1"/>
      </xdr:nvSpPr>
      <xdr:spPr>
        <a:xfrm>
          <a:off x="13125450" y="280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macro="" textlink="">
      <xdr:nvSpPr>
        <xdr:cNvPr id="455" name="テキスト ボックス 454"/>
        <xdr:cNvSpPr txBox="1"/>
      </xdr:nvSpPr>
      <xdr:spPr>
        <a:xfrm>
          <a:off x="1506855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45822</xdr:rowOff>
    </xdr:from>
    <xdr:to>
      <xdr:col>81</xdr:col>
      <xdr:colOff>95250</xdr:colOff>
      <xdr:row>18</xdr:row>
      <xdr:rowOff>147422</xdr:rowOff>
    </xdr:to>
    <xdr:sp macro="" textlink="" fLocksText="0">
      <xdr:nvSpPr>
        <xdr:cNvPr id="458" name="楕円 457"/>
        <xdr:cNvSpPr/>
      </xdr:nvSpPr>
      <xdr:spPr>
        <a:xfrm>
          <a:off x="16964025" y="3133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18</xdr:row>
      <xdr:rowOff>19050</xdr:rowOff>
    </xdr:from>
    <xdr:ext cx="762000" cy="257175"/>
    <xdr:sp macro="" textlink="">
      <xdr:nvSpPr>
        <xdr:cNvPr id="459" name="将来負担の状況該当値テキスト"/>
        <xdr:cNvSpPr txBox="1"/>
      </xdr:nvSpPr>
      <xdr:spPr>
        <a:xfrm>
          <a:off x="17106900" y="3105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38354</xdr:rowOff>
    </xdr:from>
    <xdr:to>
      <xdr:col>77</xdr:col>
      <xdr:colOff>95250</xdr:colOff>
      <xdr:row>16</xdr:row>
      <xdr:rowOff>139954</xdr:rowOff>
    </xdr:to>
    <xdr:sp macro="" textlink="" fLocksText="0">
      <xdr:nvSpPr>
        <xdr:cNvPr id="460" name="楕円 459"/>
        <xdr:cNvSpPr/>
      </xdr:nvSpPr>
      <xdr:spPr>
        <a:xfrm>
          <a:off x="16125825" y="2781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16</xdr:row>
      <xdr:rowOff>123825</xdr:rowOff>
    </xdr:from>
    <xdr:ext cx="733425" cy="257175"/>
    <xdr:sp macro="" textlink="">
      <xdr:nvSpPr>
        <xdr:cNvPr id="461" name="テキスト ボックス 460"/>
        <xdr:cNvSpPr txBox="1"/>
      </xdr:nvSpPr>
      <xdr:spPr>
        <a:xfrm>
          <a:off x="15792450" y="28670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fLocksText="0">
      <xdr:nvSpPr>
        <xdr:cNvPr id="462" name="楕円 461"/>
        <xdr:cNvSpPr/>
      </xdr:nvSpPr>
      <xdr:spPr>
        <a:xfrm>
          <a:off x="15240000" y="2828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17</xdr:row>
      <xdr:rowOff>0</xdr:rowOff>
    </xdr:from>
    <xdr:ext cx="762000" cy="257175"/>
    <xdr:sp macro="" textlink="">
      <xdr:nvSpPr>
        <xdr:cNvPr id="463" name="テキスト ボックス 462"/>
        <xdr:cNvSpPr txBox="1"/>
      </xdr:nvSpPr>
      <xdr:spPr>
        <a:xfrm>
          <a:off x="14906625" y="291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83363</xdr:rowOff>
    </xdr:from>
    <xdr:to>
      <xdr:col>68</xdr:col>
      <xdr:colOff>203200</xdr:colOff>
      <xdr:row>16</xdr:row>
      <xdr:rowOff>13513</xdr:rowOff>
    </xdr:to>
    <xdr:sp macro="" textlink="" fLocksText="0">
      <xdr:nvSpPr>
        <xdr:cNvPr id="464" name="楕円 463"/>
        <xdr:cNvSpPr/>
      </xdr:nvSpPr>
      <xdr:spPr>
        <a:xfrm>
          <a:off x="14354175" y="2657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14</xdr:row>
      <xdr:rowOff>19050</xdr:rowOff>
    </xdr:from>
    <xdr:ext cx="762000" cy="257175"/>
    <xdr:sp macro="" textlink="">
      <xdr:nvSpPr>
        <xdr:cNvPr id="465" name="テキスト ボックス 464"/>
        <xdr:cNvSpPr txBox="1"/>
      </xdr:nvSpPr>
      <xdr:spPr>
        <a:xfrm>
          <a:off x="14020800" y="2419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117145</xdr:rowOff>
    </xdr:from>
    <xdr:to>
      <xdr:col>64</xdr:col>
      <xdr:colOff>152400</xdr:colOff>
      <xdr:row>16</xdr:row>
      <xdr:rowOff>47295</xdr:rowOff>
    </xdr:to>
    <xdr:sp macro="" textlink="" fLocksText="0">
      <xdr:nvSpPr>
        <xdr:cNvPr id="466" name="楕円 465"/>
        <xdr:cNvSpPr/>
      </xdr:nvSpPr>
      <xdr:spPr>
        <a:xfrm>
          <a:off x="13458825" y="268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14</xdr:row>
      <xdr:rowOff>57150</xdr:rowOff>
    </xdr:from>
    <xdr:ext cx="762000" cy="257175"/>
    <xdr:sp macro="" textlink="">
      <xdr:nvSpPr>
        <xdr:cNvPr id="467" name="テキスト ボックス 466"/>
        <xdr:cNvSpPr txBox="1"/>
      </xdr:nvSpPr>
      <xdr:spPr>
        <a:xfrm>
          <a:off x="13125450" y="245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xdr:cNvSpPr/>
      </xdr:nvSpPr>
      <xdr:spPr>
        <a:xfrm>
          <a:off x="0" y="123825"/>
          <a:ext cx="12696825" cy="514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xdr:cNvSpPr/>
      </xdr:nvSpPr>
      <xdr:spPr>
        <a:xfrm>
          <a:off x="885825" y="155257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xdr:cNvSpPr/>
      </xdr:nvSpPr>
      <xdr:spPr>
        <a:xfrm>
          <a:off x="2219325" y="1552575"/>
          <a:ext cx="12763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xdr:cNvSpPr/>
      </xdr:nvSpPr>
      <xdr:spPr>
        <a:xfrm>
          <a:off x="3552825" y="155257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xdr:cNvSpPr/>
      </xdr:nvSpPr>
      <xdr:spPr>
        <a:xfrm>
          <a:off x="5076825" y="1552575"/>
          <a:ext cx="20383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xdr:cNvSpPr/>
      </xdr:nvSpPr>
      <xdr:spPr>
        <a:xfrm>
          <a:off x="7115175" y="1552575"/>
          <a:ext cx="1266825"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xdr:cNvSpPr/>
      </xdr:nvSpPr>
      <xdr:spPr>
        <a:xfrm>
          <a:off x="8448675" y="1552575"/>
          <a:ext cx="6286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xdr:cNvSpPr/>
      </xdr:nvSpPr>
      <xdr:spPr>
        <a:xfrm>
          <a:off x="5076825" y="2409825"/>
          <a:ext cx="203835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xdr:cNvSpPr/>
      </xdr:nvSpPr>
      <xdr:spPr>
        <a:xfrm>
          <a:off x="7172325" y="2409825"/>
          <a:ext cx="342900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xdr:cNvSpPr/>
      </xdr:nvSpPr>
      <xdr:spPr>
        <a:xfrm>
          <a:off x="10829925" y="15906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xdr:cNvSpPr/>
      </xdr:nvSpPr>
      <xdr:spPr>
        <a:xfrm>
          <a:off x="10829925" y="18573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xdr:cNvSpPr/>
      </xdr:nvSpPr>
      <xdr:spPr>
        <a:xfrm>
          <a:off x="10829925" y="2181225"/>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95250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21</xdr:row>
      <xdr:rowOff>142875</xdr:rowOff>
    </xdr:from>
    <xdr:ext cx="6048375" cy="257175"/>
    <xdr:sp macro="" textlink="">
      <xdr:nvSpPr>
        <xdr:cNvPr id="31" name="テキスト ボックス 30"/>
        <xdr:cNvSpPr txBox="1"/>
      </xdr:nvSpPr>
      <xdr:spPr>
        <a:xfrm>
          <a:off x="695325" y="37433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95250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xdr:cNvSpPr/>
      </xdr:nvSpPr>
      <xdr:spPr>
        <a:xfrm>
          <a:off x="540067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xdr:cNvSpPr/>
      </xdr:nvSpPr>
      <xdr:spPr>
        <a:xfrm>
          <a:off x="540067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xdr:cNvSpPr/>
      </xdr:nvSpPr>
      <xdr:spPr>
        <a:xfrm>
          <a:off x="7086600" y="4762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xdr:cNvSpPr/>
      </xdr:nvSpPr>
      <xdr:spPr>
        <a:xfrm>
          <a:off x="7086600" y="4953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xdr:cNvSpPr/>
      </xdr:nvSpPr>
      <xdr:spPr>
        <a:xfrm>
          <a:off x="8696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xdr:cNvSpPr/>
      </xdr:nvSpPr>
      <xdr:spPr>
        <a:xfrm>
          <a:off x="8696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xdr:cNvSpPr/>
      </xdr:nvSpPr>
      <xdr:spPr>
        <a:xfrm>
          <a:off x="762000"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xdr:cNvSpPr/>
      </xdr:nvSpPr>
      <xdr:spPr>
        <a:xfrm>
          <a:off x="5715000"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xdr:cNvSpPr/>
      </xdr:nvSpPr>
      <xdr:spPr>
        <a:xfrm>
          <a:off x="578167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9775" y="5591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令和元年度は平成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年度と同数の</a:t>
          </a:r>
          <a:r>
            <a:rPr lang="en-US" altLang="ja-JP" sz="1300">
              <a:solidFill>
                <a:srgbClr val="000000"/>
              </a:solidFill>
              <a:latin typeface="ＭＳ Ｐゴシック" panose="020B0600070205080204" pitchFamily="50" charset="-128"/>
              <a:ea typeface="ＭＳ Ｐゴシック" panose="020B0600070205080204" pitchFamily="50" charset="-128"/>
            </a:rPr>
            <a:t>26.6%</a:t>
          </a:r>
          <a:r>
            <a:rPr lang="ja-JP" altLang="en-US" sz="1300">
              <a:solidFill>
                <a:srgbClr val="000000"/>
              </a:solidFill>
              <a:latin typeface="ＭＳ Ｐゴシック" panose="020B0600070205080204" pitchFamily="50" charset="-128"/>
              <a:ea typeface="ＭＳ Ｐゴシック" panose="020B0600070205080204" pitchFamily="50" charset="-128"/>
            </a:rPr>
            <a:t>となった。類似団体内平均値と比較すると高い数値にあるが、要因としては小規模な市でありながら、公立保育所が</a:t>
          </a:r>
          <a:r>
            <a:rPr lang="en-US" altLang="ja-JP" sz="1300">
              <a:solidFill>
                <a:srgbClr val="000000"/>
              </a:solidFill>
              <a:latin typeface="ＭＳ Ｐゴシック" panose="020B0600070205080204" pitchFamily="50" charset="-128"/>
              <a:ea typeface="ＭＳ Ｐゴシック" panose="020B0600070205080204" pitchFamily="50" charset="-128"/>
            </a:rPr>
            <a:t>6</a:t>
          </a:r>
          <a:r>
            <a:rPr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lang="en-US" altLang="ja-JP" sz="1300">
              <a:solidFill>
                <a:srgbClr val="000000"/>
              </a:solidFill>
              <a:latin typeface="ＭＳ Ｐゴシック" panose="020B0600070205080204" pitchFamily="50" charset="-128"/>
              <a:ea typeface="ＭＳ Ｐゴシック" panose="020B0600070205080204" pitchFamily="50" charset="-128"/>
            </a:rPr>
            <a:t>8</a:t>
          </a:r>
          <a:r>
            <a:rPr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lang="en-US" altLang="ja-JP" sz="1300">
              <a:solidFill>
                <a:srgbClr val="000000"/>
              </a:solidFill>
              <a:latin typeface="ＭＳ Ｐゴシック" panose="020B0600070205080204" pitchFamily="50" charset="-128"/>
              <a:ea typeface="ＭＳ Ｐゴシック" panose="020B0600070205080204" pitchFamily="50" charset="-128"/>
            </a:rPr>
            <a:t>1</a:t>
          </a:r>
          <a:r>
            <a:rPr lang="ja-JP" altLang="en-US" sz="1300">
              <a:solidFill>
                <a:srgbClr val="000000"/>
              </a:solidFill>
              <a:latin typeface="ＭＳ Ｐゴシック" panose="020B0600070205080204" pitchFamily="50" charset="-128"/>
              <a:ea typeface="ＭＳ Ｐゴシック" panose="020B0600070205080204" pitchFamily="50" charset="-128"/>
            </a:rPr>
            <a:t>か所含む）あることが挙げられる。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人件費は経常収支比率に占める割合が大きい部分であり、事務の効率化や民間委託の検討など引き続き人件費の抑制を図る必要がある。</a:t>
          </a:r>
        </a:p>
      </xdr:txBody>
    </xdr:sp>
    <xdr:clientData/>
  </xdr:twoCellAnchor>
  <xdr:oneCellAnchor>
    <xdr:from>
      <xdr:col>3</xdr:col>
      <xdr:colOff>123825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43</xdr:row>
      <xdr:rowOff>38100</xdr:rowOff>
    </xdr:from>
    <xdr:ext cx="504825" cy="257175"/>
    <xdr:sp macro="" textlink="">
      <xdr:nvSpPr>
        <xdr:cNvPr id="47" name="テキスト ボックス 46"/>
        <xdr:cNvSpPr txBox="1"/>
      </xdr:nvSpPr>
      <xdr:spPr>
        <a:xfrm>
          <a:off x="247650"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41</xdr:row>
      <xdr:rowOff>0</xdr:rowOff>
    </xdr:from>
    <xdr:ext cx="504825" cy="257175"/>
    <xdr:sp macro="" textlink="">
      <xdr:nvSpPr>
        <xdr:cNvPr id="49" name="テキスト ボックス 48"/>
        <xdr:cNvSpPr txBox="1"/>
      </xdr:nvSpPr>
      <xdr:spPr>
        <a:xfrm>
          <a:off x="247650" y="702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38</xdr:row>
      <xdr:rowOff>133350</xdr:rowOff>
    </xdr:from>
    <xdr:ext cx="504825" cy="257175"/>
    <xdr:sp macro="" textlink="">
      <xdr:nvSpPr>
        <xdr:cNvPr id="51" name="テキスト ボックス 50"/>
        <xdr:cNvSpPr txBox="1"/>
      </xdr:nvSpPr>
      <xdr:spPr>
        <a:xfrm>
          <a:off x="247650" y="664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36</xdr:row>
      <xdr:rowOff>95250</xdr:rowOff>
    </xdr:from>
    <xdr:ext cx="504825" cy="257175"/>
    <xdr:sp macro="" textlink="">
      <xdr:nvSpPr>
        <xdr:cNvPr id="53" name="テキスト ボックス 52"/>
        <xdr:cNvSpPr txBox="1"/>
      </xdr:nvSpPr>
      <xdr:spPr>
        <a:xfrm>
          <a:off x="247650" y="626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2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34</xdr:row>
      <xdr:rowOff>57150</xdr:rowOff>
    </xdr:from>
    <xdr:ext cx="504825" cy="257175"/>
    <xdr:sp macro="" textlink="">
      <xdr:nvSpPr>
        <xdr:cNvPr id="55" name="テキスト ボックス 54"/>
        <xdr:cNvSpPr txBox="1"/>
      </xdr:nvSpPr>
      <xdr:spPr>
        <a:xfrm>
          <a:off x="247650" y="588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4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32</xdr:row>
      <xdr:rowOff>19050</xdr:rowOff>
    </xdr:from>
    <xdr:ext cx="504825" cy="257175"/>
    <xdr:sp macro="" textlink="">
      <xdr:nvSpPr>
        <xdr:cNvPr id="57" name="テキスト ボックス 56"/>
        <xdr:cNvSpPr txBox="1"/>
      </xdr:nvSpPr>
      <xdr:spPr>
        <a:xfrm>
          <a:off x="247650" y="550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29</xdr:row>
      <xdr:rowOff>152400</xdr:rowOff>
    </xdr:from>
    <xdr:ext cx="504825" cy="257175"/>
    <xdr:sp macro="" textlink="">
      <xdr:nvSpPr>
        <xdr:cNvPr id="59" name="テキスト ボックス 58"/>
        <xdr:cNvSpPr txBox="1"/>
      </xdr:nvSpPr>
      <xdr:spPr>
        <a:xfrm>
          <a:off x="247650" y="512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fLocksText="0">
      <xdr:nvSpPr>
        <xdr:cNvPr id="60" name="人件費グラフ枠"/>
        <xdr:cNvSpPr/>
      </xdr:nvSpPr>
      <xdr:spPr>
        <a:xfrm>
          <a:off x="762000"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9175" y="58102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133350</xdr:rowOff>
    </xdr:from>
    <xdr:ext cx="762000" cy="257175"/>
    <xdr:sp macro="" textlink="">
      <xdr:nvSpPr>
        <xdr:cNvPr id="62" name="人件費最小値テキスト"/>
        <xdr:cNvSpPr txBox="1"/>
      </xdr:nvSpPr>
      <xdr:spPr>
        <a:xfrm>
          <a:off x="4914900" y="7162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3925" y="7191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66675</xdr:rowOff>
    </xdr:from>
    <xdr:ext cx="762000" cy="257175"/>
    <xdr:sp macro="" textlink="">
      <xdr:nvSpPr>
        <xdr:cNvPr id="64" name="人件費最大値テキスト"/>
        <xdr:cNvSpPr txBox="1"/>
      </xdr:nvSpPr>
      <xdr:spPr>
        <a:xfrm>
          <a:off x="4914900" y="5553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3925" y="5810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20320</xdr:rowOff>
    </xdr:to>
    <xdr:cxnSp macro="">
      <xdr:nvCxnSpPr>
        <xdr:cNvPr id="66" name="直線コネクタ 65"/>
        <xdr:cNvCxnSpPr/>
      </xdr:nvCxnSpPr>
      <xdr:spPr>
        <a:xfrm>
          <a:off x="3990975" y="653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95250</xdr:rowOff>
    </xdr:from>
    <xdr:ext cx="762000" cy="257175"/>
    <xdr:sp macro="" textlink="">
      <xdr:nvSpPr>
        <xdr:cNvPr id="67" name="人件費平均値テキスト"/>
        <xdr:cNvSpPr txBox="1"/>
      </xdr:nvSpPr>
      <xdr:spPr>
        <a:xfrm>
          <a:off x="491490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fLocksText="0">
      <xdr:nvSpPr>
        <xdr:cNvPr id="68" name="フローチャート: 判断 67"/>
        <xdr:cNvSpPr/>
      </xdr:nvSpPr>
      <xdr:spPr>
        <a:xfrm>
          <a:off x="4772025" y="6248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38</xdr:row>
      <xdr:rowOff>20320</xdr:rowOff>
    </xdr:from>
    <xdr:to>
      <xdr:col>19</xdr:col>
      <xdr:colOff>187325</xdr:colOff>
      <xdr:row>38</xdr:row>
      <xdr:rowOff>111760</xdr:rowOff>
    </xdr:to>
    <xdr:cxnSp macro="">
      <xdr:nvCxnSpPr>
        <xdr:cNvPr id="69" name="直線コネクタ 68"/>
        <xdr:cNvCxnSpPr/>
      </xdr:nvCxnSpPr>
      <xdr:spPr>
        <a:xfrm flipV="1">
          <a:off x="3095625" y="6534150"/>
          <a:ext cx="8953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fLocksText="0">
      <xdr:nvSpPr>
        <xdr:cNvPr id="70" name="フローチャート: 判断 69"/>
        <xdr:cNvSpPr/>
      </xdr:nvSpPr>
      <xdr:spPr>
        <a:xfrm>
          <a:off x="3933825" y="6267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35</xdr:row>
      <xdr:rowOff>38100</xdr:rowOff>
    </xdr:from>
    <xdr:ext cx="733425" cy="257175"/>
    <xdr:sp macro="" textlink="">
      <xdr:nvSpPr>
        <xdr:cNvPr id="71" name="テキスト ボックス 70"/>
        <xdr:cNvSpPr txBox="1"/>
      </xdr:nvSpPr>
      <xdr:spPr>
        <a:xfrm>
          <a:off x="3600450" y="60388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111760</xdr:rowOff>
    </xdr:to>
    <xdr:cxnSp macro="">
      <xdr:nvCxnSpPr>
        <xdr:cNvPr id="72" name="直線コネクタ 71"/>
        <xdr:cNvCxnSpPr/>
      </xdr:nvCxnSpPr>
      <xdr:spPr>
        <a:xfrm>
          <a:off x="2209800" y="66008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fLocksText="0">
      <xdr:nvSpPr>
        <xdr:cNvPr id="73" name="フローチャート: 判断 72"/>
        <xdr:cNvSpPr/>
      </xdr:nvSpPr>
      <xdr:spPr>
        <a:xfrm>
          <a:off x="3048000"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35</xdr:row>
      <xdr:rowOff>57150</xdr:rowOff>
    </xdr:from>
    <xdr:ext cx="762000" cy="257175"/>
    <xdr:sp macro="" textlink="">
      <xdr:nvSpPr>
        <xdr:cNvPr id="74" name="テキスト ボックス 73"/>
        <xdr:cNvSpPr txBox="1"/>
      </xdr:nvSpPr>
      <xdr:spPr>
        <a:xfrm>
          <a:off x="2714625" y="605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81280</xdr:rowOff>
    </xdr:to>
    <xdr:cxnSp macro="">
      <xdr:nvCxnSpPr>
        <xdr:cNvPr id="75" name="直線コネクタ 74"/>
        <xdr:cNvCxnSpPr/>
      </xdr:nvCxnSpPr>
      <xdr:spPr>
        <a:xfrm>
          <a:off x="1323975" y="65817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fLocksText="0">
      <xdr:nvSpPr>
        <xdr:cNvPr id="76" name="フローチャート: 判断 75"/>
        <xdr:cNvSpPr/>
      </xdr:nvSpPr>
      <xdr:spPr>
        <a:xfrm>
          <a:off x="2162175" y="6305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66675</xdr:rowOff>
    </xdr:from>
    <xdr:ext cx="762000" cy="257175"/>
    <xdr:sp macro="" textlink="">
      <xdr:nvSpPr>
        <xdr:cNvPr id="77" name="テキスト ボックス 76"/>
        <xdr:cNvSpPr txBox="1"/>
      </xdr:nvSpPr>
      <xdr:spPr>
        <a:xfrm>
          <a:off x="1828800"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fLocksText="0">
      <xdr:nvSpPr>
        <xdr:cNvPr id="78" name="フローチャート: 判断 77"/>
        <xdr:cNvSpPr/>
      </xdr:nvSpPr>
      <xdr:spPr>
        <a:xfrm>
          <a:off x="1266825"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35</xdr:row>
      <xdr:rowOff>57150</xdr:rowOff>
    </xdr:from>
    <xdr:ext cx="762000" cy="257175"/>
    <xdr:sp macro="" textlink="">
      <xdr:nvSpPr>
        <xdr:cNvPr id="79" name="テキスト ボックス 78"/>
        <xdr:cNvSpPr txBox="1"/>
      </xdr:nvSpPr>
      <xdr:spPr>
        <a:xfrm>
          <a:off x="933450" y="605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macro="" textlink="">
      <xdr:nvSpPr>
        <xdr:cNvPr id="82" name="テキスト ボックス 81"/>
        <xdr:cNvSpPr txBox="1"/>
      </xdr:nvSpPr>
      <xdr:spPr>
        <a:xfrm>
          <a:off x="2876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fLocksText="0">
      <xdr:nvSpPr>
        <xdr:cNvPr id="85" name="楕円 84"/>
        <xdr:cNvSpPr/>
      </xdr:nvSpPr>
      <xdr:spPr>
        <a:xfrm>
          <a:off x="47720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37</xdr:row>
      <xdr:rowOff>114300</xdr:rowOff>
    </xdr:from>
    <xdr:ext cx="762000" cy="257175"/>
    <xdr:sp macro="" textlink="">
      <xdr:nvSpPr>
        <xdr:cNvPr id="86" name="人件費該当値テキスト"/>
        <xdr:cNvSpPr txBox="1"/>
      </xdr:nvSpPr>
      <xdr:spPr>
        <a:xfrm>
          <a:off x="4914900" y="645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fLocksText="0">
      <xdr:nvSpPr>
        <xdr:cNvPr id="87" name="楕円 86"/>
        <xdr:cNvSpPr/>
      </xdr:nvSpPr>
      <xdr:spPr>
        <a:xfrm>
          <a:off x="39338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38</xdr:row>
      <xdr:rowOff>57150</xdr:rowOff>
    </xdr:from>
    <xdr:ext cx="733425" cy="257175"/>
    <xdr:sp macro="" textlink="">
      <xdr:nvSpPr>
        <xdr:cNvPr id="88" name="テキスト ボックス 87"/>
        <xdr:cNvSpPr txBox="1"/>
      </xdr:nvSpPr>
      <xdr:spPr>
        <a:xfrm>
          <a:off x="3600450" y="65722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fLocksText="0">
      <xdr:nvSpPr>
        <xdr:cNvPr id="89" name="楕円 88"/>
        <xdr:cNvSpPr/>
      </xdr:nvSpPr>
      <xdr:spPr>
        <a:xfrm>
          <a:off x="3048000" y="6572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38</xdr:row>
      <xdr:rowOff>142875</xdr:rowOff>
    </xdr:from>
    <xdr:ext cx="762000" cy="257175"/>
    <xdr:sp macro="" textlink="">
      <xdr:nvSpPr>
        <xdr:cNvPr id="90" name="テキスト ボックス 89"/>
        <xdr:cNvSpPr txBox="1"/>
      </xdr:nvSpPr>
      <xdr:spPr>
        <a:xfrm>
          <a:off x="2714625" y="6657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fLocksText="0">
      <xdr:nvSpPr>
        <xdr:cNvPr id="91" name="楕円 90"/>
        <xdr:cNvSpPr/>
      </xdr:nvSpPr>
      <xdr:spPr>
        <a:xfrm>
          <a:off x="2162175" y="6543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38</xdr:row>
      <xdr:rowOff>114300</xdr:rowOff>
    </xdr:from>
    <xdr:ext cx="762000" cy="257175"/>
    <xdr:sp macro="" textlink="">
      <xdr:nvSpPr>
        <xdr:cNvPr id="92" name="テキスト ボックス 91"/>
        <xdr:cNvSpPr txBox="1"/>
      </xdr:nvSpPr>
      <xdr:spPr>
        <a:xfrm>
          <a:off x="1828800" y="6629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fLocksText="0">
      <xdr:nvSpPr>
        <xdr:cNvPr id="93" name="楕円 92"/>
        <xdr:cNvSpPr/>
      </xdr:nvSpPr>
      <xdr:spPr>
        <a:xfrm>
          <a:off x="1266825" y="6534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38</xdr:row>
      <xdr:rowOff>104775</xdr:rowOff>
    </xdr:from>
    <xdr:ext cx="762000" cy="257175"/>
    <xdr:sp macro="" textlink="">
      <xdr:nvSpPr>
        <xdr:cNvPr id="94" name="テキスト ボックス 93"/>
        <xdr:cNvSpPr txBox="1"/>
      </xdr:nvSpPr>
      <xdr:spPr>
        <a:xfrm>
          <a:off x="933450" y="6619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fLocksText="0">
      <xdr:nvSpPr>
        <xdr:cNvPr id="95" name="正方形/長方形 94"/>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6" name="正方形/長方形 95"/>
        <xdr:cNvSpPr/>
      </xdr:nvSpPr>
      <xdr:spPr>
        <a:xfrm>
          <a:off x="17078325"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7" name="正方形/長方形 96"/>
        <xdr:cNvSpPr/>
      </xdr:nvSpPr>
      <xdr:spPr>
        <a:xfrm>
          <a:off x="17078325"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8" name="正方形/長方形 97"/>
        <xdr:cNvSpPr/>
      </xdr:nvSpPr>
      <xdr:spPr>
        <a:xfrm>
          <a:off x="18773775" y="1333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9" name="正方形/長方形 98"/>
        <xdr:cNvSpPr/>
      </xdr:nvSpPr>
      <xdr:spPr>
        <a:xfrm>
          <a:off x="18773775" y="1524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100" name="正方形/長方形 99"/>
        <xdr:cNvSpPr/>
      </xdr:nvSpPr>
      <xdr:spPr>
        <a:xfrm>
          <a:off x="20383500"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101" name="正方形/長方形 100"/>
        <xdr:cNvSpPr/>
      </xdr:nvSpPr>
      <xdr:spPr>
        <a:xfrm>
          <a:off x="20383500"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2" name="正方形/長方形 101"/>
        <xdr:cNvSpPr/>
      </xdr:nvSpPr>
      <xdr:spPr>
        <a:xfrm>
          <a:off x="12449175" y="1838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3" name="正方形/長方形 102"/>
        <xdr:cNvSpPr/>
      </xdr:nvSpPr>
      <xdr:spPr>
        <a:xfrm>
          <a:off x="1740217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4" name="正方形/長方形 103"/>
        <xdr:cNvSpPr/>
      </xdr:nvSpPr>
      <xdr:spPr>
        <a:xfrm>
          <a:off x="17459325" y="1838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497425" y="2162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0.6</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lang="en-US" altLang="ja-JP" sz="1300">
              <a:solidFill>
                <a:srgbClr val="000000"/>
              </a:solidFill>
              <a:latin typeface="ＭＳ Ｐゴシック" panose="020B0600070205080204" pitchFamily="50" charset="-128"/>
              <a:ea typeface="ＭＳ Ｐゴシック" panose="020B0600070205080204" pitchFamily="50" charset="-128"/>
            </a:rPr>
            <a:t>13.7%</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依然として類似団体内平均値を下回っているが、これは行財政改革の取り組み等により経費の抑制基調に努めてきたことが要因である。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今後も引き続き経費の抑制に努める。</a:t>
          </a:r>
        </a:p>
      </xdr:txBody>
    </xdr:sp>
    <xdr:clientData/>
  </xdr:twoCellAnchor>
  <xdr:oneCellAnchor>
    <xdr:from>
      <xdr:col>62</xdr:col>
      <xdr:colOff>0</xdr:colOff>
      <xdr:row>9</xdr:row>
      <xdr:rowOff>104775</xdr:rowOff>
    </xdr:from>
    <xdr:ext cx="295275" cy="228600"/>
    <xdr:sp macro="" textlink="">
      <xdr:nvSpPr>
        <xdr:cNvPr id="106" name="テキスト ボックス 105"/>
        <xdr:cNvSpPr txBox="1"/>
      </xdr:nvSpPr>
      <xdr:spPr>
        <a:xfrm>
          <a:off x="12401550" y="1647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27.0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9175" y="3800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21</xdr:row>
      <xdr:rowOff>57150</xdr:rowOff>
    </xdr:from>
    <xdr:ext cx="504825" cy="257175"/>
    <xdr:sp macro="" textlink="">
      <xdr:nvSpPr>
        <xdr:cNvPr id="110" name="テキスト ボックス 109"/>
        <xdr:cNvSpPr txBox="1"/>
      </xdr:nvSpPr>
      <xdr:spPr>
        <a:xfrm>
          <a:off x="11934825" y="3657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24.0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9175" y="3476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19</xdr:row>
      <xdr:rowOff>76200</xdr:rowOff>
    </xdr:from>
    <xdr:ext cx="504825" cy="257175"/>
    <xdr:sp macro="" textlink="">
      <xdr:nvSpPr>
        <xdr:cNvPr id="112" name="テキスト ボックス 111"/>
        <xdr:cNvSpPr txBox="1"/>
      </xdr:nvSpPr>
      <xdr:spPr>
        <a:xfrm>
          <a:off x="11934825" y="3333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9175" y="3143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17</xdr:row>
      <xdr:rowOff>95250</xdr:rowOff>
    </xdr:from>
    <xdr:ext cx="504825" cy="257175"/>
    <xdr:sp macro="" textlink="">
      <xdr:nvSpPr>
        <xdr:cNvPr id="114" name="テキスト ボックス 113"/>
        <xdr:cNvSpPr txBox="1"/>
      </xdr:nvSpPr>
      <xdr:spPr>
        <a:xfrm>
          <a:off x="11934825" y="3009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9175" y="2819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15</xdr:row>
      <xdr:rowOff>104775</xdr:rowOff>
    </xdr:from>
    <xdr:ext cx="504825" cy="257175"/>
    <xdr:sp macro="" textlink="">
      <xdr:nvSpPr>
        <xdr:cNvPr id="116" name="テキスト ボックス 115"/>
        <xdr:cNvSpPr txBox="1"/>
      </xdr:nvSpPr>
      <xdr:spPr>
        <a:xfrm>
          <a:off x="11934825" y="2676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9175" y="2495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13</xdr:row>
      <xdr:rowOff>123825</xdr:rowOff>
    </xdr:from>
    <xdr:ext cx="504825" cy="257175"/>
    <xdr:sp macro="" textlink="">
      <xdr:nvSpPr>
        <xdr:cNvPr id="118" name="テキスト ボックス 117"/>
        <xdr:cNvSpPr txBox="1"/>
      </xdr:nvSpPr>
      <xdr:spPr>
        <a:xfrm>
          <a:off x="11934825" y="2352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9175" y="2171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11</xdr:row>
      <xdr:rowOff>142875</xdr:rowOff>
    </xdr:from>
    <xdr:ext cx="504825" cy="257175"/>
    <xdr:sp macro="" textlink="">
      <xdr:nvSpPr>
        <xdr:cNvPr id="120" name="テキスト ボックス 119"/>
        <xdr:cNvSpPr txBox="1"/>
      </xdr:nvSpPr>
      <xdr:spPr>
        <a:xfrm>
          <a:off x="11934825" y="2028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9</xdr:row>
      <xdr:rowOff>152400</xdr:rowOff>
    </xdr:from>
    <xdr:ext cx="504825" cy="257175"/>
    <xdr:sp macro="" textlink="">
      <xdr:nvSpPr>
        <xdr:cNvPr id="122" name="テキスト ボックス 121"/>
        <xdr:cNvSpPr txBox="1"/>
      </xdr:nvSpPr>
      <xdr:spPr>
        <a:xfrm>
          <a:off x="11934825" y="169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fLocksText="0">
      <xdr:nvSpPr>
        <xdr:cNvPr id="123" name="物件費グラフ枠"/>
        <xdr:cNvSpPr/>
      </xdr:nvSpPr>
      <xdr:spPr>
        <a:xfrm>
          <a:off x="12449175" y="1838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06825" y="22193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22</xdr:row>
      <xdr:rowOff>47625</xdr:rowOff>
    </xdr:from>
    <xdr:ext cx="762000" cy="257175"/>
    <xdr:sp macro="" textlink="">
      <xdr:nvSpPr>
        <xdr:cNvPr id="125" name="物件費最小値テキスト"/>
        <xdr:cNvSpPr txBox="1"/>
      </xdr:nvSpPr>
      <xdr:spPr>
        <a:xfrm>
          <a:off x="16592550" y="3819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8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11</xdr:row>
      <xdr:rowOff>76200</xdr:rowOff>
    </xdr:from>
    <xdr:ext cx="762000" cy="257175"/>
    <xdr:sp macro="" textlink="">
      <xdr:nvSpPr>
        <xdr:cNvPr id="127" name="物件費最大値テキスト"/>
        <xdr:cNvSpPr txBox="1"/>
      </xdr:nvSpPr>
      <xdr:spPr>
        <a:xfrm>
          <a:off x="16592550" y="1962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19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107950</xdr:rowOff>
    </xdr:to>
    <xdr:cxnSp macro="">
      <xdr:nvCxnSpPr>
        <xdr:cNvPr id="129" name="直線コネクタ 128"/>
        <xdr:cNvCxnSpPr/>
      </xdr:nvCxnSpPr>
      <xdr:spPr>
        <a:xfrm>
          <a:off x="15668625" y="26098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16</xdr:row>
      <xdr:rowOff>133350</xdr:rowOff>
    </xdr:from>
    <xdr:ext cx="762000" cy="257175"/>
    <xdr:sp macro="" textlink="">
      <xdr:nvSpPr>
        <xdr:cNvPr id="130" name="物件費平均値テキスト"/>
        <xdr:cNvSpPr txBox="1"/>
      </xdr:nvSpPr>
      <xdr:spPr>
        <a:xfrm>
          <a:off x="16592550" y="287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fLocksText="0">
      <xdr:nvSpPr>
        <xdr:cNvPr id="131" name="フローチャート: 判断 130"/>
        <xdr:cNvSpPr/>
      </xdr:nvSpPr>
      <xdr:spPr>
        <a:xfrm>
          <a:off x="16459200" y="2905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15</xdr:row>
      <xdr:rowOff>42636</xdr:rowOff>
    </xdr:from>
    <xdr:to>
      <xdr:col>78</xdr:col>
      <xdr:colOff>69850</xdr:colOff>
      <xdr:row>15</xdr:row>
      <xdr:rowOff>75293</xdr:rowOff>
    </xdr:to>
    <xdr:cxnSp macro="">
      <xdr:nvCxnSpPr>
        <xdr:cNvPr id="132" name="直線コネクタ 131"/>
        <xdr:cNvCxnSpPr/>
      </xdr:nvCxnSpPr>
      <xdr:spPr>
        <a:xfrm flipV="1">
          <a:off x="14782800" y="26098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fLocksText="0">
      <xdr:nvSpPr>
        <xdr:cNvPr id="133" name="フローチャート: 判断 132"/>
        <xdr:cNvSpPr/>
      </xdr:nvSpPr>
      <xdr:spPr>
        <a:xfrm>
          <a:off x="15621000" y="2886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17</xdr:row>
      <xdr:rowOff>57150</xdr:rowOff>
    </xdr:from>
    <xdr:ext cx="733425" cy="257175"/>
    <xdr:sp macro="" textlink="">
      <xdr:nvSpPr>
        <xdr:cNvPr id="134" name="テキスト ボックス 133"/>
        <xdr:cNvSpPr txBox="1"/>
      </xdr:nvSpPr>
      <xdr:spPr>
        <a:xfrm>
          <a:off x="15287625" y="29718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75293</xdr:rowOff>
    </xdr:to>
    <xdr:cxnSp macro="">
      <xdr:nvCxnSpPr>
        <xdr:cNvPr id="135" name="直線コネクタ 134"/>
        <xdr:cNvCxnSpPr/>
      </xdr:nvCxnSpPr>
      <xdr:spPr>
        <a:xfrm>
          <a:off x="13896975" y="26479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fLocksText="0">
      <xdr:nvSpPr>
        <xdr:cNvPr id="136" name="フローチャート: 判断 135"/>
        <xdr:cNvSpPr/>
      </xdr:nvSpPr>
      <xdr:spPr>
        <a:xfrm>
          <a:off x="14735175" y="2867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17</xdr:row>
      <xdr:rowOff>38100</xdr:rowOff>
    </xdr:from>
    <xdr:ext cx="762000" cy="257175"/>
    <xdr:sp macro="" textlink="">
      <xdr:nvSpPr>
        <xdr:cNvPr id="137" name="テキスト ボックス 136"/>
        <xdr:cNvSpPr txBox="1"/>
      </xdr:nvSpPr>
      <xdr:spPr>
        <a:xfrm>
          <a:off x="14401800" y="295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75293</xdr:rowOff>
    </xdr:to>
    <xdr:cxnSp macro="">
      <xdr:nvCxnSpPr>
        <xdr:cNvPr id="138" name="直線コネクタ 137"/>
        <xdr:cNvCxnSpPr/>
      </xdr:nvCxnSpPr>
      <xdr:spPr>
        <a:xfrm>
          <a:off x="13001625" y="2562225"/>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fLocksText="0">
      <xdr:nvSpPr>
        <xdr:cNvPr id="139" name="フローチャート: 判断 138"/>
        <xdr:cNvSpPr/>
      </xdr:nvSpPr>
      <xdr:spPr>
        <a:xfrm>
          <a:off x="13839825" y="2857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17</xdr:row>
      <xdr:rowOff>28575</xdr:rowOff>
    </xdr:from>
    <xdr:ext cx="762000" cy="257175"/>
    <xdr:sp macro="" textlink="">
      <xdr:nvSpPr>
        <xdr:cNvPr id="140" name="テキスト ボックス 139"/>
        <xdr:cNvSpPr txBox="1"/>
      </xdr:nvSpPr>
      <xdr:spPr>
        <a:xfrm>
          <a:off x="13506450" y="294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fLocksText="0">
      <xdr:nvSpPr>
        <xdr:cNvPr id="141" name="フローチャート: 判断 140"/>
        <xdr:cNvSpPr/>
      </xdr:nvSpPr>
      <xdr:spPr>
        <a:xfrm>
          <a:off x="12954000" y="279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16</xdr:row>
      <xdr:rowOff>133350</xdr:rowOff>
    </xdr:from>
    <xdr:ext cx="762000" cy="257175"/>
    <xdr:sp macro="" textlink="">
      <xdr:nvSpPr>
        <xdr:cNvPr id="142" name="テキスト ボックス 141"/>
        <xdr:cNvSpPr txBox="1"/>
      </xdr:nvSpPr>
      <xdr:spPr>
        <a:xfrm>
          <a:off x="12620625" y="287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macro="" textlink="">
      <xdr:nvSpPr>
        <xdr:cNvPr id="143" name="テキスト ボックス 142"/>
        <xdr:cNvSpPr txBox="1"/>
      </xdr:nvSpPr>
      <xdr:spPr>
        <a:xfrm>
          <a:off x="162877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macro="" textlink="">
      <xdr:nvSpPr>
        <xdr:cNvPr id="144" name="テキスト ボックス 143"/>
        <xdr:cNvSpPr txBox="1"/>
      </xdr:nvSpPr>
      <xdr:spPr>
        <a:xfrm>
          <a:off x="15449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macro="" textlink="">
      <xdr:nvSpPr>
        <xdr:cNvPr id="145" name="テキスト ボックス 144"/>
        <xdr:cNvSpPr txBox="1"/>
      </xdr:nvSpPr>
      <xdr:spPr>
        <a:xfrm>
          <a:off x="14563725"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macro="" textlink="">
      <xdr:nvSpPr>
        <xdr:cNvPr id="146" name="テキスト ボックス 145"/>
        <xdr:cNvSpPr txBox="1"/>
      </xdr:nvSpPr>
      <xdr:spPr>
        <a:xfrm>
          <a:off x="1367790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macro="" textlink="">
      <xdr:nvSpPr>
        <xdr:cNvPr id="147" name="テキスト ボックス 146"/>
        <xdr:cNvSpPr txBox="1"/>
      </xdr:nvSpPr>
      <xdr:spPr>
        <a:xfrm>
          <a:off x="12782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fLocksText="0">
      <xdr:nvSpPr>
        <xdr:cNvPr id="148" name="楕円 147"/>
        <xdr:cNvSpPr/>
      </xdr:nvSpPr>
      <xdr:spPr>
        <a:xfrm>
          <a:off x="16459200" y="2628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14</xdr:row>
      <xdr:rowOff>76200</xdr:rowOff>
    </xdr:from>
    <xdr:ext cx="762000" cy="257175"/>
    <xdr:sp macro="" textlink="">
      <xdr:nvSpPr>
        <xdr:cNvPr id="149" name="物件費該当値テキスト"/>
        <xdr:cNvSpPr txBox="1"/>
      </xdr:nvSpPr>
      <xdr:spPr>
        <a:xfrm>
          <a:off x="16592550" y="247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fLocksText="0">
      <xdr:nvSpPr>
        <xdr:cNvPr id="150" name="楕円 149"/>
        <xdr:cNvSpPr/>
      </xdr:nvSpPr>
      <xdr:spPr>
        <a:xfrm>
          <a:off x="15621000" y="2562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13</xdr:row>
      <xdr:rowOff>104775</xdr:rowOff>
    </xdr:from>
    <xdr:ext cx="733425" cy="257175"/>
    <xdr:sp macro="" textlink="">
      <xdr:nvSpPr>
        <xdr:cNvPr id="151" name="テキスト ボックス 150"/>
        <xdr:cNvSpPr txBox="1"/>
      </xdr:nvSpPr>
      <xdr:spPr>
        <a:xfrm>
          <a:off x="15287625" y="2333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fLocksText="0">
      <xdr:nvSpPr>
        <xdr:cNvPr id="152" name="楕円 151"/>
        <xdr:cNvSpPr/>
      </xdr:nvSpPr>
      <xdr:spPr>
        <a:xfrm>
          <a:off x="14735175" y="2600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13</xdr:row>
      <xdr:rowOff>133350</xdr:rowOff>
    </xdr:from>
    <xdr:ext cx="762000" cy="257175"/>
    <xdr:sp macro="" textlink="">
      <xdr:nvSpPr>
        <xdr:cNvPr id="153" name="テキスト ボックス 152"/>
        <xdr:cNvSpPr txBox="1"/>
      </xdr:nvSpPr>
      <xdr:spPr>
        <a:xfrm>
          <a:off x="14401800" y="236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fLocksText="0">
      <xdr:nvSpPr>
        <xdr:cNvPr id="154" name="楕円 153"/>
        <xdr:cNvSpPr/>
      </xdr:nvSpPr>
      <xdr:spPr>
        <a:xfrm>
          <a:off x="13839825" y="2600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13</xdr:row>
      <xdr:rowOff>133350</xdr:rowOff>
    </xdr:from>
    <xdr:ext cx="762000" cy="257175"/>
    <xdr:sp macro="" textlink="">
      <xdr:nvSpPr>
        <xdr:cNvPr id="155" name="テキスト ボックス 154"/>
        <xdr:cNvSpPr txBox="1"/>
      </xdr:nvSpPr>
      <xdr:spPr>
        <a:xfrm>
          <a:off x="13506450" y="236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fLocksText="0">
      <xdr:nvSpPr>
        <xdr:cNvPr id="156" name="楕円 155"/>
        <xdr:cNvSpPr/>
      </xdr:nvSpPr>
      <xdr:spPr>
        <a:xfrm>
          <a:off x="12954000" y="2505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13</xdr:row>
      <xdr:rowOff>47625</xdr:rowOff>
    </xdr:from>
    <xdr:ext cx="762000" cy="257175"/>
    <xdr:sp macro="" textlink="">
      <xdr:nvSpPr>
        <xdr:cNvPr id="157" name="テキスト ボックス 156"/>
        <xdr:cNvSpPr txBox="1"/>
      </xdr:nvSpPr>
      <xdr:spPr>
        <a:xfrm>
          <a:off x="12620625" y="227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fLocksText="0">
      <xdr:nvSpPr>
        <xdr:cNvPr id="158" name="正方形/長方形 157"/>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9" name="正方形/長方形 158"/>
        <xdr:cNvSpPr/>
      </xdr:nvSpPr>
      <xdr:spPr>
        <a:xfrm>
          <a:off x="540067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60" name="正方形/長方形 159"/>
        <xdr:cNvSpPr/>
      </xdr:nvSpPr>
      <xdr:spPr>
        <a:xfrm>
          <a:off x="540067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61" name="正方形/長方形 160"/>
        <xdr:cNvSpPr/>
      </xdr:nvSpPr>
      <xdr:spPr>
        <a:xfrm>
          <a:off x="7086600" y="8191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62" name="正方形/長方形 161"/>
        <xdr:cNvSpPr/>
      </xdr:nvSpPr>
      <xdr:spPr>
        <a:xfrm>
          <a:off x="7086600" y="8382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63" name="正方形/長方形 162"/>
        <xdr:cNvSpPr/>
      </xdr:nvSpPr>
      <xdr:spPr>
        <a:xfrm>
          <a:off x="8696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64" name="正方形/長方形 163"/>
        <xdr:cNvSpPr/>
      </xdr:nvSpPr>
      <xdr:spPr>
        <a:xfrm>
          <a:off x="8696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65" name="正方形/長方形 164"/>
        <xdr:cNvSpPr/>
      </xdr:nvSpPr>
      <xdr:spPr>
        <a:xfrm>
          <a:off x="762000"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66" name="正方形/長方形 165"/>
        <xdr:cNvSpPr/>
      </xdr:nvSpPr>
      <xdr:spPr>
        <a:xfrm>
          <a:off x="5715000"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67" name="正方形/長方形 166"/>
        <xdr:cNvSpPr/>
      </xdr:nvSpPr>
      <xdr:spPr>
        <a:xfrm>
          <a:off x="578167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9775" y="9020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1.0</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lang="en-US" altLang="ja-JP" sz="1300">
              <a:solidFill>
                <a:srgbClr val="000000"/>
              </a:solidFill>
              <a:latin typeface="ＭＳ Ｐゴシック" panose="020B0600070205080204" pitchFamily="50" charset="-128"/>
              <a:ea typeface="ＭＳ Ｐゴシック" panose="020B0600070205080204" pitchFamily="50" charset="-128"/>
            </a:rPr>
            <a:t>15.2%</a:t>
          </a:r>
          <a:r>
            <a:rPr lang="ja-JP" altLang="en-US" sz="1300">
              <a:solidFill>
                <a:srgbClr val="000000"/>
              </a:solidFill>
              <a:latin typeface="ＭＳ Ｐゴシック" panose="020B0600070205080204" pitchFamily="50" charset="-128"/>
              <a:ea typeface="ＭＳ Ｐゴシック" panose="020B0600070205080204" pitchFamily="50" charset="-128"/>
            </a:rPr>
            <a:t>となり、依然として類似団体内平均値と比較すると高い数値にある。生活保護扶助費は減少したものの、障害福祉サービス費の増加したことが上昇した要因である。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扶助費については、義務的経費のため抑制は困難であるが、単独扶助費の見直しなど引き続き検討していく必要がある。</a:t>
          </a:r>
        </a:p>
      </xdr:txBody>
    </xdr:sp>
    <xdr:clientData/>
  </xdr:twoCellAnchor>
  <xdr:oneCellAnchor>
    <xdr:from>
      <xdr:col>3</xdr:col>
      <xdr:colOff>123825</xdr:colOff>
      <xdr:row>49</xdr:row>
      <xdr:rowOff>104775</xdr:rowOff>
    </xdr:from>
    <xdr:ext cx="295275" cy="228600"/>
    <xdr:sp macro="" textlink="">
      <xdr:nvSpPr>
        <xdr:cNvPr id="169" name="テキスト ボックス 168"/>
        <xdr:cNvSpPr txBox="1"/>
      </xdr:nvSpPr>
      <xdr:spPr>
        <a:xfrm>
          <a:off x="72390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63</xdr:row>
      <xdr:rowOff>38100</xdr:rowOff>
    </xdr:from>
    <xdr:ext cx="504825" cy="257175"/>
    <xdr:sp macro="" textlink="">
      <xdr:nvSpPr>
        <xdr:cNvPr id="171" name="テキスト ボックス 170"/>
        <xdr:cNvSpPr txBox="1"/>
      </xdr:nvSpPr>
      <xdr:spPr>
        <a:xfrm>
          <a:off x="247650"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61</xdr:row>
      <xdr:rowOff>0</xdr:rowOff>
    </xdr:from>
    <xdr:ext cx="504825" cy="257175"/>
    <xdr:sp macro="" textlink="">
      <xdr:nvSpPr>
        <xdr:cNvPr id="173" name="テキスト ボックス 172"/>
        <xdr:cNvSpPr txBox="1"/>
      </xdr:nvSpPr>
      <xdr:spPr>
        <a:xfrm>
          <a:off x="247650" y="1045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58</xdr:row>
      <xdr:rowOff>133350</xdr:rowOff>
    </xdr:from>
    <xdr:ext cx="504825" cy="257175"/>
    <xdr:sp macro="" textlink="">
      <xdr:nvSpPr>
        <xdr:cNvPr id="175" name="テキスト ボックス 174"/>
        <xdr:cNvSpPr txBox="1"/>
      </xdr:nvSpPr>
      <xdr:spPr>
        <a:xfrm>
          <a:off x="247650" y="1007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56</xdr:row>
      <xdr:rowOff>95250</xdr:rowOff>
    </xdr:from>
    <xdr:ext cx="504825" cy="257175"/>
    <xdr:sp macro="" textlink="">
      <xdr:nvSpPr>
        <xdr:cNvPr id="177" name="テキスト ボックス 176"/>
        <xdr:cNvSpPr txBox="1"/>
      </xdr:nvSpPr>
      <xdr:spPr>
        <a:xfrm>
          <a:off x="247650" y="969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5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54</xdr:row>
      <xdr:rowOff>57150</xdr:rowOff>
    </xdr:from>
    <xdr:ext cx="504825" cy="257175"/>
    <xdr:sp macro="" textlink="">
      <xdr:nvSpPr>
        <xdr:cNvPr id="179" name="テキスト ボックス 178"/>
        <xdr:cNvSpPr txBox="1"/>
      </xdr:nvSpPr>
      <xdr:spPr>
        <a:xfrm>
          <a:off x="247650" y="931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7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52</xdr:row>
      <xdr:rowOff>19050</xdr:rowOff>
    </xdr:from>
    <xdr:ext cx="504825" cy="257175"/>
    <xdr:sp macro="" textlink="">
      <xdr:nvSpPr>
        <xdr:cNvPr id="181" name="テキスト ボックス 180"/>
        <xdr:cNvSpPr txBox="1"/>
      </xdr:nvSpPr>
      <xdr:spPr>
        <a:xfrm>
          <a:off x="247650" y="893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49</xdr:row>
      <xdr:rowOff>152400</xdr:rowOff>
    </xdr:from>
    <xdr:ext cx="504825" cy="257175"/>
    <xdr:sp macro="" textlink="">
      <xdr:nvSpPr>
        <xdr:cNvPr id="183" name="テキスト ボックス 182"/>
        <xdr:cNvSpPr txBox="1"/>
      </xdr:nvSpPr>
      <xdr:spPr>
        <a:xfrm>
          <a:off x="247650"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fLocksText="0">
      <xdr:nvSpPr>
        <xdr:cNvPr id="184" name="扶助費グラフ枠"/>
        <xdr:cNvSpPr/>
      </xdr:nvSpPr>
      <xdr:spPr>
        <a:xfrm>
          <a:off x="762000"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9175" y="926782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104775</xdr:rowOff>
    </xdr:from>
    <xdr:ext cx="762000" cy="257175"/>
    <xdr:sp macro="" textlink="">
      <xdr:nvSpPr>
        <xdr:cNvPr id="186" name="扶助費最小値テキスト"/>
        <xdr:cNvSpPr txBox="1"/>
      </xdr:nvSpPr>
      <xdr:spPr>
        <a:xfrm>
          <a:off x="4914900" y="1039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3925" y="10420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95250</xdr:rowOff>
    </xdr:from>
    <xdr:ext cx="762000" cy="257175"/>
    <xdr:sp macro="" textlink="">
      <xdr:nvSpPr>
        <xdr:cNvPr id="188" name="扶助費最大値テキスト"/>
        <xdr:cNvSpPr txBox="1"/>
      </xdr:nvSpPr>
      <xdr:spPr>
        <a:xfrm>
          <a:off x="4914900" y="9010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3925" y="92678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85090</xdr:rowOff>
    </xdr:to>
    <xdr:cxnSp macro="">
      <xdr:nvCxnSpPr>
        <xdr:cNvPr id="190" name="直線コネクタ 189"/>
        <xdr:cNvCxnSpPr/>
      </xdr:nvCxnSpPr>
      <xdr:spPr>
        <a:xfrm>
          <a:off x="3990975" y="97821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47625</xdr:rowOff>
    </xdr:from>
    <xdr:ext cx="762000" cy="257175"/>
    <xdr:sp macro="" textlink="">
      <xdr:nvSpPr>
        <xdr:cNvPr id="191" name="扶助費平均値テキスト"/>
        <xdr:cNvSpPr txBox="1"/>
      </xdr:nvSpPr>
      <xdr:spPr>
        <a:xfrm>
          <a:off x="49149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fLocksText="0">
      <xdr:nvSpPr>
        <xdr:cNvPr id="192" name="フローチャート: 判断 191"/>
        <xdr:cNvSpPr/>
      </xdr:nvSpPr>
      <xdr:spPr>
        <a:xfrm>
          <a:off x="4772025" y="9629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57</xdr:row>
      <xdr:rowOff>8890</xdr:rowOff>
    </xdr:from>
    <xdr:to>
      <xdr:col>19</xdr:col>
      <xdr:colOff>187325</xdr:colOff>
      <xdr:row>57</xdr:row>
      <xdr:rowOff>77470</xdr:rowOff>
    </xdr:to>
    <xdr:cxnSp macro="">
      <xdr:nvCxnSpPr>
        <xdr:cNvPr id="193" name="直線コネクタ 192"/>
        <xdr:cNvCxnSpPr/>
      </xdr:nvCxnSpPr>
      <xdr:spPr>
        <a:xfrm flipV="1">
          <a:off x="3095625" y="9782175"/>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fLocksText="0">
      <xdr:nvSpPr>
        <xdr:cNvPr id="194" name="フローチャート: 判断 193"/>
        <xdr:cNvSpPr/>
      </xdr:nvSpPr>
      <xdr:spPr>
        <a:xfrm>
          <a:off x="3933825" y="9591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54</xdr:row>
      <xdr:rowOff>104775</xdr:rowOff>
    </xdr:from>
    <xdr:ext cx="733425" cy="257175"/>
    <xdr:sp macro="" textlink="">
      <xdr:nvSpPr>
        <xdr:cNvPr id="195" name="テキスト ボックス 194"/>
        <xdr:cNvSpPr txBox="1"/>
      </xdr:nvSpPr>
      <xdr:spPr>
        <a:xfrm>
          <a:off x="3600450" y="93630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77470</xdr:rowOff>
    </xdr:from>
    <xdr:to>
      <xdr:col>15</xdr:col>
      <xdr:colOff>98425</xdr:colOff>
      <xdr:row>57</xdr:row>
      <xdr:rowOff>85090</xdr:rowOff>
    </xdr:to>
    <xdr:cxnSp macro="">
      <xdr:nvCxnSpPr>
        <xdr:cNvPr id="196" name="直線コネクタ 195"/>
        <xdr:cNvCxnSpPr/>
      </xdr:nvCxnSpPr>
      <xdr:spPr>
        <a:xfrm flipV="1">
          <a:off x="2209800" y="98488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fLocksText="0">
      <xdr:nvSpPr>
        <xdr:cNvPr id="197" name="フローチャート: 判断 196"/>
        <xdr:cNvSpPr/>
      </xdr:nvSpPr>
      <xdr:spPr>
        <a:xfrm>
          <a:off x="3048000" y="9601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54</xdr:row>
      <xdr:rowOff>114300</xdr:rowOff>
    </xdr:from>
    <xdr:ext cx="762000" cy="257175"/>
    <xdr:sp macro="" textlink="">
      <xdr:nvSpPr>
        <xdr:cNvPr id="198" name="テキスト ボックス 197"/>
        <xdr:cNvSpPr txBox="1"/>
      </xdr:nvSpPr>
      <xdr:spPr>
        <a:xfrm>
          <a:off x="2714625" y="937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85090</xdr:rowOff>
    </xdr:to>
    <xdr:cxnSp macro="">
      <xdr:nvCxnSpPr>
        <xdr:cNvPr id="199" name="直線コネクタ 198"/>
        <xdr:cNvCxnSpPr/>
      </xdr:nvCxnSpPr>
      <xdr:spPr>
        <a:xfrm>
          <a:off x="1323975" y="9772650"/>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fLocksText="0">
      <xdr:nvSpPr>
        <xdr:cNvPr id="200" name="フローチャート: 判断 199"/>
        <xdr:cNvSpPr/>
      </xdr:nvSpPr>
      <xdr:spPr>
        <a:xfrm>
          <a:off x="2162175" y="9563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76200</xdr:rowOff>
    </xdr:from>
    <xdr:ext cx="762000" cy="257175"/>
    <xdr:sp macro="" textlink="">
      <xdr:nvSpPr>
        <xdr:cNvPr id="201" name="テキスト ボックス 200"/>
        <xdr:cNvSpPr txBox="1"/>
      </xdr:nvSpPr>
      <xdr:spPr>
        <a:xfrm>
          <a:off x="1828800" y="9334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fLocksText="0">
      <xdr:nvSpPr>
        <xdr:cNvPr id="202" name="フローチャート: 判断 201"/>
        <xdr:cNvSpPr/>
      </xdr:nvSpPr>
      <xdr:spPr>
        <a:xfrm>
          <a:off x="1266825" y="9544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54</xdr:row>
      <xdr:rowOff>57150</xdr:rowOff>
    </xdr:from>
    <xdr:ext cx="762000" cy="257175"/>
    <xdr:sp macro="" textlink="">
      <xdr:nvSpPr>
        <xdr:cNvPr id="203" name="テキスト ボックス 202"/>
        <xdr:cNvSpPr txBox="1"/>
      </xdr:nvSpPr>
      <xdr:spPr>
        <a:xfrm>
          <a:off x="933450" y="931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macro="" textlink="">
      <xdr:nvSpPr>
        <xdr:cNvPr id="206" name="テキスト ボックス 205"/>
        <xdr:cNvSpPr txBox="1"/>
      </xdr:nvSpPr>
      <xdr:spPr>
        <a:xfrm>
          <a:off x="2876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34290</xdr:rowOff>
    </xdr:from>
    <xdr:to>
      <xdr:col>24</xdr:col>
      <xdr:colOff>76200</xdr:colOff>
      <xdr:row>57</xdr:row>
      <xdr:rowOff>135890</xdr:rowOff>
    </xdr:to>
    <xdr:sp macro="" textlink="" fLocksText="0">
      <xdr:nvSpPr>
        <xdr:cNvPr id="209" name="楕円 208"/>
        <xdr:cNvSpPr/>
      </xdr:nvSpPr>
      <xdr:spPr>
        <a:xfrm>
          <a:off x="4772025" y="981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57</xdr:row>
      <xdr:rowOff>9525</xdr:rowOff>
    </xdr:from>
    <xdr:ext cx="762000" cy="257175"/>
    <xdr:sp macro="" textlink="">
      <xdr:nvSpPr>
        <xdr:cNvPr id="210" name="扶助費該当値テキスト"/>
        <xdr:cNvSpPr txBox="1"/>
      </xdr:nvSpPr>
      <xdr:spPr>
        <a:xfrm>
          <a:off x="4914900" y="9782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fLocksText="0">
      <xdr:nvSpPr>
        <xdr:cNvPr id="211" name="楕円 210"/>
        <xdr:cNvSpPr/>
      </xdr:nvSpPr>
      <xdr:spPr>
        <a:xfrm>
          <a:off x="3933825" y="9734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57</xdr:row>
      <xdr:rowOff>47625</xdr:rowOff>
    </xdr:from>
    <xdr:ext cx="733425" cy="257175"/>
    <xdr:sp macro="" textlink="">
      <xdr:nvSpPr>
        <xdr:cNvPr id="212" name="テキスト ボックス 211"/>
        <xdr:cNvSpPr txBox="1"/>
      </xdr:nvSpPr>
      <xdr:spPr>
        <a:xfrm>
          <a:off x="3600450" y="98202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26670</xdr:rowOff>
    </xdr:from>
    <xdr:to>
      <xdr:col>15</xdr:col>
      <xdr:colOff>149225</xdr:colOff>
      <xdr:row>57</xdr:row>
      <xdr:rowOff>128270</xdr:rowOff>
    </xdr:to>
    <xdr:sp macro="" textlink="" fLocksText="0">
      <xdr:nvSpPr>
        <xdr:cNvPr id="213" name="楕円 212"/>
        <xdr:cNvSpPr/>
      </xdr:nvSpPr>
      <xdr:spPr>
        <a:xfrm>
          <a:off x="3048000" y="9801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57</xdr:row>
      <xdr:rowOff>114300</xdr:rowOff>
    </xdr:from>
    <xdr:ext cx="762000" cy="257175"/>
    <xdr:sp macro="" textlink="">
      <xdr:nvSpPr>
        <xdr:cNvPr id="214" name="テキスト ボックス 213"/>
        <xdr:cNvSpPr txBox="1"/>
      </xdr:nvSpPr>
      <xdr:spPr>
        <a:xfrm>
          <a:off x="2714625" y="988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fLocksText="0">
      <xdr:nvSpPr>
        <xdr:cNvPr id="215" name="楕円 214"/>
        <xdr:cNvSpPr/>
      </xdr:nvSpPr>
      <xdr:spPr>
        <a:xfrm>
          <a:off x="2162175" y="981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123825</xdr:rowOff>
    </xdr:from>
    <xdr:ext cx="762000" cy="257175"/>
    <xdr:sp macro="" textlink="">
      <xdr:nvSpPr>
        <xdr:cNvPr id="216" name="テキスト ボックス 215"/>
        <xdr:cNvSpPr txBox="1"/>
      </xdr:nvSpPr>
      <xdr:spPr>
        <a:xfrm>
          <a:off x="1828800" y="989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fLocksText="0">
      <xdr:nvSpPr>
        <xdr:cNvPr id="217" name="楕円 216"/>
        <xdr:cNvSpPr/>
      </xdr:nvSpPr>
      <xdr:spPr>
        <a:xfrm>
          <a:off x="1266825" y="9725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57</xdr:row>
      <xdr:rowOff>38100</xdr:rowOff>
    </xdr:from>
    <xdr:ext cx="762000" cy="257175"/>
    <xdr:sp macro="" textlink="">
      <xdr:nvSpPr>
        <xdr:cNvPr id="218" name="テキスト ボックス 217"/>
        <xdr:cNvSpPr txBox="1"/>
      </xdr:nvSpPr>
      <xdr:spPr>
        <a:xfrm>
          <a:off x="933450" y="981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fLocksText="0">
      <xdr:nvSpPr>
        <xdr:cNvPr id="219" name="正方形/長方形 218"/>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20" name="正方形/長方形 219"/>
        <xdr:cNvSpPr/>
      </xdr:nvSpPr>
      <xdr:spPr>
        <a:xfrm>
          <a:off x="17078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21" name="正方形/長方形 220"/>
        <xdr:cNvSpPr/>
      </xdr:nvSpPr>
      <xdr:spPr>
        <a:xfrm>
          <a:off x="17078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22" name="正方形/長方形 221"/>
        <xdr:cNvSpPr/>
      </xdr:nvSpPr>
      <xdr:spPr>
        <a:xfrm>
          <a:off x="18773775" y="8191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23" name="正方形/長方形 222"/>
        <xdr:cNvSpPr/>
      </xdr:nvSpPr>
      <xdr:spPr>
        <a:xfrm>
          <a:off x="18773775" y="8382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24" name="正方形/長方形 223"/>
        <xdr:cNvSpPr/>
      </xdr:nvSpPr>
      <xdr:spPr>
        <a:xfrm>
          <a:off x="20383500"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25" name="正方形/長方形 224"/>
        <xdr:cNvSpPr/>
      </xdr:nvSpPr>
      <xdr:spPr>
        <a:xfrm>
          <a:off x="20383500"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26" name="正方形/長方形 225"/>
        <xdr:cNvSpPr/>
      </xdr:nvSpPr>
      <xdr:spPr>
        <a:xfrm>
          <a:off x="12449175"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27" name="正方形/長方形 226"/>
        <xdr:cNvSpPr/>
      </xdr:nvSpPr>
      <xdr:spPr>
        <a:xfrm>
          <a:off x="174021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28" name="正方形/長方形 227"/>
        <xdr:cNvSpPr/>
      </xdr:nvSpPr>
      <xdr:spPr>
        <a:xfrm>
          <a:off x="1745932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497425" y="9020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7.4</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lang="en-US" altLang="ja-JP" sz="1300">
              <a:solidFill>
                <a:srgbClr val="000000"/>
              </a:solidFill>
              <a:latin typeface="ＭＳ Ｐゴシック" panose="020B0600070205080204" pitchFamily="50" charset="-128"/>
              <a:ea typeface="ＭＳ Ｐゴシック" panose="020B0600070205080204" pitchFamily="50" charset="-128"/>
            </a:rPr>
            <a:t>14.3%</a:t>
          </a:r>
          <a:r>
            <a:rPr lang="ja-JP" altLang="en-US" sz="1300">
              <a:solidFill>
                <a:srgbClr val="000000"/>
              </a:solidFill>
              <a:latin typeface="ＭＳ Ｐゴシック" panose="020B0600070205080204" pitchFamily="50" charset="-128"/>
              <a:ea typeface="ＭＳ Ｐゴシック" panose="020B0600070205080204" pitchFamily="50" charset="-128"/>
            </a:rPr>
            <a:t>となった。令和元年度から</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下水道事業会計が法適化したことに伴い、繰出金として支出していたものが補助費等に振り替わったことが要因である。</a:t>
          </a:r>
          <a:endPar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　依然として類似団体内平均値を上回っており、他会計への繰出金や受益と負担の公平性などについて引き続き検討していく必要がある。</a:t>
          </a:r>
          <a:endParaRPr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0</xdr:colOff>
      <xdr:row>49</xdr:row>
      <xdr:rowOff>104775</xdr:rowOff>
    </xdr:from>
    <xdr:ext cx="295275" cy="228600"/>
    <xdr:sp macro="" textlink="">
      <xdr:nvSpPr>
        <xdr:cNvPr id="230" name="テキスト ボックス 229"/>
        <xdr:cNvSpPr txBox="1"/>
      </xdr:nvSpPr>
      <xdr:spPr>
        <a:xfrm>
          <a:off x="1240155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9175" y="1060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9175" y="1022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9175"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9175" y="945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9175" y="907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fLocksText="0">
      <xdr:nvSpPr>
        <xdr:cNvPr id="245" name="その他グラフ枠"/>
        <xdr:cNvSpPr/>
      </xdr:nvSpPr>
      <xdr:spPr>
        <a:xfrm>
          <a:off x="12449175"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06825" y="9239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61</xdr:row>
      <xdr:rowOff>104775</xdr:rowOff>
    </xdr:from>
    <xdr:ext cx="762000" cy="257175"/>
    <xdr:sp macro="" textlink="">
      <xdr:nvSpPr>
        <xdr:cNvPr id="247" name="その他最小値テキスト"/>
        <xdr:cNvSpPr txBox="1"/>
      </xdr:nvSpPr>
      <xdr:spPr>
        <a:xfrm>
          <a:off x="16592550" y="1056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9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52</xdr:row>
      <xdr:rowOff>66675</xdr:rowOff>
    </xdr:from>
    <xdr:ext cx="762000" cy="257175"/>
    <xdr:sp macro="" textlink="">
      <xdr:nvSpPr>
        <xdr:cNvPr id="249" name="その他最大値テキスト"/>
        <xdr:cNvSpPr txBox="1"/>
      </xdr:nvSpPr>
      <xdr:spPr>
        <a:xfrm>
          <a:off x="16592550" y="8982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39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60</xdr:row>
      <xdr:rowOff>66040</xdr:rowOff>
    </xdr:to>
    <xdr:cxnSp macro="">
      <xdr:nvCxnSpPr>
        <xdr:cNvPr id="251" name="直線コネクタ 250"/>
        <xdr:cNvCxnSpPr/>
      </xdr:nvCxnSpPr>
      <xdr:spPr>
        <a:xfrm flipV="1">
          <a:off x="15668625" y="9791700"/>
          <a:ext cx="8382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55</xdr:row>
      <xdr:rowOff>85725</xdr:rowOff>
    </xdr:from>
    <xdr:ext cx="762000" cy="257175"/>
    <xdr:sp macro="" textlink="">
      <xdr:nvSpPr>
        <xdr:cNvPr id="252" name="その他平均値テキスト"/>
        <xdr:cNvSpPr txBox="1"/>
      </xdr:nvSpPr>
      <xdr:spPr>
        <a:xfrm>
          <a:off x="16592550"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fLocksText="0">
      <xdr:nvSpPr>
        <xdr:cNvPr id="253" name="フローチャート: 判断 252"/>
        <xdr:cNvSpPr/>
      </xdr:nvSpPr>
      <xdr:spPr>
        <a:xfrm>
          <a:off x="16459200" y="966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60</xdr:row>
      <xdr:rowOff>66040</xdr:rowOff>
    </xdr:from>
    <xdr:to>
      <xdr:col>78</xdr:col>
      <xdr:colOff>69850</xdr:colOff>
      <xdr:row>60</xdr:row>
      <xdr:rowOff>66040</xdr:rowOff>
    </xdr:to>
    <xdr:cxnSp macro="">
      <xdr:nvCxnSpPr>
        <xdr:cNvPr id="254" name="直線コネクタ 253"/>
        <xdr:cNvCxnSpPr/>
      </xdr:nvCxnSpPr>
      <xdr:spPr>
        <a:xfrm>
          <a:off x="14782800" y="103536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fLocksText="0">
      <xdr:nvSpPr>
        <xdr:cNvPr id="255" name="フローチャート: 判断 254"/>
        <xdr:cNvSpPr/>
      </xdr:nvSpPr>
      <xdr:spPr>
        <a:xfrm>
          <a:off x="15621000" y="9705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55</xdr:row>
      <xdr:rowOff>47625</xdr:rowOff>
    </xdr:from>
    <xdr:ext cx="733425" cy="257175"/>
    <xdr:sp macro="" textlink="">
      <xdr:nvSpPr>
        <xdr:cNvPr id="256" name="テキスト ボックス 255"/>
        <xdr:cNvSpPr txBox="1"/>
      </xdr:nvSpPr>
      <xdr:spPr>
        <a:xfrm>
          <a:off x="15287625" y="94773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66040</xdr:rowOff>
    </xdr:to>
    <xdr:cxnSp macro="">
      <xdr:nvCxnSpPr>
        <xdr:cNvPr id="257" name="直線コネクタ 256"/>
        <xdr:cNvCxnSpPr/>
      </xdr:nvCxnSpPr>
      <xdr:spPr>
        <a:xfrm>
          <a:off x="13896975" y="1028700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fLocksText="0">
      <xdr:nvSpPr>
        <xdr:cNvPr id="258" name="フローチャート: 判断 257"/>
        <xdr:cNvSpPr/>
      </xdr:nvSpPr>
      <xdr:spPr>
        <a:xfrm>
          <a:off x="14735175"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55</xdr:row>
      <xdr:rowOff>66675</xdr:rowOff>
    </xdr:from>
    <xdr:ext cx="762000" cy="257175"/>
    <xdr:sp macro="" textlink="">
      <xdr:nvSpPr>
        <xdr:cNvPr id="259" name="テキスト ボックス 258"/>
        <xdr:cNvSpPr txBox="1"/>
      </xdr:nvSpPr>
      <xdr:spPr>
        <a:xfrm>
          <a:off x="14401800" y="9496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59</xdr:row>
      <xdr:rowOff>168910</xdr:rowOff>
    </xdr:to>
    <xdr:cxnSp macro="">
      <xdr:nvCxnSpPr>
        <xdr:cNvPr id="260" name="直線コネクタ 259"/>
        <xdr:cNvCxnSpPr/>
      </xdr:nvCxnSpPr>
      <xdr:spPr>
        <a:xfrm>
          <a:off x="13001625" y="102584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fLocksText="0">
      <xdr:nvSpPr>
        <xdr:cNvPr id="261" name="フローチャート: 判断 260"/>
        <xdr:cNvSpPr/>
      </xdr:nvSpPr>
      <xdr:spPr>
        <a:xfrm>
          <a:off x="13839825" y="9725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55</xdr:row>
      <xdr:rowOff>66675</xdr:rowOff>
    </xdr:from>
    <xdr:ext cx="762000" cy="257175"/>
    <xdr:sp macro="" textlink="">
      <xdr:nvSpPr>
        <xdr:cNvPr id="262" name="テキスト ボックス 261"/>
        <xdr:cNvSpPr txBox="1"/>
      </xdr:nvSpPr>
      <xdr:spPr>
        <a:xfrm>
          <a:off x="13506450" y="9496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fLocksText="0">
      <xdr:nvSpPr>
        <xdr:cNvPr id="263" name="フローチャート: 判断 262"/>
        <xdr:cNvSpPr/>
      </xdr:nvSpPr>
      <xdr:spPr>
        <a:xfrm>
          <a:off x="12954000" y="9734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55</xdr:row>
      <xdr:rowOff>76200</xdr:rowOff>
    </xdr:from>
    <xdr:ext cx="762000" cy="257175"/>
    <xdr:sp macro="" textlink="">
      <xdr:nvSpPr>
        <xdr:cNvPr id="264" name="テキスト ボックス 263"/>
        <xdr:cNvSpPr txBox="1"/>
      </xdr:nvSpPr>
      <xdr:spPr>
        <a:xfrm>
          <a:off x="12620625" y="950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macro="" textlink="">
      <xdr:nvSpPr>
        <xdr:cNvPr id="265" name="テキスト ボックス 264"/>
        <xdr:cNvSpPr txBox="1"/>
      </xdr:nvSpPr>
      <xdr:spPr>
        <a:xfrm>
          <a:off x="162877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macro="" textlink="">
      <xdr:nvSpPr>
        <xdr:cNvPr id="266" name="テキスト ボックス 265"/>
        <xdr:cNvSpPr txBox="1"/>
      </xdr:nvSpPr>
      <xdr:spPr>
        <a:xfrm>
          <a:off x="15449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macro="" textlink="">
      <xdr:nvSpPr>
        <xdr:cNvPr id="269" name="テキスト ボックス 268"/>
        <xdr:cNvSpPr txBox="1"/>
      </xdr:nvSpPr>
      <xdr:spPr>
        <a:xfrm>
          <a:off x="12782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fLocksText="0">
      <xdr:nvSpPr>
        <xdr:cNvPr id="270" name="楕円 269"/>
        <xdr:cNvSpPr/>
      </xdr:nvSpPr>
      <xdr:spPr>
        <a:xfrm>
          <a:off x="16459200" y="9734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56</xdr:row>
      <xdr:rowOff>104775</xdr:rowOff>
    </xdr:from>
    <xdr:ext cx="762000" cy="257175"/>
    <xdr:sp macro="" textlink="">
      <xdr:nvSpPr>
        <xdr:cNvPr id="271" name="その他該当値テキスト"/>
        <xdr:cNvSpPr txBox="1"/>
      </xdr:nvSpPr>
      <xdr:spPr>
        <a:xfrm>
          <a:off x="16592550" y="9705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xdr:rowOff>
    </xdr:from>
    <xdr:to>
      <xdr:col>78</xdr:col>
      <xdr:colOff>120650</xdr:colOff>
      <xdr:row>60</xdr:row>
      <xdr:rowOff>116840</xdr:rowOff>
    </xdr:to>
    <xdr:sp macro="" textlink="" fLocksText="0">
      <xdr:nvSpPr>
        <xdr:cNvPr id="272" name="楕円 271"/>
        <xdr:cNvSpPr/>
      </xdr:nvSpPr>
      <xdr:spPr>
        <a:xfrm>
          <a:off x="15621000" y="1030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60</xdr:row>
      <xdr:rowOff>104775</xdr:rowOff>
    </xdr:from>
    <xdr:ext cx="733425" cy="257175"/>
    <xdr:sp macro="" textlink="">
      <xdr:nvSpPr>
        <xdr:cNvPr id="273" name="テキスト ボックス 272"/>
        <xdr:cNvSpPr txBox="1"/>
      </xdr:nvSpPr>
      <xdr:spPr>
        <a:xfrm>
          <a:off x="15287625" y="103917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fLocksText="0">
      <xdr:nvSpPr>
        <xdr:cNvPr id="274" name="楕円 273"/>
        <xdr:cNvSpPr/>
      </xdr:nvSpPr>
      <xdr:spPr>
        <a:xfrm>
          <a:off x="14735175" y="10306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60</xdr:row>
      <xdr:rowOff>104775</xdr:rowOff>
    </xdr:from>
    <xdr:ext cx="762000" cy="257175"/>
    <xdr:sp macro="" textlink="">
      <xdr:nvSpPr>
        <xdr:cNvPr id="275" name="テキスト ボックス 274"/>
        <xdr:cNvSpPr txBox="1"/>
      </xdr:nvSpPr>
      <xdr:spPr>
        <a:xfrm>
          <a:off x="14401800" y="1039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fLocksText="0">
      <xdr:nvSpPr>
        <xdr:cNvPr id="276" name="楕円 275"/>
        <xdr:cNvSpPr/>
      </xdr:nvSpPr>
      <xdr:spPr>
        <a:xfrm>
          <a:off x="13839825" y="10229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60</xdr:row>
      <xdr:rowOff>28575</xdr:rowOff>
    </xdr:from>
    <xdr:ext cx="762000" cy="257175"/>
    <xdr:sp macro="" textlink="">
      <xdr:nvSpPr>
        <xdr:cNvPr id="277" name="テキスト ボックス 276"/>
        <xdr:cNvSpPr txBox="1"/>
      </xdr:nvSpPr>
      <xdr:spPr>
        <a:xfrm>
          <a:off x="13506450" y="10315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fLocksText="0">
      <xdr:nvSpPr>
        <xdr:cNvPr id="278" name="楕円 277"/>
        <xdr:cNvSpPr/>
      </xdr:nvSpPr>
      <xdr:spPr>
        <a:xfrm>
          <a:off x="12954000" y="10210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60</xdr:row>
      <xdr:rowOff>9525</xdr:rowOff>
    </xdr:from>
    <xdr:ext cx="762000" cy="257175"/>
    <xdr:sp macro="" textlink="">
      <xdr:nvSpPr>
        <xdr:cNvPr id="279" name="テキスト ボックス 278"/>
        <xdr:cNvSpPr txBox="1"/>
      </xdr:nvSpPr>
      <xdr:spPr>
        <a:xfrm>
          <a:off x="12620625" y="10296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fLocksText="0">
      <xdr:nvSpPr>
        <xdr:cNvPr id="280" name="正方形/長方形 279"/>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81" name="正方形/長方形 280"/>
        <xdr:cNvSpPr/>
      </xdr:nvSpPr>
      <xdr:spPr>
        <a:xfrm>
          <a:off x="17078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82" name="正方形/長方形 281"/>
        <xdr:cNvSpPr/>
      </xdr:nvSpPr>
      <xdr:spPr>
        <a:xfrm>
          <a:off x="17078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83" name="正方形/長方形 282"/>
        <xdr:cNvSpPr/>
      </xdr:nvSpPr>
      <xdr:spPr>
        <a:xfrm>
          <a:off x="18773775" y="4762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84" name="正方形/長方形 283"/>
        <xdr:cNvSpPr/>
      </xdr:nvSpPr>
      <xdr:spPr>
        <a:xfrm>
          <a:off x="18773775" y="4953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85" name="正方形/長方形 284"/>
        <xdr:cNvSpPr/>
      </xdr:nvSpPr>
      <xdr:spPr>
        <a:xfrm>
          <a:off x="20383500"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86" name="正方形/長方形 285"/>
        <xdr:cNvSpPr/>
      </xdr:nvSpPr>
      <xdr:spPr>
        <a:xfrm>
          <a:off x="20383500"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7" name="正方形/長方形 286"/>
        <xdr:cNvSpPr/>
      </xdr:nvSpPr>
      <xdr:spPr>
        <a:xfrm>
          <a:off x="12449175"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8" name="正方形/長方形 287"/>
        <xdr:cNvSpPr/>
      </xdr:nvSpPr>
      <xdr:spPr>
        <a:xfrm>
          <a:off x="174021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9" name="正方形/長方形 288"/>
        <xdr:cNvSpPr/>
      </xdr:nvSpPr>
      <xdr:spPr>
        <a:xfrm>
          <a:off x="1745932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497425" y="5591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5.5</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lang="en-US" altLang="ja-JP" sz="1300">
              <a:solidFill>
                <a:srgbClr val="000000"/>
              </a:solidFill>
              <a:latin typeface="ＭＳ Ｐゴシック" panose="020B0600070205080204" pitchFamily="50" charset="-128"/>
              <a:ea typeface="ＭＳ Ｐゴシック" panose="020B0600070205080204" pitchFamily="50" charset="-128"/>
            </a:rPr>
            <a:t>21.0%</a:t>
          </a:r>
          <a:r>
            <a:rPr lang="ja-JP" altLang="en-US" sz="1300">
              <a:solidFill>
                <a:srgbClr val="000000"/>
              </a:solidFill>
              <a:latin typeface="ＭＳ Ｐゴシック" panose="020B0600070205080204" pitchFamily="50" charset="-128"/>
              <a:ea typeface="ＭＳ Ｐゴシック" panose="020B0600070205080204" pitchFamily="50" charset="-128"/>
            </a:rPr>
            <a:t>となった。令和元年度から下水道事業会計が法適化したことに伴い、これまで繰出金として支出していたものが補助費等に振り替わったことが要因である。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類似団体内平均値を大きく上回っており、一部事務組合への負担金も含め、経費の抑制に努める。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0</xdr:colOff>
      <xdr:row>29</xdr:row>
      <xdr:rowOff>104775</xdr:rowOff>
    </xdr:from>
    <xdr:ext cx="295275" cy="228600"/>
    <xdr:sp macro="" textlink="">
      <xdr:nvSpPr>
        <xdr:cNvPr id="291" name="テキスト ボックス 290"/>
        <xdr:cNvSpPr txBox="1"/>
      </xdr:nvSpPr>
      <xdr:spPr>
        <a:xfrm>
          <a:off x="1240155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9175" y="7229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41</xdr:row>
      <xdr:rowOff>57150</xdr:rowOff>
    </xdr:from>
    <xdr:ext cx="504825" cy="257175"/>
    <xdr:sp macro="" textlink="">
      <xdr:nvSpPr>
        <xdr:cNvPr id="295" name="テキスト ボックス 294"/>
        <xdr:cNvSpPr txBox="1"/>
      </xdr:nvSpPr>
      <xdr:spPr>
        <a:xfrm>
          <a:off x="11934825" y="7086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9175" y="6905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39</xdr:row>
      <xdr:rowOff>76200</xdr:rowOff>
    </xdr:from>
    <xdr:ext cx="504825" cy="257175"/>
    <xdr:sp macro="" textlink="">
      <xdr:nvSpPr>
        <xdr:cNvPr id="297" name="テキスト ボックス 296"/>
        <xdr:cNvSpPr txBox="1"/>
      </xdr:nvSpPr>
      <xdr:spPr>
        <a:xfrm>
          <a:off x="11934825" y="6762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9175" y="6572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37</xdr:row>
      <xdr:rowOff>95250</xdr:rowOff>
    </xdr:from>
    <xdr:ext cx="504825" cy="257175"/>
    <xdr:sp macro="" textlink="">
      <xdr:nvSpPr>
        <xdr:cNvPr id="299" name="テキスト ボックス 298"/>
        <xdr:cNvSpPr txBox="1"/>
      </xdr:nvSpPr>
      <xdr:spPr>
        <a:xfrm>
          <a:off x="11934825" y="6438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9175" y="6248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35</xdr:row>
      <xdr:rowOff>104775</xdr:rowOff>
    </xdr:from>
    <xdr:ext cx="504825" cy="257175"/>
    <xdr:sp macro="" textlink="">
      <xdr:nvSpPr>
        <xdr:cNvPr id="301" name="テキスト ボックス 300"/>
        <xdr:cNvSpPr txBox="1"/>
      </xdr:nvSpPr>
      <xdr:spPr>
        <a:xfrm>
          <a:off x="11934825" y="6105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9175" y="5924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33</xdr:row>
      <xdr:rowOff>123825</xdr:rowOff>
    </xdr:from>
    <xdr:ext cx="504825" cy="257175"/>
    <xdr:sp macro="" textlink="">
      <xdr:nvSpPr>
        <xdr:cNvPr id="303" name="テキスト ボックス 302"/>
        <xdr:cNvSpPr txBox="1"/>
      </xdr:nvSpPr>
      <xdr:spPr>
        <a:xfrm>
          <a:off x="11934825" y="5781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9175" y="5600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31</xdr:row>
      <xdr:rowOff>142875</xdr:rowOff>
    </xdr:from>
    <xdr:ext cx="504825" cy="257175"/>
    <xdr:sp macro="" textlink="">
      <xdr:nvSpPr>
        <xdr:cNvPr id="305" name="テキスト ボックス 304"/>
        <xdr:cNvSpPr txBox="1"/>
      </xdr:nvSpPr>
      <xdr:spPr>
        <a:xfrm>
          <a:off x="11934825" y="5457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307" name="補助費等グラフ枠"/>
        <xdr:cNvSpPr/>
      </xdr:nvSpPr>
      <xdr:spPr>
        <a:xfrm>
          <a:off x="12449175"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06825" y="580072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40</xdr:row>
      <xdr:rowOff>152400</xdr:rowOff>
    </xdr:from>
    <xdr:ext cx="762000" cy="257175"/>
    <xdr:sp macro="" textlink="">
      <xdr:nvSpPr>
        <xdr:cNvPr id="309" name="補助費等最小値テキスト"/>
        <xdr:cNvSpPr txBox="1"/>
      </xdr:nvSpPr>
      <xdr:spPr>
        <a:xfrm>
          <a:off x="16592550" y="701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22.1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38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32</xdr:row>
      <xdr:rowOff>57150</xdr:rowOff>
    </xdr:from>
    <xdr:ext cx="762000" cy="257175"/>
    <xdr:sp macro="" textlink="">
      <xdr:nvSpPr>
        <xdr:cNvPr id="311" name="補助費等最大値テキスト"/>
        <xdr:cNvSpPr txBox="1"/>
      </xdr:nvSpPr>
      <xdr:spPr>
        <a:xfrm>
          <a:off x="16592550" y="5543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800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40</xdr:row>
      <xdr:rowOff>110672</xdr:rowOff>
    </xdr:to>
    <xdr:cxnSp macro="">
      <xdr:nvCxnSpPr>
        <xdr:cNvPr id="313" name="直線コネクタ 312"/>
        <xdr:cNvCxnSpPr/>
      </xdr:nvCxnSpPr>
      <xdr:spPr>
        <a:xfrm>
          <a:off x="15668625" y="66103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36</xdr:row>
      <xdr:rowOff>57150</xdr:rowOff>
    </xdr:from>
    <xdr:ext cx="762000" cy="257175"/>
    <xdr:sp macro="" textlink="">
      <xdr:nvSpPr>
        <xdr:cNvPr id="314" name="補助費等平均値テキスト"/>
        <xdr:cNvSpPr txBox="1"/>
      </xdr:nvSpPr>
      <xdr:spPr>
        <a:xfrm>
          <a:off x="16592550"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fLocksText="0">
      <xdr:nvSpPr>
        <xdr:cNvPr id="315" name="フローチャート: 判断 314"/>
        <xdr:cNvSpPr/>
      </xdr:nvSpPr>
      <xdr:spPr>
        <a:xfrm>
          <a:off x="16459200" y="6381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38</xdr:row>
      <xdr:rowOff>94343</xdr:rowOff>
    </xdr:from>
    <xdr:to>
      <xdr:col>78</xdr:col>
      <xdr:colOff>69850</xdr:colOff>
      <xdr:row>38</xdr:row>
      <xdr:rowOff>133531</xdr:rowOff>
    </xdr:to>
    <xdr:cxnSp macro="">
      <xdr:nvCxnSpPr>
        <xdr:cNvPr id="316" name="直線コネクタ 315"/>
        <xdr:cNvCxnSpPr/>
      </xdr:nvCxnSpPr>
      <xdr:spPr>
        <a:xfrm flipV="1">
          <a:off x="14782800" y="66103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fLocksText="0">
      <xdr:nvSpPr>
        <xdr:cNvPr id="317" name="フローチャート: 判断 316"/>
        <xdr:cNvSpPr/>
      </xdr:nvSpPr>
      <xdr:spPr>
        <a:xfrm>
          <a:off x="15621000" y="6343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35</xdr:row>
      <xdr:rowOff>114300</xdr:rowOff>
    </xdr:from>
    <xdr:ext cx="733425" cy="257175"/>
    <xdr:sp macro="" textlink="">
      <xdr:nvSpPr>
        <xdr:cNvPr id="318" name="テキスト ボックス 317"/>
        <xdr:cNvSpPr txBox="1"/>
      </xdr:nvSpPr>
      <xdr:spPr>
        <a:xfrm>
          <a:off x="15287625" y="61150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133531</xdr:rowOff>
    </xdr:from>
    <xdr:to>
      <xdr:col>73</xdr:col>
      <xdr:colOff>180975</xdr:colOff>
      <xdr:row>39</xdr:row>
      <xdr:rowOff>27396</xdr:rowOff>
    </xdr:to>
    <xdr:cxnSp macro="">
      <xdr:nvCxnSpPr>
        <xdr:cNvPr id="319" name="直線コネクタ 318"/>
        <xdr:cNvCxnSpPr/>
      </xdr:nvCxnSpPr>
      <xdr:spPr>
        <a:xfrm flipV="1">
          <a:off x="13896975" y="664845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fLocksText="0">
      <xdr:nvSpPr>
        <xdr:cNvPr id="320" name="フローチャート: 判断 319"/>
        <xdr:cNvSpPr/>
      </xdr:nvSpPr>
      <xdr:spPr>
        <a:xfrm>
          <a:off x="14735175" y="6315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35</xdr:row>
      <xdr:rowOff>85725</xdr:rowOff>
    </xdr:from>
    <xdr:ext cx="762000" cy="257175"/>
    <xdr:sp macro="" textlink="">
      <xdr:nvSpPr>
        <xdr:cNvPr id="321" name="テキスト ボックス 320"/>
        <xdr:cNvSpPr txBox="1"/>
      </xdr:nvSpPr>
      <xdr:spPr>
        <a:xfrm>
          <a:off x="14401800" y="608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140063</xdr:rowOff>
    </xdr:from>
    <xdr:to>
      <xdr:col>69</xdr:col>
      <xdr:colOff>92075</xdr:colOff>
      <xdr:row>39</xdr:row>
      <xdr:rowOff>27396</xdr:rowOff>
    </xdr:to>
    <xdr:cxnSp macro="">
      <xdr:nvCxnSpPr>
        <xdr:cNvPr id="322" name="直線コネクタ 321"/>
        <xdr:cNvCxnSpPr/>
      </xdr:nvCxnSpPr>
      <xdr:spPr>
        <a:xfrm>
          <a:off x="13001625" y="665797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fLocksText="0">
      <xdr:nvSpPr>
        <xdr:cNvPr id="323" name="フローチャート: 判断 322"/>
        <xdr:cNvSpPr/>
      </xdr:nvSpPr>
      <xdr:spPr>
        <a:xfrm>
          <a:off x="13839825" y="6315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35</xdr:row>
      <xdr:rowOff>76200</xdr:rowOff>
    </xdr:from>
    <xdr:ext cx="762000" cy="257175"/>
    <xdr:sp macro="" textlink="">
      <xdr:nvSpPr>
        <xdr:cNvPr id="324" name="テキスト ボックス 323"/>
        <xdr:cNvSpPr txBox="1"/>
      </xdr:nvSpPr>
      <xdr:spPr>
        <a:xfrm>
          <a:off x="13506450" y="607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fLocksText="0">
      <xdr:nvSpPr>
        <xdr:cNvPr id="325" name="フローチャート: 判断 324"/>
        <xdr:cNvSpPr/>
      </xdr:nvSpPr>
      <xdr:spPr>
        <a:xfrm>
          <a:off x="12954000" y="6276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35</xdr:row>
      <xdr:rowOff>47625</xdr:rowOff>
    </xdr:from>
    <xdr:ext cx="762000" cy="257175"/>
    <xdr:sp macro="" textlink="">
      <xdr:nvSpPr>
        <xdr:cNvPr id="326" name="テキスト ボックス 325"/>
        <xdr:cNvSpPr txBox="1"/>
      </xdr:nvSpPr>
      <xdr:spPr>
        <a:xfrm>
          <a:off x="12620625" y="604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macro="" textlink="">
      <xdr:nvSpPr>
        <xdr:cNvPr id="327" name="テキスト ボックス 326"/>
        <xdr:cNvSpPr txBox="1"/>
      </xdr:nvSpPr>
      <xdr:spPr>
        <a:xfrm>
          <a:off x="162877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macro="" textlink="">
      <xdr:nvSpPr>
        <xdr:cNvPr id="328" name="テキスト ボックス 327"/>
        <xdr:cNvSpPr txBox="1"/>
      </xdr:nvSpPr>
      <xdr:spPr>
        <a:xfrm>
          <a:off x="15449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macro="" textlink="">
      <xdr:nvSpPr>
        <xdr:cNvPr id="331" name="テキスト ボックス 330"/>
        <xdr:cNvSpPr txBox="1"/>
      </xdr:nvSpPr>
      <xdr:spPr>
        <a:xfrm>
          <a:off x="12782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59872</xdr:rowOff>
    </xdr:from>
    <xdr:to>
      <xdr:col>82</xdr:col>
      <xdr:colOff>158750</xdr:colOff>
      <xdr:row>40</xdr:row>
      <xdr:rowOff>161472</xdr:rowOff>
    </xdr:to>
    <xdr:sp macro="" textlink="" fLocksText="0">
      <xdr:nvSpPr>
        <xdr:cNvPr id="332" name="楕円 331"/>
        <xdr:cNvSpPr/>
      </xdr:nvSpPr>
      <xdr:spPr>
        <a:xfrm>
          <a:off x="16459200" y="6915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39</xdr:row>
      <xdr:rowOff>142875</xdr:rowOff>
    </xdr:from>
    <xdr:ext cx="762000" cy="257175"/>
    <xdr:sp macro="" textlink="">
      <xdr:nvSpPr>
        <xdr:cNvPr id="333" name="補助費等該当値テキスト"/>
        <xdr:cNvSpPr txBox="1"/>
      </xdr:nvSpPr>
      <xdr:spPr>
        <a:xfrm>
          <a:off x="16592550" y="6829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fLocksText="0">
      <xdr:nvSpPr>
        <xdr:cNvPr id="334" name="楕円 333"/>
        <xdr:cNvSpPr/>
      </xdr:nvSpPr>
      <xdr:spPr>
        <a:xfrm>
          <a:off x="15621000" y="6562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38</xdr:row>
      <xdr:rowOff>133350</xdr:rowOff>
    </xdr:from>
    <xdr:ext cx="733425" cy="257175"/>
    <xdr:sp macro="" textlink="">
      <xdr:nvSpPr>
        <xdr:cNvPr id="335" name="テキスト ボックス 334"/>
        <xdr:cNvSpPr txBox="1"/>
      </xdr:nvSpPr>
      <xdr:spPr>
        <a:xfrm>
          <a:off x="15287625" y="66484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82731</xdr:rowOff>
    </xdr:from>
    <xdr:to>
      <xdr:col>74</xdr:col>
      <xdr:colOff>31750</xdr:colOff>
      <xdr:row>39</xdr:row>
      <xdr:rowOff>12881</xdr:rowOff>
    </xdr:to>
    <xdr:sp macro="" textlink="" fLocksText="0">
      <xdr:nvSpPr>
        <xdr:cNvPr id="336" name="楕円 335"/>
        <xdr:cNvSpPr/>
      </xdr:nvSpPr>
      <xdr:spPr>
        <a:xfrm>
          <a:off x="14735175" y="6600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38</xdr:row>
      <xdr:rowOff>171450</xdr:rowOff>
    </xdr:from>
    <xdr:ext cx="762000" cy="257175"/>
    <xdr:sp macro="" textlink="">
      <xdr:nvSpPr>
        <xdr:cNvPr id="337" name="テキスト ボックス 336"/>
        <xdr:cNvSpPr txBox="1"/>
      </xdr:nvSpPr>
      <xdr:spPr>
        <a:xfrm>
          <a:off x="14401800" y="668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148046</xdr:rowOff>
    </xdr:from>
    <xdr:to>
      <xdr:col>69</xdr:col>
      <xdr:colOff>142875</xdr:colOff>
      <xdr:row>39</xdr:row>
      <xdr:rowOff>78196</xdr:rowOff>
    </xdr:to>
    <xdr:sp macro="" textlink="" fLocksText="0">
      <xdr:nvSpPr>
        <xdr:cNvPr id="338" name="楕円 337"/>
        <xdr:cNvSpPr/>
      </xdr:nvSpPr>
      <xdr:spPr>
        <a:xfrm>
          <a:off x="13839825" y="6667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39</xdr:row>
      <xdr:rowOff>66675</xdr:rowOff>
    </xdr:from>
    <xdr:ext cx="762000" cy="257175"/>
    <xdr:sp macro="" textlink="">
      <xdr:nvSpPr>
        <xdr:cNvPr id="339" name="テキスト ボックス 338"/>
        <xdr:cNvSpPr txBox="1"/>
      </xdr:nvSpPr>
      <xdr:spPr>
        <a:xfrm>
          <a:off x="13506450" y="675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89263</xdr:rowOff>
    </xdr:from>
    <xdr:to>
      <xdr:col>65</xdr:col>
      <xdr:colOff>53975</xdr:colOff>
      <xdr:row>39</xdr:row>
      <xdr:rowOff>19413</xdr:rowOff>
    </xdr:to>
    <xdr:sp macro="" textlink="" fLocksText="0">
      <xdr:nvSpPr>
        <xdr:cNvPr id="340" name="楕円 339"/>
        <xdr:cNvSpPr/>
      </xdr:nvSpPr>
      <xdr:spPr>
        <a:xfrm>
          <a:off x="129540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39</xdr:row>
      <xdr:rowOff>0</xdr:rowOff>
    </xdr:from>
    <xdr:ext cx="762000" cy="257175"/>
    <xdr:sp macro="" textlink="">
      <xdr:nvSpPr>
        <xdr:cNvPr id="341" name="テキスト ボックス 340"/>
        <xdr:cNvSpPr txBox="1"/>
      </xdr:nvSpPr>
      <xdr:spPr>
        <a:xfrm>
          <a:off x="12620625" y="668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fLocksText="0">
      <xdr:nvSpPr>
        <xdr:cNvPr id="342" name="正方形/長方形 341"/>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43" name="正方形/長方形 342"/>
        <xdr:cNvSpPr/>
      </xdr:nvSpPr>
      <xdr:spPr>
        <a:xfrm>
          <a:off x="540067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44" name="正方形/長方形 343"/>
        <xdr:cNvSpPr/>
      </xdr:nvSpPr>
      <xdr:spPr>
        <a:xfrm>
          <a:off x="540067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45" name="正方形/長方形 344"/>
        <xdr:cNvSpPr/>
      </xdr:nvSpPr>
      <xdr:spPr>
        <a:xfrm>
          <a:off x="7086600" y="11620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46" name="正方形/長方形 345"/>
        <xdr:cNvSpPr/>
      </xdr:nvSpPr>
      <xdr:spPr>
        <a:xfrm>
          <a:off x="7086600" y="11811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47" name="正方形/長方形 346"/>
        <xdr:cNvSpPr/>
      </xdr:nvSpPr>
      <xdr:spPr>
        <a:xfrm>
          <a:off x="8696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48" name="正方形/長方形 347"/>
        <xdr:cNvSpPr/>
      </xdr:nvSpPr>
      <xdr:spPr>
        <a:xfrm>
          <a:off x="8696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49" name="正方形/長方形 348"/>
        <xdr:cNvSpPr/>
      </xdr:nvSpPr>
      <xdr:spPr>
        <a:xfrm>
          <a:off x="762000"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50" name="正方形/長方形 349"/>
        <xdr:cNvSpPr/>
      </xdr:nvSpPr>
      <xdr:spPr>
        <a:xfrm>
          <a:off x="5715000"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51" name="正方形/長方形 350"/>
        <xdr:cNvSpPr/>
      </xdr:nvSpPr>
      <xdr:spPr>
        <a:xfrm>
          <a:off x="578167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9775" y="12449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0.3</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lang="en-US" altLang="ja-JP" sz="1300">
              <a:solidFill>
                <a:srgbClr val="000000"/>
              </a:solidFill>
              <a:latin typeface="ＭＳ Ｐゴシック" panose="020B0600070205080204" pitchFamily="50" charset="-128"/>
              <a:ea typeface="ＭＳ Ｐゴシック" panose="020B0600070205080204" pitchFamily="50" charset="-128"/>
            </a:rPr>
            <a:t>9.4%</a:t>
          </a:r>
          <a:r>
            <a:rPr lang="ja-JP" altLang="en-US" sz="1300">
              <a:solidFill>
                <a:srgbClr val="000000"/>
              </a:solidFill>
              <a:latin typeface="ＭＳ Ｐゴシック" panose="020B0600070205080204" pitchFamily="50" charset="-128"/>
              <a:ea typeface="ＭＳ Ｐゴシック" panose="020B0600070205080204" pitchFamily="50" charset="-128"/>
            </a:rPr>
            <a:t>となった。増加した要因としては、近年実施した義務教育施設の耐震化に係る起債償還が開始したことなどが挙げられる。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依然として類似団体内平均値を下回っているが、近年では臨時財政対策債の発行が多額になっていること、市立小中学校空調</a:t>
          </a:r>
          <a:r>
            <a:rPr lang="en-US" altLang="ja-JP" sz="1300">
              <a:solidFill>
                <a:srgbClr val="000000"/>
              </a:solidFill>
              <a:latin typeface="ＭＳ Ｐゴシック" panose="020B0600070205080204" pitchFamily="50" charset="-128"/>
              <a:ea typeface="ＭＳ Ｐゴシック" panose="020B0600070205080204" pitchFamily="50" charset="-128"/>
            </a:rPr>
            <a:t>PFI</a:t>
          </a:r>
          <a:r>
            <a:rPr lang="ja-JP" altLang="en-US" sz="1300">
              <a:solidFill>
                <a:srgbClr val="000000"/>
              </a:solidFill>
              <a:latin typeface="ＭＳ Ｐゴシック" panose="020B0600070205080204" pitchFamily="50" charset="-128"/>
              <a:ea typeface="ＭＳ Ｐゴシック" panose="020B0600070205080204" pitchFamily="50" charset="-128"/>
            </a:rPr>
            <a:t>事業を実施したことから、今後公債費の増大が見込まれるため、その動向に注視し、新発債発行の抑制に努めていく。</a:t>
          </a:r>
        </a:p>
      </xdr:txBody>
    </xdr:sp>
    <xdr:clientData/>
  </xdr:twoCellAnchor>
  <xdr:oneCellAnchor>
    <xdr:from>
      <xdr:col>3</xdr:col>
      <xdr:colOff>123825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83</xdr:row>
      <xdr:rowOff>38100</xdr:rowOff>
    </xdr:from>
    <xdr:ext cx="504825" cy="257175"/>
    <xdr:sp macro="" textlink="">
      <xdr:nvSpPr>
        <xdr:cNvPr id="355" name="テキスト ボックス 354"/>
        <xdr:cNvSpPr txBox="1"/>
      </xdr:nvSpPr>
      <xdr:spPr>
        <a:xfrm>
          <a:off x="247650"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81</xdr:row>
      <xdr:rowOff>0</xdr:rowOff>
    </xdr:from>
    <xdr:ext cx="504825" cy="257175"/>
    <xdr:sp macro="" textlink="">
      <xdr:nvSpPr>
        <xdr:cNvPr id="357" name="テキスト ボックス 356"/>
        <xdr:cNvSpPr txBox="1"/>
      </xdr:nvSpPr>
      <xdr:spPr>
        <a:xfrm>
          <a:off x="247650" y="1388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78</xdr:row>
      <xdr:rowOff>133350</xdr:rowOff>
    </xdr:from>
    <xdr:ext cx="504825" cy="257175"/>
    <xdr:sp macro="" textlink="">
      <xdr:nvSpPr>
        <xdr:cNvPr id="359" name="テキスト ボックス 358"/>
        <xdr:cNvSpPr txBox="1"/>
      </xdr:nvSpPr>
      <xdr:spPr>
        <a:xfrm>
          <a:off x="247650" y="1350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76</xdr:row>
      <xdr:rowOff>95250</xdr:rowOff>
    </xdr:from>
    <xdr:ext cx="504825" cy="257175"/>
    <xdr:sp macro="" textlink="">
      <xdr:nvSpPr>
        <xdr:cNvPr id="361" name="テキスト ボックス 360"/>
        <xdr:cNvSpPr txBox="1"/>
      </xdr:nvSpPr>
      <xdr:spPr>
        <a:xfrm>
          <a:off x="247650" y="1312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74</xdr:row>
      <xdr:rowOff>57150</xdr:rowOff>
    </xdr:from>
    <xdr:ext cx="504825" cy="257175"/>
    <xdr:sp macro="" textlink="">
      <xdr:nvSpPr>
        <xdr:cNvPr id="363" name="テキスト ボックス 362"/>
        <xdr:cNvSpPr txBox="1"/>
      </xdr:nvSpPr>
      <xdr:spPr>
        <a:xfrm>
          <a:off x="247650" y="1274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72</xdr:row>
      <xdr:rowOff>19050</xdr:rowOff>
    </xdr:from>
    <xdr:ext cx="504825" cy="257175"/>
    <xdr:sp macro="" textlink="">
      <xdr:nvSpPr>
        <xdr:cNvPr id="365" name="テキスト ボックス 364"/>
        <xdr:cNvSpPr txBox="1"/>
      </xdr:nvSpPr>
      <xdr:spPr>
        <a:xfrm>
          <a:off x="247650" y="1236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69</xdr:row>
      <xdr:rowOff>152400</xdr:rowOff>
    </xdr:from>
    <xdr:ext cx="504825" cy="257175"/>
    <xdr:sp macro="" textlink="">
      <xdr:nvSpPr>
        <xdr:cNvPr id="367" name="テキスト ボックス 366"/>
        <xdr:cNvSpPr txBox="1"/>
      </xdr:nvSpPr>
      <xdr:spPr>
        <a:xfrm>
          <a:off x="247650" y="11982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fLocksText="0">
      <xdr:nvSpPr>
        <xdr:cNvPr id="368" name="公債費グラフ枠"/>
        <xdr:cNvSpPr/>
      </xdr:nvSpPr>
      <xdr:spPr>
        <a:xfrm>
          <a:off x="762000"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9175" y="1252537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114300</xdr:rowOff>
    </xdr:from>
    <xdr:ext cx="762000" cy="257175"/>
    <xdr:sp macro="" textlink="">
      <xdr:nvSpPr>
        <xdr:cNvPr id="370" name="公債費最小値テキスト"/>
        <xdr:cNvSpPr txBox="1"/>
      </xdr:nvSpPr>
      <xdr:spPr>
        <a:xfrm>
          <a:off x="4914900" y="14001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3925" y="14030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95250</xdr:rowOff>
    </xdr:from>
    <xdr:ext cx="762000" cy="257175"/>
    <xdr:sp macro="" textlink="">
      <xdr:nvSpPr>
        <xdr:cNvPr id="372" name="公債費最大値テキスト"/>
        <xdr:cNvSpPr txBox="1"/>
      </xdr:nvSpPr>
      <xdr:spPr>
        <a:xfrm>
          <a:off x="4914900" y="12268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3925" y="12525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157480</xdr:rowOff>
    </xdr:to>
    <xdr:cxnSp macro="">
      <xdr:nvCxnSpPr>
        <xdr:cNvPr id="374" name="直線コネクタ 373"/>
        <xdr:cNvCxnSpPr/>
      </xdr:nvCxnSpPr>
      <xdr:spPr>
        <a:xfrm>
          <a:off x="3990975" y="12820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171450</xdr:rowOff>
    </xdr:from>
    <xdr:ext cx="762000" cy="257175"/>
    <xdr:sp macro="" textlink="">
      <xdr:nvSpPr>
        <xdr:cNvPr id="375" name="公債費平均値テキスト"/>
        <xdr:cNvSpPr txBox="1"/>
      </xdr:nvSpPr>
      <xdr:spPr>
        <a:xfrm>
          <a:off x="4914900"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fLocksText="0">
      <xdr:nvSpPr>
        <xdr:cNvPr id="376" name="フローチャート: 判断 375"/>
        <xdr:cNvSpPr/>
      </xdr:nvSpPr>
      <xdr:spPr>
        <a:xfrm>
          <a:off x="4772025" y="13230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74</xdr:row>
      <xdr:rowOff>134620</xdr:rowOff>
    </xdr:from>
    <xdr:to>
      <xdr:col>19</xdr:col>
      <xdr:colOff>187325</xdr:colOff>
      <xdr:row>74</xdr:row>
      <xdr:rowOff>134620</xdr:rowOff>
    </xdr:to>
    <xdr:cxnSp macro="">
      <xdr:nvCxnSpPr>
        <xdr:cNvPr id="377" name="直線コネクタ 376"/>
        <xdr:cNvCxnSpPr/>
      </xdr:nvCxnSpPr>
      <xdr:spPr>
        <a:xfrm>
          <a:off x="3095625" y="128206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fLocksText="0">
      <xdr:nvSpPr>
        <xdr:cNvPr id="378" name="フローチャート: 判断 377"/>
        <xdr:cNvSpPr/>
      </xdr:nvSpPr>
      <xdr:spPr>
        <a:xfrm>
          <a:off x="3933825" y="1323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77</xdr:row>
      <xdr:rowOff>123825</xdr:rowOff>
    </xdr:from>
    <xdr:ext cx="733425" cy="257175"/>
    <xdr:sp macro="" textlink="">
      <xdr:nvSpPr>
        <xdr:cNvPr id="379" name="テキスト ボックス 378"/>
        <xdr:cNvSpPr txBox="1"/>
      </xdr:nvSpPr>
      <xdr:spPr>
        <a:xfrm>
          <a:off x="3600450" y="133254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134620</xdr:rowOff>
    </xdr:to>
    <xdr:cxnSp macro="">
      <xdr:nvCxnSpPr>
        <xdr:cNvPr id="380" name="直線コネクタ 379"/>
        <xdr:cNvCxnSpPr/>
      </xdr:nvCxnSpPr>
      <xdr:spPr>
        <a:xfrm>
          <a:off x="2209800" y="128111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fLocksText="0">
      <xdr:nvSpPr>
        <xdr:cNvPr id="381" name="フローチャート: 判断 380"/>
        <xdr:cNvSpPr/>
      </xdr:nvSpPr>
      <xdr:spPr>
        <a:xfrm>
          <a:off x="3048000" y="13277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77</xdr:row>
      <xdr:rowOff>161925</xdr:rowOff>
    </xdr:from>
    <xdr:ext cx="762000" cy="257175"/>
    <xdr:sp macro="" textlink="">
      <xdr:nvSpPr>
        <xdr:cNvPr id="382" name="テキスト ボックス 381"/>
        <xdr:cNvSpPr txBox="1"/>
      </xdr:nvSpPr>
      <xdr:spPr>
        <a:xfrm>
          <a:off x="2714625" y="13363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127000</xdr:rowOff>
    </xdr:to>
    <xdr:cxnSp macro="">
      <xdr:nvCxnSpPr>
        <xdr:cNvPr id="383" name="直線コネクタ 382"/>
        <xdr:cNvCxnSpPr/>
      </xdr:nvCxnSpPr>
      <xdr:spPr>
        <a:xfrm>
          <a:off x="1323975" y="127730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fLocksText="0">
      <xdr:nvSpPr>
        <xdr:cNvPr id="384" name="フローチャート: 判断 383"/>
        <xdr:cNvSpPr/>
      </xdr:nvSpPr>
      <xdr:spPr>
        <a:xfrm>
          <a:off x="2162175" y="13296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78</xdr:row>
      <xdr:rowOff>9525</xdr:rowOff>
    </xdr:from>
    <xdr:ext cx="762000" cy="257175"/>
    <xdr:sp macro="" textlink="">
      <xdr:nvSpPr>
        <xdr:cNvPr id="385" name="テキスト ボックス 384"/>
        <xdr:cNvSpPr txBox="1"/>
      </xdr:nvSpPr>
      <xdr:spPr>
        <a:xfrm>
          <a:off x="1828800" y="13382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fLocksText="0">
      <xdr:nvSpPr>
        <xdr:cNvPr id="386" name="フローチャート: 判断 385"/>
        <xdr:cNvSpPr/>
      </xdr:nvSpPr>
      <xdr:spPr>
        <a:xfrm>
          <a:off x="1266825" y="13239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77</xdr:row>
      <xdr:rowOff>123825</xdr:rowOff>
    </xdr:from>
    <xdr:ext cx="762000" cy="257175"/>
    <xdr:sp macro="" textlink="">
      <xdr:nvSpPr>
        <xdr:cNvPr id="387" name="テキスト ボックス 386"/>
        <xdr:cNvSpPr txBox="1"/>
      </xdr:nvSpPr>
      <xdr:spPr>
        <a:xfrm>
          <a:off x="933450" y="13325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macro="" textlink="">
      <xdr:nvSpPr>
        <xdr:cNvPr id="388" name="テキスト ボックス 387"/>
        <xdr:cNvSpPr txBox="1"/>
      </xdr:nvSpPr>
      <xdr:spPr>
        <a:xfrm>
          <a:off x="46101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macro="" textlink="">
      <xdr:nvSpPr>
        <xdr:cNvPr id="389" name="テキスト ボックス 388"/>
        <xdr:cNvSpPr txBox="1"/>
      </xdr:nvSpPr>
      <xdr:spPr>
        <a:xfrm>
          <a:off x="3771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macro="" textlink="">
      <xdr:nvSpPr>
        <xdr:cNvPr id="390" name="テキスト ボックス 389"/>
        <xdr:cNvSpPr txBox="1"/>
      </xdr:nvSpPr>
      <xdr:spPr>
        <a:xfrm>
          <a:off x="2876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macro="" textlink="">
      <xdr:nvSpPr>
        <xdr:cNvPr id="391" name="テキスト ボックス 390"/>
        <xdr:cNvSpPr txBox="1"/>
      </xdr:nvSpPr>
      <xdr:spPr>
        <a:xfrm>
          <a:off x="1990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macro="" textlink="">
      <xdr:nvSpPr>
        <xdr:cNvPr id="392" name="テキスト ボックス 391"/>
        <xdr:cNvSpPr txBox="1"/>
      </xdr:nvSpPr>
      <xdr:spPr>
        <a:xfrm>
          <a:off x="1104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fLocksText="0">
      <xdr:nvSpPr>
        <xdr:cNvPr id="393" name="楕円 392"/>
        <xdr:cNvSpPr/>
      </xdr:nvSpPr>
      <xdr:spPr>
        <a:xfrm>
          <a:off x="4772025" y="12792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73</xdr:row>
      <xdr:rowOff>123825</xdr:rowOff>
    </xdr:from>
    <xdr:ext cx="762000" cy="257175"/>
    <xdr:sp macro="" textlink="">
      <xdr:nvSpPr>
        <xdr:cNvPr id="394" name="公債費該当値テキスト"/>
        <xdr:cNvSpPr txBox="1"/>
      </xdr:nvSpPr>
      <xdr:spPr>
        <a:xfrm>
          <a:off x="4914900" y="12639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fLocksText="0">
      <xdr:nvSpPr>
        <xdr:cNvPr id="395" name="楕円 394"/>
        <xdr:cNvSpPr/>
      </xdr:nvSpPr>
      <xdr:spPr>
        <a:xfrm>
          <a:off x="3933825" y="12773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73</xdr:row>
      <xdr:rowOff>28575</xdr:rowOff>
    </xdr:from>
    <xdr:ext cx="733425" cy="257175"/>
    <xdr:sp macro="" textlink="">
      <xdr:nvSpPr>
        <xdr:cNvPr id="396" name="テキスト ボックス 395"/>
        <xdr:cNvSpPr txBox="1"/>
      </xdr:nvSpPr>
      <xdr:spPr>
        <a:xfrm>
          <a:off x="3600450" y="12544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fLocksText="0">
      <xdr:nvSpPr>
        <xdr:cNvPr id="397" name="楕円 396"/>
        <xdr:cNvSpPr/>
      </xdr:nvSpPr>
      <xdr:spPr>
        <a:xfrm>
          <a:off x="3048000" y="12773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73</xdr:row>
      <xdr:rowOff>28575</xdr:rowOff>
    </xdr:from>
    <xdr:ext cx="762000" cy="257175"/>
    <xdr:sp macro="" textlink="">
      <xdr:nvSpPr>
        <xdr:cNvPr id="398" name="テキスト ボックス 397"/>
        <xdr:cNvSpPr txBox="1"/>
      </xdr:nvSpPr>
      <xdr:spPr>
        <a:xfrm>
          <a:off x="2714625" y="12544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fLocksText="0">
      <xdr:nvSpPr>
        <xdr:cNvPr id="399" name="楕円 398"/>
        <xdr:cNvSpPr/>
      </xdr:nvSpPr>
      <xdr:spPr>
        <a:xfrm>
          <a:off x="2162175" y="12763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73</xdr:row>
      <xdr:rowOff>19050</xdr:rowOff>
    </xdr:from>
    <xdr:ext cx="762000" cy="257175"/>
    <xdr:sp macro="" textlink="">
      <xdr:nvSpPr>
        <xdr:cNvPr id="400" name="テキスト ボックス 399"/>
        <xdr:cNvSpPr txBox="1"/>
      </xdr:nvSpPr>
      <xdr:spPr>
        <a:xfrm>
          <a:off x="1828800" y="12534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fLocksText="0">
      <xdr:nvSpPr>
        <xdr:cNvPr id="401" name="楕円 400"/>
        <xdr:cNvSpPr/>
      </xdr:nvSpPr>
      <xdr:spPr>
        <a:xfrm>
          <a:off x="1266825" y="12725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72</xdr:row>
      <xdr:rowOff>152400</xdr:rowOff>
    </xdr:from>
    <xdr:ext cx="762000" cy="257175"/>
    <xdr:sp macro="" textlink="">
      <xdr:nvSpPr>
        <xdr:cNvPr id="402" name="テキスト ボックス 401"/>
        <xdr:cNvSpPr txBox="1"/>
      </xdr:nvSpPr>
      <xdr:spPr>
        <a:xfrm>
          <a:off x="933450" y="1249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fLocksText="0">
      <xdr:nvSpPr>
        <xdr:cNvPr id="403" name="正方形/長方形 402"/>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404" name="正方形/長方形 403"/>
        <xdr:cNvSpPr/>
      </xdr:nvSpPr>
      <xdr:spPr>
        <a:xfrm>
          <a:off x="17078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405" name="正方形/長方形 404"/>
        <xdr:cNvSpPr/>
      </xdr:nvSpPr>
      <xdr:spPr>
        <a:xfrm>
          <a:off x="17078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406" name="正方形/長方形 405"/>
        <xdr:cNvSpPr/>
      </xdr:nvSpPr>
      <xdr:spPr>
        <a:xfrm>
          <a:off x="18773775" y="11620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407" name="正方形/長方形 406"/>
        <xdr:cNvSpPr/>
      </xdr:nvSpPr>
      <xdr:spPr>
        <a:xfrm>
          <a:off x="18773775" y="11811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408" name="正方形/長方形 407"/>
        <xdr:cNvSpPr/>
      </xdr:nvSpPr>
      <xdr:spPr>
        <a:xfrm>
          <a:off x="20383500"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409" name="正方形/長方形 408"/>
        <xdr:cNvSpPr/>
      </xdr:nvSpPr>
      <xdr:spPr>
        <a:xfrm>
          <a:off x="20383500"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10" name="正方形/長方形 409"/>
        <xdr:cNvSpPr/>
      </xdr:nvSpPr>
      <xdr:spPr>
        <a:xfrm>
          <a:off x="12449175"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411" name="正方形/長方形 410"/>
        <xdr:cNvSpPr/>
      </xdr:nvSpPr>
      <xdr:spPr>
        <a:xfrm>
          <a:off x="174021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12" name="正方形/長方形 411"/>
        <xdr:cNvSpPr/>
      </xdr:nvSpPr>
      <xdr:spPr>
        <a:xfrm>
          <a:off x="1745932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497425" y="12449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平成</a:t>
          </a:r>
          <a:r>
            <a:rPr lang="en-US" altLang="ja-JP" sz="1300">
              <a:solidFill>
                <a:srgbClr val="000000"/>
              </a:solidFill>
              <a:latin typeface="ＭＳ Ｐゴシック" panose="020B0600070205080204" pitchFamily="50" charset="-128"/>
              <a:ea typeface="ＭＳ Ｐゴシック" panose="020B0600070205080204" pitchFamily="50" charset="-128"/>
            </a:rPr>
            <a:t>30</a:t>
          </a:r>
          <a:r>
            <a:rPr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lang="en-US" altLang="ja-JP" sz="1300">
              <a:solidFill>
                <a:srgbClr val="000000"/>
              </a:solidFill>
              <a:latin typeface="ＭＳ Ｐゴシック" panose="020B0600070205080204" pitchFamily="50" charset="-128"/>
              <a:ea typeface="ＭＳ Ｐゴシック" panose="020B0600070205080204" pitchFamily="50" charset="-128"/>
            </a:rPr>
            <a:t>0.3</a:t>
          </a:r>
          <a:r>
            <a:rPr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lang="en-US" altLang="ja-JP" sz="1300">
              <a:solidFill>
                <a:srgbClr val="000000"/>
              </a:solidFill>
              <a:latin typeface="ＭＳ Ｐゴシック" panose="020B0600070205080204" pitchFamily="50" charset="-128"/>
              <a:ea typeface="ＭＳ Ｐゴシック" panose="020B0600070205080204" pitchFamily="50" charset="-128"/>
            </a:rPr>
            <a:t>90.8%</a:t>
          </a:r>
          <a:r>
            <a:rPr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類似団体内順位が最下位であり、物件費以外で類似団体を大きく上回っていることが大きく影響している。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0</xdr:colOff>
      <xdr:row>69</xdr:row>
      <xdr:rowOff>104775</xdr:rowOff>
    </xdr:from>
    <xdr:ext cx="295275" cy="228600"/>
    <xdr:sp macro="" textlink="">
      <xdr:nvSpPr>
        <xdr:cNvPr id="414" name="テキスト ボックス 413"/>
        <xdr:cNvSpPr txBox="1"/>
      </xdr:nvSpPr>
      <xdr:spPr>
        <a:xfrm>
          <a:off x="1240155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83</xdr:row>
      <xdr:rowOff>38100</xdr:rowOff>
    </xdr:from>
    <xdr:ext cx="504825" cy="257175"/>
    <xdr:sp macro="" textlink="">
      <xdr:nvSpPr>
        <xdr:cNvPr id="416" name="テキスト ボックス 415"/>
        <xdr:cNvSpPr txBox="1"/>
      </xdr:nvSpPr>
      <xdr:spPr>
        <a:xfrm>
          <a:off x="11934825"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110.0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9175"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81</xdr:row>
      <xdr:rowOff>0</xdr:rowOff>
    </xdr:from>
    <xdr:ext cx="504825" cy="257175"/>
    <xdr:sp macro="" textlink="">
      <xdr:nvSpPr>
        <xdr:cNvPr id="418" name="テキスト ボックス 417"/>
        <xdr:cNvSpPr txBox="1"/>
      </xdr:nvSpPr>
      <xdr:spPr>
        <a:xfrm>
          <a:off x="11934825" y="1388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9175"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78</xdr:row>
      <xdr:rowOff>133350</xdr:rowOff>
    </xdr:from>
    <xdr:ext cx="504825" cy="257175"/>
    <xdr:sp macro="" textlink="">
      <xdr:nvSpPr>
        <xdr:cNvPr id="420" name="テキスト ボックス 419"/>
        <xdr:cNvSpPr txBox="1"/>
      </xdr:nvSpPr>
      <xdr:spPr>
        <a:xfrm>
          <a:off x="11934825" y="1350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9175"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76</xdr:row>
      <xdr:rowOff>95250</xdr:rowOff>
    </xdr:from>
    <xdr:ext cx="504825" cy="257175"/>
    <xdr:sp macro="" textlink="">
      <xdr:nvSpPr>
        <xdr:cNvPr id="422" name="テキスト ボックス 421"/>
        <xdr:cNvSpPr txBox="1"/>
      </xdr:nvSpPr>
      <xdr:spPr>
        <a:xfrm>
          <a:off x="11934825" y="1312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9175"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74</xdr:row>
      <xdr:rowOff>57150</xdr:rowOff>
    </xdr:from>
    <xdr:ext cx="504825" cy="257175"/>
    <xdr:sp macro="" textlink="">
      <xdr:nvSpPr>
        <xdr:cNvPr id="424" name="テキスト ボックス 423"/>
        <xdr:cNvSpPr txBox="1"/>
      </xdr:nvSpPr>
      <xdr:spPr>
        <a:xfrm>
          <a:off x="11934825" y="1274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70.0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9175"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72</xdr:row>
      <xdr:rowOff>19050</xdr:rowOff>
    </xdr:from>
    <xdr:ext cx="504825" cy="257175"/>
    <xdr:sp macro="" textlink="">
      <xdr:nvSpPr>
        <xdr:cNvPr id="426" name="テキスト ボックス 425"/>
        <xdr:cNvSpPr txBox="1"/>
      </xdr:nvSpPr>
      <xdr:spPr>
        <a:xfrm>
          <a:off x="11934825" y="1236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69</xdr:row>
      <xdr:rowOff>152400</xdr:rowOff>
    </xdr:from>
    <xdr:ext cx="504825" cy="257175"/>
    <xdr:sp macro="" textlink="">
      <xdr:nvSpPr>
        <xdr:cNvPr id="428" name="テキスト ボックス 427"/>
        <xdr:cNvSpPr txBox="1"/>
      </xdr:nvSpPr>
      <xdr:spPr>
        <a:xfrm>
          <a:off x="11934825" y="11982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fLocksText="0">
      <xdr:nvSpPr>
        <xdr:cNvPr id="429" name="公債費以外グラフ枠"/>
        <xdr:cNvSpPr/>
      </xdr:nvSpPr>
      <xdr:spPr>
        <a:xfrm>
          <a:off x="12449175"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74</xdr:row>
      <xdr:rowOff>16510</xdr:rowOff>
    </xdr:from>
    <xdr:to>
      <xdr:col>82</xdr:col>
      <xdr:colOff>107950</xdr:colOff>
      <xdr:row>79</xdr:row>
      <xdr:rowOff>138430</xdr:rowOff>
    </xdr:to>
    <xdr:cxnSp macro="">
      <xdr:nvCxnSpPr>
        <xdr:cNvPr id="430" name="直線コネクタ 429"/>
        <xdr:cNvCxnSpPr/>
      </xdr:nvCxnSpPr>
      <xdr:spPr>
        <a:xfrm flipV="1">
          <a:off x="16506825" y="12706350"/>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79</xdr:row>
      <xdr:rowOff>114300</xdr:rowOff>
    </xdr:from>
    <xdr:ext cx="762000" cy="257175"/>
    <xdr:sp macro="" textlink="">
      <xdr:nvSpPr>
        <xdr:cNvPr id="431" name="公債費以外最小値テキスト"/>
        <xdr:cNvSpPr txBox="1"/>
      </xdr:nvSpPr>
      <xdr:spPr>
        <a:xfrm>
          <a:off x="1659255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32" name="直線コネクタ 431"/>
        <xdr:cNvCxnSpPr/>
      </xdr:nvCxnSpPr>
      <xdr:spPr>
        <a:xfrm>
          <a:off x="16421100" y="13687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72</xdr:row>
      <xdr:rowOff>104775</xdr:rowOff>
    </xdr:from>
    <xdr:ext cx="762000" cy="257175"/>
    <xdr:sp macro="" textlink="">
      <xdr:nvSpPr>
        <xdr:cNvPr id="433" name="公債費以外最大値テキスト"/>
        <xdr:cNvSpPr txBox="1"/>
      </xdr:nvSpPr>
      <xdr:spPr>
        <a:xfrm>
          <a:off x="16592550" y="12449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xdr:rowOff>
    </xdr:from>
    <xdr:to>
      <xdr:col>82</xdr:col>
      <xdr:colOff>196850</xdr:colOff>
      <xdr:row>74</xdr:row>
      <xdr:rowOff>16510</xdr:rowOff>
    </xdr:to>
    <xdr:cxnSp macro="">
      <xdr:nvCxnSpPr>
        <xdr:cNvPr id="434" name="直線コネクタ 433"/>
        <xdr:cNvCxnSpPr/>
      </xdr:nvCxnSpPr>
      <xdr:spPr>
        <a:xfrm>
          <a:off x="16421100" y="1270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79</xdr:row>
      <xdr:rowOff>149861</xdr:rowOff>
    </xdr:to>
    <xdr:cxnSp macro="">
      <xdr:nvCxnSpPr>
        <xdr:cNvPr id="435" name="直線コネクタ 434"/>
        <xdr:cNvCxnSpPr/>
      </xdr:nvCxnSpPr>
      <xdr:spPr>
        <a:xfrm flipV="1">
          <a:off x="15668625" y="13687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75</xdr:row>
      <xdr:rowOff>161925</xdr:rowOff>
    </xdr:from>
    <xdr:ext cx="762000" cy="257175"/>
    <xdr:sp macro="" textlink="">
      <xdr:nvSpPr>
        <xdr:cNvPr id="436" name="公債費以外平均値テキスト"/>
        <xdr:cNvSpPr txBox="1"/>
      </xdr:nvSpPr>
      <xdr:spPr>
        <a:xfrm>
          <a:off x="16592550"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fLocksText="0">
      <xdr:nvSpPr>
        <xdr:cNvPr id="437" name="フローチャート: 判断 436"/>
        <xdr:cNvSpPr/>
      </xdr:nvSpPr>
      <xdr:spPr>
        <a:xfrm>
          <a:off x="16459200" y="13173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79</xdr:row>
      <xdr:rowOff>149861</xdr:rowOff>
    </xdr:from>
    <xdr:to>
      <xdr:col>78</xdr:col>
      <xdr:colOff>69850</xdr:colOff>
      <xdr:row>80</xdr:row>
      <xdr:rowOff>92711</xdr:rowOff>
    </xdr:to>
    <xdr:cxnSp macro="">
      <xdr:nvCxnSpPr>
        <xdr:cNvPr id="438" name="直線コネクタ 437"/>
        <xdr:cNvCxnSpPr/>
      </xdr:nvCxnSpPr>
      <xdr:spPr>
        <a:xfrm flipV="1">
          <a:off x="14782800" y="13696950"/>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129539</xdr:rowOff>
    </xdr:from>
    <xdr:to>
      <xdr:col>78</xdr:col>
      <xdr:colOff>120650</xdr:colOff>
      <xdr:row>77</xdr:row>
      <xdr:rowOff>59689</xdr:rowOff>
    </xdr:to>
    <xdr:sp macro="" textlink="" fLocksText="0">
      <xdr:nvSpPr>
        <xdr:cNvPr id="439" name="フローチャート: 判断 438"/>
        <xdr:cNvSpPr/>
      </xdr:nvSpPr>
      <xdr:spPr>
        <a:xfrm>
          <a:off x="15621000" y="13163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75</xdr:row>
      <xdr:rowOff>66675</xdr:rowOff>
    </xdr:from>
    <xdr:ext cx="733425" cy="257175"/>
    <xdr:sp macro="" textlink="">
      <xdr:nvSpPr>
        <xdr:cNvPr id="440" name="テキスト ボックス 439"/>
        <xdr:cNvSpPr txBox="1"/>
      </xdr:nvSpPr>
      <xdr:spPr>
        <a:xfrm>
          <a:off x="15287625" y="12925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85089</xdr:rowOff>
    </xdr:from>
    <xdr:to>
      <xdr:col>73</xdr:col>
      <xdr:colOff>180975</xdr:colOff>
      <xdr:row>80</xdr:row>
      <xdr:rowOff>92711</xdr:rowOff>
    </xdr:to>
    <xdr:cxnSp macro="">
      <xdr:nvCxnSpPr>
        <xdr:cNvPr id="441" name="直線コネクタ 440"/>
        <xdr:cNvCxnSpPr/>
      </xdr:nvCxnSpPr>
      <xdr:spPr>
        <a:xfrm>
          <a:off x="13896975" y="138017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125730</xdr:rowOff>
    </xdr:from>
    <xdr:to>
      <xdr:col>74</xdr:col>
      <xdr:colOff>31750</xdr:colOff>
      <xdr:row>77</xdr:row>
      <xdr:rowOff>55880</xdr:rowOff>
    </xdr:to>
    <xdr:sp macro="" textlink="" fLocksText="0">
      <xdr:nvSpPr>
        <xdr:cNvPr id="442" name="フローチャート: 判断 441"/>
        <xdr:cNvSpPr/>
      </xdr:nvSpPr>
      <xdr:spPr>
        <a:xfrm>
          <a:off x="14735175" y="1315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75</xdr:row>
      <xdr:rowOff>66675</xdr:rowOff>
    </xdr:from>
    <xdr:ext cx="762000" cy="257175"/>
    <xdr:sp macro="" textlink="">
      <xdr:nvSpPr>
        <xdr:cNvPr id="443" name="テキスト ボックス 442"/>
        <xdr:cNvSpPr txBox="1"/>
      </xdr:nvSpPr>
      <xdr:spPr>
        <a:xfrm>
          <a:off x="14401800" y="12925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85089</xdr:rowOff>
    </xdr:to>
    <xdr:cxnSp macro="">
      <xdr:nvCxnSpPr>
        <xdr:cNvPr id="444" name="直線コネクタ 443"/>
        <xdr:cNvCxnSpPr/>
      </xdr:nvCxnSpPr>
      <xdr:spPr>
        <a:xfrm>
          <a:off x="13001625" y="13677900"/>
          <a:ext cx="8953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106680</xdr:rowOff>
    </xdr:from>
    <xdr:to>
      <xdr:col>69</xdr:col>
      <xdr:colOff>142875</xdr:colOff>
      <xdr:row>77</xdr:row>
      <xdr:rowOff>36830</xdr:rowOff>
    </xdr:to>
    <xdr:sp macro="" textlink="" fLocksText="0">
      <xdr:nvSpPr>
        <xdr:cNvPr id="445" name="フローチャート: 判断 444"/>
        <xdr:cNvSpPr/>
      </xdr:nvSpPr>
      <xdr:spPr>
        <a:xfrm>
          <a:off x="13839825" y="13134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75</xdr:row>
      <xdr:rowOff>47625</xdr:rowOff>
    </xdr:from>
    <xdr:ext cx="762000" cy="257175"/>
    <xdr:sp macro="" textlink="">
      <xdr:nvSpPr>
        <xdr:cNvPr id="446" name="テキスト ボックス 445"/>
        <xdr:cNvSpPr txBox="1"/>
      </xdr:nvSpPr>
      <xdr:spPr>
        <a:xfrm>
          <a:off x="13506450" y="12906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fLocksText="0">
      <xdr:nvSpPr>
        <xdr:cNvPr id="447" name="フローチャート: 判断 446"/>
        <xdr:cNvSpPr/>
      </xdr:nvSpPr>
      <xdr:spPr>
        <a:xfrm>
          <a:off x="12954000" y="13087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74</xdr:row>
      <xdr:rowOff>171450</xdr:rowOff>
    </xdr:from>
    <xdr:ext cx="762000" cy="257175"/>
    <xdr:sp macro="" textlink="">
      <xdr:nvSpPr>
        <xdr:cNvPr id="448" name="テキスト ボックス 447"/>
        <xdr:cNvSpPr txBox="1"/>
      </xdr:nvSpPr>
      <xdr:spPr>
        <a:xfrm>
          <a:off x="12620625" y="12858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macro="" textlink="">
      <xdr:nvSpPr>
        <xdr:cNvPr id="449" name="テキスト ボックス 448"/>
        <xdr:cNvSpPr txBox="1"/>
      </xdr:nvSpPr>
      <xdr:spPr>
        <a:xfrm>
          <a:off x="162877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macro="" textlink="">
      <xdr:nvSpPr>
        <xdr:cNvPr id="450" name="テキスト ボックス 449"/>
        <xdr:cNvSpPr txBox="1"/>
      </xdr:nvSpPr>
      <xdr:spPr>
        <a:xfrm>
          <a:off x="15449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macro="" textlink="">
      <xdr:nvSpPr>
        <xdr:cNvPr id="451" name="テキスト ボックス 450"/>
        <xdr:cNvSpPr txBox="1"/>
      </xdr:nvSpPr>
      <xdr:spPr>
        <a:xfrm>
          <a:off x="14563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macro="" textlink="">
      <xdr:nvSpPr>
        <xdr:cNvPr id="452" name="テキスト ボックス 451"/>
        <xdr:cNvSpPr txBox="1"/>
      </xdr:nvSpPr>
      <xdr:spPr>
        <a:xfrm>
          <a:off x="13677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macro="" textlink="">
      <xdr:nvSpPr>
        <xdr:cNvPr id="453" name="テキスト ボックス 452"/>
        <xdr:cNvSpPr txBox="1"/>
      </xdr:nvSpPr>
      <xdr:spPr>
        <a:xfrm>
          <a:off x="12782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fLocksText="0">
      <xdr:nvSpPr>
        <xdr:cNvPr id="454" name="楕円 453"/>
        <xdr:cNvSpPr/>
      </xdr:nvSpPr>
      <xdr:spPr>
        <a:xfrm>
          <a:off x="16459200" y="13630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78</xdr:row>
      <xdr:rowOff>171450</xdr:rowOff>
    </xdr:from>
    <xdr:ext cx="762000" cy="257175"/>
    <xdr:sp macro="" textlink="">
      <xdr:nvSpPr>
        <xdr:cNvPr id="455" name="公債費以外該当値テキスト"/>
        <xdr:cNvSpPr txBox="1"/>
      </xdr:nvSpPr>
      <xdr:spPr>
        <a:xfrm>
          <a:off x="16592550" y="13544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fLocksText="0">
      <xdr:nvSpPr>
        <xdr:cNvPr id="456" name="楕円 455"/>
        <xdr:cNvSpPr/>
      </xdr:nvSpPr>
      <xdr:spPr>
        <a:xfrm>
          <a:off x="15621000" y="13639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80</xdr:row>
      <xdr:rowOff>9525</xdr:rowOff>
    </xdr:from>
    <xdr:ext cx="733425" cy="257175"/>
    <xdr:sp macro="" textlink="">
      <xdr:nvSpPr>
        <xdr:cNvPr id="457" name="テキスト ボックス 456"/>
        <xdr:cNvSpPr txBox="1"/>
      </xdr:nvSpPr>
      <xdr:spPr>
        <a:xfrm>
          <a:off x="15287625" y="137255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fLocksText="0">
      <xdr:nvSpPr>
        <xdr:cNvPr id="458" name="楕円 457"/>
        <xdr:cNvSpPr/>
      </xdr:nvSpPr>
      <xdr:spPr>
        <a:xfrm>
          <a:off x="14735175" y="137541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80</xdr:row>
      <xdr:rowOff>123825</xdr:rowOff>
    </xdr:from>
    <xdr:ext cx="762000" cy="257175"/>
    <xdr:sp macro="" textlink="">
      <xdr:nvSpPr>
        <xdr:cNvPr id="459" name="テキスト ボックス 458"/>
        <xdr:cNvSpPr txBox="1"/>
      </xdr:nvSpPr>
      <xdr:spPr>
        <a:xfrm>
          <a:off x="14401800" y="1383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34289</xdr:rowOff>
    </xdr:from>
    <xdr:to>
      <xdr:col>69</xdr:col>
      <xdr:colOff>142875</xdr:colOff>
      <xdr:row>80</xdr:row>
      <xdr:rowOff>135889</xdr:rowOff>
    </xdr:to>
    <xdr:sp macro="" textlink="" fLocksText="0">
      <xdr:nvSpPr>
        <xdr:cNvPr id="460" name="楕円 459"/>
        <xdr:cNvSpPr/>
      </xdr:nvSpPr>
      <xdr:spPr>
        <a:xfrm>
          <a:off x="13839825" y="13754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80</xdr:row>
      <xdr:rowOff>123825</xdr:rowOff>
    </xdr:from>
    <xdr:ext cx="762000" cy="257175"/>
    <xdr:sp macro="" textlink="">
      <xdr:nvSpPr>
        <xdr:cNvPr id="461" name="テキスト ボックス 460"/>
        <xdr:cNvSpPr txBox="1"/>
      </xdr:nvSpPr>
      <xdr:spPr>
        <a:xfrm>
          <a:off x="13506450" y="1383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fLocksText="0">
      <xdr:nvSpPr>
        <xdr:cNvPr id="462" name="楕円 461"/>
        <xdr:cNvSpPr/>
      </xdr:nvSpPr>
      <xdr:spPr>
        <a:xfrm>
          <a:off x="12954000" y="13620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79</xdr:row>
      <xdr:rowOff>161925</xdr:rowOff>
    </xdr:from>
    <xdr:ext cx="762000" cy="257175"/>
    <xdr:sp macro="" textlink="">
      <xdr:nvSpPr>
        <xdr:cNvPr id="463" name="テキスト ボックス 462"/>
        <xdr:cNvSpPr txBox="1"/>
      </xdr:nvSpPr>
      <xdr:spPr>
        <a:xfrm>
          <a:off x="12620625" y="1370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xdr:cNvSpPr/>
      </xdr:nvSpPr>
      <xdr:spPr bwMode="auto">
        <a:xfrm>
          <a:off x="0" y="85725"/>
          <a:ext cx="12315825" cy="4476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xdr:cNvSpPr/>
      </xdr:nvSpPr>
      <xdr:spPr bwMode="auto">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xdr:cNvSpPr/>
      </xdr:nvSpPr>
      <xdr:spPr bwMode="auto">
        <a:xfrm>
          <a:off x="27336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xdr:cNvSpPr/>
      </xdr:nvSpPr>
      <xdr:spPr bwMode="auto">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xdr:cNvSpPr/>
      </xdr:nvSpPr>
      <xdr:spPr bwMode="auto">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xdr:cNvSpPr/>
      </xdr:nvSpPr>
      <xdr:spPr bwMode="auto">
        <a:xfrm>
          <a:off x="47148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xdr:cNvSpPr/>
      </xdr:nvSpPr>
      <xdr:spPr bwMode="auto">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xdr:cNvSpPr/>
      </xdr:nvSpPr>
      <xdr:spPr bwMode="auto">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xdr:cNvSpPr/>
      </xdr:nvSpPr>
      <xdr:spPr bwMode="auto">
        <a:xfrm>
          <a:off x="457200" y="11906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xdr:cNvSpPr/>
      </xdr:nvSpPr>
      <xdr:spPr bwMode="auto">
        <a:xfrm>
          <a:off x="457200" y="14573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xdr:cNvSpPr/>
      </xdr:nvSpPr>
      <xdr:spPr bwMode="auto">
        <a:xfrm>
          <a:off x="457200" y="17621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xdr:cNvSpPr/>
      </xdr:nvSpPr>
      <xdr:spPr bwMode="auto">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xdr:cNvSpPr/>
      </xdr:nvSpPr>
      <xdr:spPr bwMode="auto">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7</xdr:row>
      <xdr:rowOff>19050</xdr:rowOff>
    </xdr:from>
    <xdr:ext cx="409575" cy="276225"/>
    <xdr:sp macro="" textlink="">
      <xdr:nvSpPr>
        <xdr:cNvPr id="29" name="テキスト ボックス 28"/>
        <xdr:cNvSpPr txBox="1"/>
      </xdr:nvSpPr>
      <xdr:spPr>
        <a:xfrm>
          <a:off x="1676400" y="12668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solidFill>
                <a:srgbClr val="000000"/>
              </a:solidFill>
              <a:latin typeface="ＭＳ Ｐゴシック" panose="020B0600070205080204" pitchFamily="50" charset="-128"/>
              <a:ea typeface="ＭＳ Ｐゴシック" panose="020B0600070205080204" pitchFamily="50" charset="-128"/>
            </a:rPr>
            <a:t>(</a:t>
          </a:r>
          <a:r>
            <a:rPr lang="ja-JP" altLang="en-US" sz="1100">
              <a:solidFill>
                <a:srgbClr val="000000"/>
              </a:solidFill>
              <a:latin typeface="ＭＳ Ｐゴシック" panose="020B0600070205080204" pitchFamily="50" charset="-128"/>
              <a:ea typeface="ＭＳ Ｐゴシック" panose="020B0600070205080204" pitchFamily="50" charset="-128"/>
            </a:rPr>
            <a:t>円</a:t>
          </a: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21</xdr:row>
      <xdr:rowOff>142875</xdr:rowOff>
    </xdr:from>
    <xdr:ext cx="762000" cy="257175"/>
    <xdr:sp macro="" textlink="">
      <xdr:nvSpPr>
        <xdr:cNvPr id="31" name="テキスト ボックス 30"/>
        <xdr:cNvSpPr txBox="1"/>
      </xdr:nvSpPr>
      <xdr:spPr>
        <a:xfrm>
          <a:off x="1381125" y="3790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62175" y="3552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19</xdr:row>
      <xdr:rowOff>104775</xdr:rowOff>
    </xdr:from>
    <xdr:ext cx="762000" cy="257175"/>
    <xdr:sp macro="" textlink="">
      <xdr:nvSpPr>
        <xdr:cNvPr id="33" name="テキスト ボックス 32"/>
        <xdr:cNvSpPr txBox="1"/>
      </xdr:nvSpPr>
      <xdr:spPr>
        <a:xfrm>
          <a:off x="1381125" y="340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62175" y="3171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17</xdr:row>
      <xdr:rowOff>66675</xdr:rowOff>
    </xdr:from>
    <xdr:ext cx="762000" cy="257175"/>
    <xdr:sp macro="" textlink="">
      <xdr:nvSpPr>
        <xdr:cNvPr id="35" name="テキスト ボックス 34"/>
        <xdr:cNvSpPr txBox="1"/>
      </xdr:nvSpPr>
      <xdr:spPr>
        <a:xfrm>
          <a:off x="1381125" y="302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62175" y="2790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15</xdr:row>
      <xdr:rowOff>28575</xdr:rowOff>
    </xdr:from>
    <xdr:ext cx="762000" cy="257175"/>
    <xdr:sp macro="" textlink="">
      <xdr:nvSpPr>
        <xdr:cNvPr id="37" name="テキスト ボックス 36"/>
        <xdr:cNvSpPr txBox="1"/>
      </xdr:nvSpPr>
      <xdr:spPr>
        <a:xfrm>
          <a:off x="1381125"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62175" y="2409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12</xdr:row>
      <xdr:rowOff>161925</xdr:rowOff>
    </xdr:from>
    <xdr:ext cx="762000" cy="257175"/>
    <xdr:sp macro="" textlink="">
      <xdr:nvSpPr>
        <xdr:cNvPr id="39" name="テキスト ボックス 38"/>
        <xdr:cNvSpPr txBox="1"/>
      </xdr:nvSpPr>
      <xdr:spPr>
        <a:xfrm>
          <a:off x="1381125"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62175" y="2028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10</xdr:row>
      <xdr:rowOff>123825</xdr:rowOff>
    </xdr:from>
    <xdr:ext cx="762000" cy="257175"/>
    <xdr:sp macro="" textlink="">
      <xdr:nvSpPr>
        <xdr:cNvPr id="41" name="テキスト ボックス 40"/>
        <xdr:cNvSpPr txBox="1"/>
      </xdr:nvSpPr>
      <xdr:spPr>
        <a:xfrm>
          <a:off x="1381125" y="188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8</xdr:row>
      <xdr:rowOff>85725</xdr:rowOff>
    </xdr:from>
    <xdr:ext cx="762000" cy="257175"/>
    <xdr:sp macro="" textlink="">
      <xdr:nvSpPr>
        <xdr:cNvPr id="43" name="テキスト ボックス 42"/>
        <xdr:cNvSpPr txBox="1"/>
      </xdr:nvSpPr>
      <xdr:spPr>
        <a:xfrm>
          <a:off x="1381125" y="1504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fLocksText="0">
      <xdr:nvSpPr>
        <xdr:cNvPr id="44" name="人口1人当たり決算額の推移グラフ枠130"/>
        <xdr:cNvSpPr/>
      </xdr:nvSpPr>
      <xdr:spPr bwMode="auto">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48325" y="2209800"/>
          <a:ext cx="0" cy="11525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19</xdr:row>
      <xdr:rowOff>28575</xdr:rowOff>
    </xdr:from>
    <xdr:ext cx="762000" cy="257175"/>
    <xdr:sp macro="" textlink="">
      <xdr:nvSpPr>
        <xdr:cNvPr id="46" name="人口1人当たり決算額の推移最小値テキスト130"/>
        <xdr:cNvSpPr txBox="1"/>
      </xdr:nvSpPr>
      <xdr:spPr>
        <a:xfrm>
          <a:off x="5734050" y="333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23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11</xdr:row>
      <xdr:rowOff>19050</xdr:rowOff>
    </xdr:from>
    <xdr:ext cx="762000" cy="257175"/>
    <xdr:sp macro="" textlink="">
      <xdr:nvSpPr>
        <xdr:cNvPr id="48" name="人口1人当たり決算額の推移最大値テキスト130"/>
        <xdr:cNvSpPr txBox="1"/>
      </xdr:nvSpPr>
      <xdr:spPr>
        <a:xfrm>
          <a:off x="5734050" y="1952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0980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66173</xdr:rowOff>
    </xdr:from>
    <xdr:to>
      <xdr:col>29</xdr:col>
      <xdr:colOff>127000</xdr:colOff>
      <xdr:row>15</xdr:row>
      <xdr:rowOff>110217</xdr:rowOff>
    </xdr:to>
    <xdr:cxnSp macro="">
      <xdr:nvCxnSpPr>
        <xdr:cNvPr id="50" name="直線コネクタ 49"/>
        <xdr:cNvCxnSpPr/>
      </xdr:nvCxnSpPr>
      <xdr:spPr bwMode="auto">
        <a:xfrm flipV="1">
          <a:off x="5000625" y="2686050"/>
          <a:ext cx="647700" cy="4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16</xdr:row>
      <xdr:rowOff>123825</xdr:rowOff>
    </xdr:from>
    <xdr:ext cx="762000" cy="257175"/>
    <xdr:sp macro="" textlink="">
      <xdr:nvSpPr>
        <xdr:cNvPr id="51" name="人口1人当たり決算額の推移平均値テキスト130"/>
        <xdr:cNvSpPr txBox="1"/>
      </xdr:nvSpPr>
      <xdr:spPr>
        <a:xfrm>
          <a:off x="573405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fLocksText="0">
      <xdr:nvSpPr>
        <xdr:cNvPr id="52" name="フローチャート: 判断 51"/>
        <xdr:cNvSpPr/>
      </xdr:nvSpPr>
      <xdr:spPr bwMode="auto">
        <a:xfrm>
          <a:off x="5600700" y="29432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15</xdr:row>
      <xdr:rowOff>110217</xdr:rowOff>
    </xdr:from>
    <xdr:to>
      <xdr:col>26</xdr:col>
      <xdr:colOff>50800</xdr:colOff>
      <xdr:row>15</xdr:row>
      <xdr:rowOff>130219</xdr:rowOff>
    </xdr:to>
    <xdr:cxnSp macro="">
      <xdr:nvCxnSpPr>
        <xdr:cNvPr id="53" name="直線コネクタ 52"/>
        <xdr:cNvCxnSpPr/>
      </xdr:nvCxnSpPr>
      <xdr:spPr bwMode="auto">
        <a:xfrm flipV="1">
          <a:off x="4305300" y="2733675"/>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fLocksText="0">
      <xdr:nvSpPr>
        <xdr:cNvPr id="54" name="フローチャート: 判断 53"/>
        <xdr:cNvSpPr/>
      </xdr:nvSpPr>
      <xdr:spPr bwMode="auto">
        <a:xfrm>
          <a:off x="4953000" y="296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17</xdr:row>
      <xdr:rowOff>85725</xdr:rowOff>
    </xdr:from>
    <xdr:ext cx="733425" cy="257175"/>
    <xdr:sp macro="" textlink="">
      <xdr:nvSpPr>
        <xdr:cNvPr id="55" name="テキスト ボックス 54"/>
        <xdr:cNvSpPr txBox="1"/>
      </xdr:nvSpPr>
      <xdr:spPr>
        <a:xfrm>
          <a:off x="4619625" y="30480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130219</xdr:rowOff>
    </xdr:from>
    <xdr:to>
      <xdr:col>22</xdr:col>
      <xdr:colOff>114300</xdr:colOff>
      <xdr:row>15</xdr:row>
      <xdr:rowOff>154737</xdr:rowOff>
    </xdr:to>
    <xdr:cxnSp macro="">
      <xdr:nvCxnSpPr>
        <xdr:cNvPr id="56" name="直線コネクタ 55"/>
        <xdr:cNvCxnSpPr/>
      </xdr:nvCxnSpPr>
      <xdr:spPr bwMode="auto">
        <a:xfrm flipV="1">
          <a:off x="3609975" y="2752725"/>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fLocksText="0">
      <xdr:nvSpPr>
        <xdr:cNvPr id="57" name="フローチャート: 判断 56"/>
        <xdr:cNvSpPr/>
      </xdr:nvSpPr>
      <xdr:spPr bwMode="auto">
        <a:xfrm>
          <a:off x="4257675" y="29718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17</xdr:row>
      <xdr:rowOff>95250</xdr:rowOff>
    </xdr:from>
    <xdr:ext cx="762000" cy="257175"/>
    <xdr:sp macro="" textlink="">
      <xdr:nvSpPr>
        <xdr:cNvPr id="58" name="テキスト ボックス 57"/>
        <xdr:cNvSpPr txBox="1"/>
      </xdr:nvSpPr>
      <xdr:spPr>
        <a:xfrm>
          <a:off x="3924300" y="305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138659</xdr:rowOff>
    </xdr:from>
    <xdr:to>
      <xdr:col>18</xdr:col>
      <xdr:colOff>177800</xdr:colOff>
      <xdr:row>15</xdr:row>
      <xdr:rowOff>154737</xdr:rowOff>
    </xdr:to>
    <xdr:cxnSp macro="">
      <xdr:nvCxnSpPr>
        <xdr:cNvPr id="59" name="直線コネクタ 58"/>
        <xdr:cNvCxnSpPr/>
      </xdr:nvCxnSpPr>
      <xdr:spPr bwMode="auto">
        <a:xfrm>
          <a:off x="2905125" y="2762250"/>
          <a:ext cx="70485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fLocksText="0">
      <xdr:nvSpPr>
        <xdr:cNvPr id="60" name="フローチャート: 判断 59"/>
        <xdr:cNvSpPr/>
      </xdr:nvSpPr>
      <xdr:spPr bwMode="auto">
        <a:xfrm>
          <a:off x="3552825" y="29813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17</xdr:row>
      <xdr:rowOff>104775</xdr:rowOff>
    </xdr:from>
    <xdr:ext cx="762000" cy="257175"/>
    <xdr:sp macro="" textlink="">
      <xdr:nvSpPr>
        <xdr:cNvPr id="61" name="テキスト ボックス 60"/>
        <xdr:cNvSpPr txBox="1"/>
      </xdr:nvSpPr>
      <xdr:spPr>
        <a:xfrm>
          <a:off x="3219450" y="3067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fLocksText="0">
      <xdr:nvSpPr>
        <xdr:cNvPr id="62" name="フローチャート: 判断 61"/>
        <xdr:cNvSpPr/>
      </xdr:nvSpPr>
      <xdr:spPr bwMode="auto">
        <a:xfrm>
          <a:off x="2857500" y="29908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17</xdr:row>
      <xdr:rowOff>114300</xdr:rowOff>
    </xdr:from>
    <xdr:ext cx="762000" cy="257175"/>
    <xdr:sp macro="" textlink="">
      <xdr:nvSpPr>
        <xdr:cNvPr id="63" name="テキスト ボックス 62"/>
        <xdr:cNvSpPr txBox="1"/>
      </xdr:nvSpPr>
      <xdr:spPr>
        <a:xfrm>
          <a:off x="2524125" y="3076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macro="" textlink="">
      <xdr:nvSpPr>
        <xdr:cNvPr id="64" name="テキスト ボックス 63"/>
        <xdr:cNvSpPr txBox="1"/>
      </xdr:nvSpPr>
      <xdr:spPr>
        <a:xfrm>
          <a:off x="54673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macro="" textlink="">
      <xdr:nvSpPr>
        <xdr:cNvPr id="65" name="テキスト ボックス 64"/>
        <xdr:cNvSpPr txBox="1"/>
      </xdr:nvSpPr>
      <xdr:spPr>
        <a:xfrm>
          <a:off x="48196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macro="" textlink="">
      <xdr:nvSpPr>
        <xdr:cNvPr id="66" name="テキスト ボックス 65"/>
        <xdr:cNvSpPr txBox="1"/>
      </xdr:nvSpPr>
      <xdr:spPr>
        <a:xfrm>
          <a:off x="4124325"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macro="" textlink="">
      <xdr:nvSpPr>
        <xdr:cNvPr id="67" name="テキスト ボックス 66"/>
        <xdr:cNvSpPr txBox="1"/>
      </xdr:nvSpPr>
      <xdr:spPr>
        <a:xfrm>
          <a:off x="342900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macro="" textlink="">
      <xdr:nvSpPr>
        <xdr:cNvPr id="68" name="テキスト ボックス 67"/>
        <xdr:cNvSpPr txBox="1"/>
      </xdr:nvSpPr>
      <xdr:spPr>
        <a:xfrm>
          <a:off x="27241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15373</xdr:rowOff>
    </xdr:from>
    <xdr:to>
      <xdr:col>29</xdr:col>
      <xdr:colOff>177800</xdr:colOff>
      <xdr:row>15</xdr:row>
      <xdr:rowOff>116973</xdr:rowOff>
    </xdr:to>
    <xdr:sp macro="" textlink="" fLocksText="0">
      <xdr:nvSpPr>
        <xdr:cNvPr id="69" name="楕円 68"/>
        <xdr:cNvSpPr/>
      </xdr:nvSpPr>
      <xdr:spPr bwMode="auto">
        <a:xfrm>
          <a:off x="5600700" y="263842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14</xdr:row>
      <xdr:rowOff>28575</xdr:rowOff>
    </xdr:from>
    <xdr:ext cx="762000" cy="257175"/>
    <xdr:sp macro="" textlink="">
      <xdr:nvSpPr>
        <xdr:cNvPr id="70" name="人口1人当たり決算額の推移該当値テキスト130"/>
        <xdr:cNvSpPr txBox="1"/>
      </xdr:nvSpPr>
      <xdr:spPr>
        <a:xfrm>
          <a:off x="5734050" y="247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85,693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59417</xdr:rowOff>
    </xdr:from>
    <xdr:to>
      <xdr:col>26</xdr:col>
      <xdr:colOff>101600</xdr:colOff>
      <xdr:row>15</xdr:row>
      <xdr:rowOff>161017</xdr:rowOff>
    </xdr:to>
    <xdr:sp macro="" textlink="" fLocksText="0">
      <xdr:nvSpPr>
        <xdr:cNvPr id="71" name="楕円 70"/>
        <xdr:cNvSpPr/>
      </xdr:nvSpPr>
      <xdr:spPr bwMode="auto">
        <a:xfrm>
          <a:off x="4953000" y="26765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13</xdr:row>
      <xdr:rowOff>171450</xdr:rowOff>
    </xdr:from>
    <xdr:ext cx="733425" cy="257175"/>
    <xdr:sp macro="" textlink="">
      <xdr:nvSpPr>
        <xdr:cNvPr id="72" name="テキスト ボックス 71"/>
        <xdr:cNvSpPr txBox="1"/>
      </xdr:nvSpPr>
      <xdr:spPr>
        <a:xfrm>
          <a:off x="4619625" y="2447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83,381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79419</xdr:rowOff>
    </xdr:from>
    <xdr:to>
      <xdr:col>22</xdr:col>
      <xdr:colOff>165100</xdr:colOff>
      <xdr:row>16</xdr:row>
      <xdr:rowOff>9569</xdr:rowOff>
    </xdr:to>
    <xdr:sp macro="" textlink="" fLocksText="0">
      <xdr:nvSpPr>
        <xdr:cNvPr id="73" name="楕円 72"/>
        <xdr:cNvSpPr/>
      </xdr:nvSpPr>
      <xdr:spPr bwMode="auto">
        <a:xfrm>
          <a:off x="4257675" y="2695575"/>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14</xdr:row>
      <xdr:rowOff>19050</xdr:rowOff>
    </xdr:from>
    <xdr:ext cx="762000" cy="257175"/>
    <xdr:sp macro="" textlink="">
      <xdr:nvSpPr>
        <xdr:cNvPr id="74" name="テキスト ボックス 73"/>
        <xdr:cNvSpPr txBox="1"/>
      </xdr:nvSpPr>
      <xdr:spPr>
        <a:xfrm>
          <a:off x="3924300" y="2466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82,331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103937</xdr:rowOff>
    </xdr:from>
    <xdr:to>
      <xdr:col>19</xdr:col>
      <xdr:colOff>38100</xdr:colOff>
      <xdr:row>16</xdr:row>
      <xdr:rowOff>34087</xdr:rowOff>
    </xdr:to>
    <xdr:sp macro="" textlink="" fLocksText="0">
      <xdr:nvSpPr>
        <xdr:cNvPr id="75" name="楕円 74"/>
        <xdr:cNvSpPr/>
      </xdr:nvSpPr>
      <xdr:spPr bwMode="auto">
        <a:xfrm>
          <a:off x="3552825" y="27241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14</xdr:row>
      <xdr:rowOff>47625</xdr:rowOff>
    </xdr:from>
    <xdr:ext cx="762000" cy="257175"/>
    <xdr:sp macro="" textlink="">
      <xdr:nvSpPr>
        <xdr:cNvPr id="76" name="テキスト ボックス 75"/>
        <xdr:cNvSpPr txBox="1"/>
      </xdr:nvSpPr>
      <xdr:spPr>
        <a:xfrm>
          <a:off x="3219450" y="249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81,044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87859</xdr:rowOff>
    </xdr:from>
    <xdr:to>
      <xdr:col>15</xdr:col>
      <xdr:colOff>101600</xdr:colOff>
      <xdr:row>16</xdr:row>
      <xdr:rowOff>18009</xdr:rowOff>
    </xdr:to>
    <xdr:sp macro="" textlink="" fLocksText="0">
      <xdr:nvSpPr>
        <xdr:cNvPr id="77" name="楕円 76"/>
        <xdr:cNvSpPr/>
      </xdr:nvSpPr>
      <xdr:spPr bwMode="auto">
        <a:xfrm>
          <a:off x="2857500" y="27051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14</xdr:row>
      <xdr:rowOff>28575</xdr:rowOff>
    </xdr:from>
    <xdr:ext cx="762000" cy="257175"/>
    <xdr:sp macro="" textlink="">
      <xdr:nvSpPr>
        <xdr:cNvPr id="78" name="テキスト ボックス 77"/>
        <xdr:cNvSpPr txBox="1"/>
      </xdr:nvSpPr>
      <xdr:spPr>
        <a:xfrm>
          <a:off x="2524125" y="2476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81,888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fLocksText="0">
      <xdr:nvSpPr>
        <xdr:cNvPr id="79" name="正方形/長方形 78"/>
        <xdr:cNvSpPr/>
      </xdr:nvSpPr>
      <xdr:spPr bwMode="auto">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0" name="角丸四角形 79"/>
        <xdr:cNvSpPr/>
      </xdr:nvSpPr>
      <xdr:spPr bwMode="auto">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1" name="正方形/長方形 80"/>
        <xdr:cNvSpPr/>
      </xdr:nvSpPr>
      <xdr:spPr bwMode="auto">
        <a:xfrm>
          <a:off x="457200" y="51911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2" name="正方形/長方形 81"/>
        <xdr:cNvSpPr/>
      </xdr:nvSpPr>
      <xdr:spPr bwMode="auto">
        <a:xfrm>
          <a:off x="457200" y="54578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3" name="正方形/長方形 82"/>
        <xdr:cNvSpPr/>
      </xdr:nvSpPr>
      <xdr:spPr bwMode="auto">
        <a:xfrm>
          <a:off x="457200" y="57626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89" name="楕円 88"/>
        <xdr:cNvSpPr/>
      </xdr:nvSpPr>
      <xdr:spPr bwMode="auto">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0" name="フローチャート: 判断 89"/>
        <xdr:cNvSpPr/>
      </xdr:nvSpPr>
      <xdr:spPr bwMode="auto">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1" name="正方形/長方形 90"/>
        <xdr:cNvSpPr/>
      </xdr:nvSpPr>
      <xdr:spPr bwMode="auto">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30</xdr:row>
      <xdr:rowOff>28575</xdr:rowOff>
    </xdr:from>
    <xdr:ext cx="409575" cy="276225"/>
    <xdr:sp macro="" textlink="">
      <xdr:nvSpPr>
        <xdr:cNvPr id="92" name="テキスト ボックス 91"/>
        <xdr:cNvSpPr txBox="1"/>
      </xdr:nvSpPr>
      <xdr:spPr>
        <a:xfrm>
          <a:off x="1676400" y="52673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solidFill>
                <a:srgbClr val="000000"/>
              </a:solidFill>
              <a:latin typeface="ＭＳ Ｐゴシック" panose="020B0600070205080204" pitchFamily="50" charset="-128"/>
              <a:ea typeface="ＭＳ Ｐゴシック" panose="020B0600070205080204" pitchFamily="50" charset="-128"/>
            </a:rPr>
            <a:t>(</a:t>
          </a:r>
          <a:r>
            <a:rPr lang="ja-JP" altLang="en-US" sz="1100">
              <a:solidFill>
                <a:srgbClr val="000000"/>
              </a:solidFill>
              <a:latin typeface="ＭＳ Ｐゴシック" panose="020B0600070205080204" pitchFamily="50" charset="-128"/>
              <a:ea typeface="ＭＳ Ｐゴシック" panose="020B0600070205080204" pitchFamily="50" charset="-128"/>
            </a:rPr>
            <a:t>円</a:t>
          </a: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62175" y="761047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62175" y="72866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37</xdr:row>
      <xdr:rowOff>19050</xdr:rowOff>
    </xdr:from>
    <xdr:ext cx="762000" cy="257175"/>
    <xdr:sp macro="" textlink="">
      <xdr:nvSpPr>
        <xdr:cNvPr id="96" name="テキスト ボックス 95"/>
        <xdr:cNvSpPr txBox="1"/>
      </xdr:nvSpPr>
      <xdr:spPr>
        <a:xfrm>
          <a:off x="1381125" y="714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62175" y="69532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35</xdr:row>
      <xdr:rowOff>209550</xdr:rowOff>
    </xdr:from>
    <xdr:ext cx="762000" cy="257175"/>
    <xdr:sp macro="" textlink="">
      <xdr:nvSpPr>
        <xdr:cNvPr id="98" name="テキスト ボックス 97"/>
        <xdr:cNvSpPr txBox="1"/>
      </xdr:nvSpPr>
      <xdr:spPr>
        <a:xfrm>
          <a:off x="1381125" y="6819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62175" y="66294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34</xdr:row>
      <xdr:rowOff>219075</xdr:rowOff>
    </xdr:from>
    <xdr:ext cx="762000" cy="257175"/>
    <xdr:sp macro="" textlink="">
      <xdr:nvSpPr>
        <xdr:cNvPr id="100" name="テキスト ボックス 99"/>
        <xdr:cNvSpPr txBox="1"/>
      </xdr:nvSpPr>
      <xdr:spPr>
        <a:xfrm>
          <a:off x="1381125" y="6486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62175" y="63055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33</xdr:row>
      <xdr:rowOff>238125</xdr:rowOff>
    </xdr:from>
    <xdr:ext cx="762000" cy="257175"/>
    <xdr:sp macro="" textlink="">
      <xdr:nvSpPr>
        <xdr:cNvPr id="102" name="テキスト ボックス 101"/>
        <xdr:cNvSpPr txBox="1"/>
      </xdr:nvSpPr>
      <xdr:spPr>
        <a:xfrm>
          <a:off x="1381125" y="616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62175" y="59817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32</xdr:row>
      <xdr:rowOff>85725</xdr:rowOff>
    </xdr:from>
    <xdr:ext cx="762000" cy="257175"/>
    <xdr:sp macro="" textlink="">
      <xdr:nvSpPr>
        <xdr:cNvPr id="104" name="テキスト ボックス 103"/>
        <xdr:cNvSpPr txBox="1"/>
      </xdr:nvSpPr>
      <xdr:spPr>
        <a:xfrm>
          <a:off x="1381125" y="5838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31</xdr:row>
      <xdr:rowOff>95250</xdr:rowOff>
    </xdr:from>
    <xdr:ext cx="762000" cy="257175"/>
    <xdr:sp macro="" textlink="">
      <xdr:nvSpPr>
        <xdr:cNvPr id="106" name="テキスト ボックス 105"/>
        <xdr:cNvSpPr txBox="1"/>
      </xdr:nvSpPr>
      <xdr:spPr>
        <a:xfrm>
          <a:off x="1381125" y="550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fLocksText="0">
      <xdr:nvSpPr>
        <xdr:cNvPr id="107" name="人口1人当たり決算額の推移グラフ枠445"/>
        <xdr:cNvSpPr/>
      </xdr:nvSpPr>
      <xdr:spPr bwMode="auto">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48325" y="5953125"/>
          <a:ext cx="0" cy="15335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37</xdr:row>
      <xdr:rowOff>333375</xdr:rowOff>
    </xdr:from>
    <xdr:ext cx="762000" cy="257175"/>
    <xdr:sp macro="" textlink="">
      <xdr:nvSpPr>
        <xdr:cNvPr id="109" name="人口1人当たり決算額の推移最小値テキスト445"/>
        <xdr:cNvSpPr txBox="1"/>
      </xdr:nvSpPr>
      <xdr:spPr>
        <a:xfrm>
          <a:off x="5734050" y="7458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-6,138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665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31</xdr:row>
      <xdr:rowOff>285750</xdr:rowOff>
    </xdr:from>
    <xdr:ext cx="762000" cy="257175"/>
    <xdr:sp macro="" textlink="">
      <xdr:nvSpPr>
        <xdr:cNvPr id="111" name="人口1人当たり決算額の推移最大値テキスト445"/>
        <xdr:cNvSpPr txBox="1"/>
      </xdr:nvSpPr>
      <xdr:spPr>
        <a:xfrm>
          <a:off x="5734050" y="569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31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47023</xdr:rowOff>
    </xdr:from>
    <xdr:to>
      <xdr:col>29</xdr:col>
      <xdr:colOff>127000</xdr:colOff>
      <xdr:row>37</xdr:row>
      <xdr:rowOff>107831</xdr:rowOff>
    </xdr:to>
    <xdr:cxnSp macro="">
      <xdr:nvCxnSpPr>
        <xdr:cNvPr id="113" name="直線コネクタ 112"/>
        <xdr:cNvCxnSpPr/>
      </xdr:nvCxnSpPr>
      <xdr:spPr bwMode="auto">
        <a:xfrm flipV="1">
          <a:off x="5000625" y="7172325"/>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35</xdr:row>
      <xdr:rowOff>95250</xdr:rowOff>
    </xdr:from>
    <xdr:ext cx="762000" cy="257175"/>
    <xdr:sp macro="" textlink="">
      <xdr:nvSpPr>
        <xdr:cNvPr id="114" name="人口1人当たり決算額の推移平均値テキスト445"/>
        <xdr:cNvSpPr txBox="1"/>
      </xdr:nvSpPr>
      <xdr:spPr>
        <a:xfrm>
          <a:off x="5734050"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fLocksText="0">
      <xdr:nvSpPr>
        <xdr:cNvPr id="115" name="フローチャート: 判断 114"/>
        <xdr:cNvSpPr/>
      </xdr:nvSpPr>
      <xdr:spPr bwMode="auto">
        <a:xfrm>
          <a:off x="5600700" y="68580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37</xdr:row>
      <xdr:rowOff>53489</xdr:rowOff>
    </xdr:from>
    <xdr:to>
      <xdr:col>26</xdr:col>
      <xdr:colOff>50800</xdr:colOff>
      <xdr:row>37</xdr:row>
      <xdr:rowOff>107831</xdr:rowOff>
    </xdr:to>
    <xdr:cxnSp macro="">
      <xdr:nvCxnSpPr>
        <xdr:cNvPr id="116" name="直線コネクタ 115"/>
        <xdr:cNvCxnSpPr/>
      </xdr:nvCxnSpPr>
      <xdr:spPr bwMode="auto">
        <a:xfrm>
          <a:off x="4305300" y="7181850"/>
          <a:ext cx="695325" cy="4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fLocksText="0">
      <xdr:nvSpPr>
        <xdr:cNvPr id="117" name="フローチャート: 判断 116"/>
        <xdr:cNvSpPr/>
      </xdr:nvSpPr>
      <xdr:spPr bwMode="auto">
        <a:xfrm>
          <a:off x="4953000" y="68675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35</xdr:row>
      <xdr:rowOff>19050</xdr:rowOff>
    </xdr:from>
    <xdr:ext cx="733425" cy="257175"/>
    <xdr:sp macro="" textlink="">
      <xdr:nvSpPr>
        <xdr:cNvPr id="118" name="テキスト ボックス 117"/>
        <xdr:cNvSpPr txBox="1"/>
      </xdr:nvSpPr>
      <xdr:spPr>
        <a:xfrm>
          <a:off x="4619625" y="66294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34189</xdr:rowOff>
    </xdr:from>
    <xdr:to>
      <xdr:col>22</xdr:col>
      <xdr:colOff>114300</xdr:colOff>
      <xdr:row>37</xdr:row>
      <xdr:rowOff>53489</xdr:rowOff>
    </xdr:to>
    <xdr:cxnSp macro="">
      <xdr:nvCxnSpPr>
        <xdr:cNvPr id="119" name="直線コネクタ 118"/>
        <xdr:cNvCxnSpPr/>
      </xdr:nvCxnSpPr>
      <xdr:spPr bwMode="auto">
        <a:xfrm>
          <a:off x="3609975" y="716280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fLocksText="0">
      <xdr:nvSpPr>
        <xdr:cNvPr id="120" name="フローチャート: 判断 119"/>
        <xdr:cNvSpPr/>
      </xdr:nvSpPr>
      <xdr:spPr bwMode="auto">
        <a:xfrm>
          <a:off x="4257675" y="68484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35</xdr:row>
      <xdr:rowOff>0</xdr:rowOff>
    </xdr:from>
    <xdr:ext cx="762000" cy="257175"/>
    <xdr:sp macro="" textlink="">
      <xdr:nvSpPr>
        <xdr:cNvPr id="121" name="テキスト ボックス 120"/>
        <xdr:cNvSpPr txBox="1"/>
      </xdr:nvSpPr>
      <xdr:spPr>
        <a:xfrm>
          <a:off x="3924300" y="661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9989</xdr:rowOff>
    </xdr:from>
    <xdr:to>
      <xdr:col>18</xdr:col>
      <xdr:colOff>177800</xdr:colOff>
      <xdr:row>37</xdr:row>
      <xdr:rowOff>34189</xdr:rowOff>
    </xdr:to>
    <xdr:cxnSp macro="">
      <xdr:nvCxnSpPr>
        <xdr:cNvPr id="122" name="直線コネクタ 121"/>
        <xdr:cNvCxnSpPr/>
      </xdr:nvCxnSpPr>
      <xdr:spPr bwMode="auto">
        <a:xfrm>
          <a:off x="2905125" y="7134225"/>
          <a:ext cx="70485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fLocksText="0">
      <xdr:nvSpPr>
        <xdr:cNvPr id="123" name="フローチャート: 判断 122"/>
        <xdr:cNvSpPr/>
      </xdr:nvSpPr>
      <xdr:spPr bwMode="auto">
        <a:xfrm>
          <a:off x="3552825"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34</xdr:row>
      <xdr:rowOff>323850</xdr:rowOff>
    </xdr:from>
    <xdr:ext cx="762000" cy="257175"/>
    <xdr:sp macro="" textlink="">
      <xdr:nvSpPr>
        <xdr:cNvPr id="124" name="テキスト ボックス 123"/>
        <xdr:cNvSpPr txBox="1"/>
      </xdr:nvSpPr>
      <xdr:spPr>
        <a:xfrm>
          <a:off x="3219450" y="659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fLocksText="0">
      <xdr:nvSpPr>
        <xdr:cNvPr id="125" name="フローチャート: 判断 124"/>
        <xdr:cNvSpPr/>
      </xdr:nvSpPr>
      <xdr:spPr bwMode="auto">
        <a:xfrm>
          <a:off x="28575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34</xdr:row>
      <xdr:rowOff>342900</xdr:rowOff>
    </xdr:from>
    <xdr:ext cx="762000" cy="257175"/>
    <xdr:sp macro="" textlink="">
      <xdr:nvSpPr>
        <xdr:cNvPr id="126" name="テキスト ボックス 125"/>
        <xdr:cNvSpPr txBox="1"/>
      </xdr:nvSpPr>
      <xdr:spPr>
        <a:xfrm>
          <a:off x="2524125" y="661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macro="" textlink="">
      <xdr:nvSpPr>
        <xdr:cNvPr id="127" name="テキスト ボックス 126"/>
        <xdr:cNvSpPr txBox="1"/>
      </xdr:nvSpPr>
      <xdr:spPr>
        <a:xfrm>
          <a:off x="54673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macro="" textlink="">
      <xdr:nvSpPr>
        <xdr:cNvPr id="128" name="テキスト ボックス 127"/>
        <xdr:cNvSpPr txBox="1"/>
      </xdr:nvSpPr>
      <xdr:spPr>
        <a:xfrm>
          <a:off x="48196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macro="" textlink="">
      <xdr:nvSpPr>
        <xdr:cNvPr id="129" name="テキスト ボックス 128"/>
        <xdr:cNvSpPr txBox="1"/>
      </xdr:nvSpPr>
      <xdr:spPr>
        <a:xfrm>
          <a:off x="4124325"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macro="" textlink="">
      <xdr:nvSpPr>
        <xdr:cNvPr id="130" name="テキスト ボックス 129"/>
        <xdr:cNvSpPr txBox="1"/>
      </xdr:nvSpPr>
      <xdr:spPr>
        <a:xfrm>
          <a:off x="342900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macro="" textlink="">
      <xdr:nvSpPr>
        <xdr:cNvPr id="131" name="テキスト ボックス 130"/>
        <xdr:cNvSpPr txBox="1"/>
      </xdr:nvSpPr>
      <xdr:spPr>
        <a:xfrm>
          <a:off x="27241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167673</xdr:rowOff>
    </xdr:from>
    <xdr:to>
      <xdr:col>29</xdr:col>
      <xdr:colOff>177800</xdr:colOff>
      <xdr:row>37</xdr:row>
      <xdr:rowOff>97823</xdr:rowOff>
    </xdr:to>
    <xdr:sp macro="" textlink="" fLocksText="0">
      <xdr:nvSpPr>
        <xdr:cNvPr id="132" name="楕円 131"/>
        <xdr:cNvSpPr/>
      </xdr:nvSpPr>
      <xdr:spPr bwMode="auto">
        <a:xfrm>
          <a:off x="5600700" y="71247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36</xdr:row>
      <xdr:rowOff>142875</xdr:rowOff>
    </xdr:from>
    <xdr:ext cx="762000" cy="257175"/>
    <xdr:sp macro="" textlink="">
      <xdr:nvSpPr>
        <xdr:cNvPr id="133" name="人口1人当たり決算額の推移該当値テキスト445"/>
        <xdr:cNvSpPr txBox="1"/>
      </xdr:nvSpPr>
      <xdr:spPr>
        <a:xfrm>
          <a:off x="5734050" y="7096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3,449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57031</xdr:rowOff>
    </xdr:from>
    <xdr:to>
      <xdr:col>26</xdr:col>
      <xdr:colOff>101600</xdr:colOff>
      <xdr:row>37</xdr:row>
      <xdr:rowOff>158631</xdr:rowOff>
    </xdr:to>
    <xdr:sp macro="" textlink="" fLocksText="0">
      <xdr:nvSpPr>
        <xdr:cNvPr id="134" name="楕円 133"/>
        <xdr:cNvSpPr/>
      </xdr:nvSpPr>
      <xdr:spPr bwMode="auto">
        <a:xfrm>
          <a:off x="4953000" y="71818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37</xdr:row>
      <xdr:rowOff>142875</xdr:rowOff>
    </xdr:from>
    <xdr:ext cx="733425" cy="257175"/>
    <xdr:sp macro="" textlink="">
      <xdr:nvSpPr>
        <xdr:cNvPr id="135" name="テキスト ボックス 134"/>
        <xdr:cNvSpPr txBox="1"/>
      </xdr:nvSpPr>
      <xdr:spPr>
        <a:xfrm>
          <a:off x="4619625" y="72675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1,587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2689</xdr:rowOff>
    </xdr:from>
    <xdr:to>
      <xdr:col>22</xdr:col>
      <xdr:colOff>165100</xdr:colOff>
      <xdr:row>37</xdr:row>
      <xdr:rowOff>104289</xdr:rowOff>
    </xdr:to>
    <xdr:sp macro="" textlink="" fLocksText="0">
      <xdr:nvSpPr>
        <xdr:cNvPr id="136" name="楕円 135"/>
        <xdr:cNvSpPr/>
      </xdr:nvSpPr>
      <xdr:spPr bwMode="auto">
        <a:xfrm>
          <a:off x="4257675" y="7124700"/>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37</xdr:row>
      <xdr:rowOff>85725</xdr:rowOff>
    </xdr:from>
    <xdr:ext cx="762000" cy="257175"/>
    <xdr:sp macro="" textlink="">
      <xdr:nvSpPr>
        <xdr:cNvPr id="137" name="テキスト ボックス 136"/>
        <xdr:cNvSpPr txBox="1"/>
      </xdr:nvSpPr>
      <xdr:spPr>
        <a:xfrm>
          <a:off x="3924300" y="7210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3,251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154839</xdr:rowOff>
    </xdr:from>
    <xdr:to>
      <xdr:col>19</xdr:col>
      <xdr:colOff>38100</xdr:colOff>
      <xdr:row>37</xdr:row>
      <xdr:rowOff>84989</xdr:rowOff>
    </xdr:to>
    <xdr:sp macro="" textlink="" fLocksText="0">
      <xdr:nvSpPr>
        <xdr:cNvPr id="138" name="楕円 137"/>
        <xdr:cNvSpPr/>
      </xdr:nvSpPr>
      <xdr:spPr bwMode="auto">
        <a:xfrm>
          <a:off x="3552825" y="71056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37</xdr:row>
      <xdr:rowOff>66675</xdr:rowOff>
    </xdr:from>
    <xdr:ext cx="762000" cy="257175"/>
    <xdr:sp macro="" textlink="">
      <xdr:nvSpPr>
        <xdr:cNvPr id="139" name="テキスト ボックス 138"/>
        <xdr:cNvSpPr txBox="1"/>
      </xdr:nvSpPr>
      <xdr:spPr>
        <a:xfrm>
          <a:off x="3219450" y="7191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130639</xdr:rowOff>
    </xdr:from>
    <xdr:to>
      <xdr:col>15</xdr:col>
      <xdr:colOff>101600</xdr:colOff>
      <xdr:row>37</xdr:row>
      <xdr:rowOff>60789</xdr:rowOff>
    </xdr:to>
    <xdr:sp macro="" textlink="" fLocksText="0">
      <xdr:nvSpPr>
        <xdr:cNvPr id="140" name="楕円 139"/>
        <xdr:cNvSpPr/>
      </xdr:nvSpPr>
      <xdr:spPr bwMode="auto">
        <a:xfrm>
          <a:off x="2857500" y="70866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37</xdr:row>
      <xdr:rowOff>47625</xdr:rowOff>
    </xdr:from>
    <xdr:ext cx="762000" cy="257175"/>
    <xdr:sp macro="" textlink="">
      <xdr:nvSpPr>
        <xdr:cNvPr id="141" name="テキスト ボックス 140"/>
        <xdr:cNvSpPr txBox="1"/>
      </xdr:nvSpPr>
      <xdr:spPr>
        <a:xfrm>
          <a:off x="2524125" y="717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a:spLocks xmlns:a="http://schemas.openxmlformats.org/drawingml/2006/main" noChangeArrowheads="1"/>
        </cdr:cNvSpPr>
      </cdr:nvSpPr>
      <cdr:spPr bwMode="auto">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人件費グラフ枠"/>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29150" y="5400675"/>
          <a:ext cx="9525"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95250</xdr:rowOff>
    </xdr:from>
    <xdr:ext cx="533400" cy="257175"/>
    <xdr:sp macro="" textlink="">
      <xdr:nvSpPr>
        <xdr:cNvPr id="57" name="人件費最小値テキスト"/>
        <xdr:cNvSpPr txBox="1"/>
      </xdr:nvSpPr>
      <xdr:spPr>
        <a:xfrm>
          <a:off x="4686300" y="6781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3425" y="6772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28575</xdr:rowOff>
    </xdr:from>
    <xdr:ext cx="600075" cy="257175"/>
    <xdr:sp macro="" textlink="">
      <xdr:nvSpPr>
        <xdr:cNvPr id="59" name="人件費最大値テキスト"/>
        <xdr:cNvSpPr txBox="1"/>
      </xdr:nvSpPr>
      <xdr:spPr>
        <a:xfrm>
          <a:off x="4686300" y="5172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3425" y="5400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100819</xdr:rowOff>
    </xdr:from>
    <xdr:to>
      <xdr:col>24</xdr:col>
      <xdr:colOff>63500</xdr:colOff>
      <xdr:row>36</xdr:row>
      <xdr:rowOff>102972</xdr:rowOff>
    </xdr:to>
    <xdr:cxnSp macro="">
      <xdr:nvCxnSpPr>
        <xdr:cNvPr id="61" name="直線コネクタ 60"/>
        <xdr:cNvCxnSpPr/>
      </xdr:nvCxnSpPr>
      <xdr:spPr>
        <a:xfrm>
          <a:off x="3800475" y="6276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152400</xdr:rowOff>
    </xdr:from>
    <xdr:ext cx="533400" cy="257175"/>
    <xdr:sp macro="" textlink="">
      <xdr:nvSpPr>
        <xdr:cNvPr id="62" name="人件費平均値テキスト"/>
        <xdr:cNvSpPr txBox="1"/>
      </xdr:nvSpPr>
      <xdr:spPr>
        <a:xfrm>
          <a:off x="4686300"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fLocksText="0">
      <xdr:nvSpPr>
        <xdr:cNvPr id="63" name="フローチャート: 判断 62"/>
        <xdr:cNvSpPr/>
      </xdr:nvSpPr>
      <xdr:spPr>
        <a:xfrm>
          <a:off x="4581525" y="6343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86322</xdr:rowOff>
    </xdr:from>
    <xdr:to>
      <xdr:col>19</xdr:col>
      <xdr:colOff>177800</xdr:colOff>
      <xdr:row>36</xdr:row>
      <xdr:rowOff>100819</xdr:rowOff>
    </xdr:to>
    <xdr:cxnSp macro="">
      <xdr:nvCxnSpPr>
        <xdr:cNvPr id="64" name="直線コネクタ 63"/>
        <xdr:cNvCxnSpPr/>
      </xdr:nvCxnSpPr>
      <xdr:spPr>
        <a:xfrm>
          <a:off x="2905125" y="62579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fLocksText="0">
      <xdr:nvSpPr>
        <xdr:cNvPr id="65" name="フローチャート: 判断 64"/>
        <xdr:cNvSpPr/>
      </xdr:nvSpPr>
      <xdr:spPr>
        <a:xfrm>
          <a:off x="3743325" y="635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37</xdr:row>
      <xdr:rowOff>104775</xdr:rowOff>
    </xdr:from>
    <xdr:ext cx="533400" cy="257175"/>
    <xdr:sp macro="" textlink="">
      <xdr:nvSpPr>
        <xdr:cNvPr id="66" name="テキスト ボックス 65"/>
        <xdr:cNvSpPr txBox="1"/>
      </xdr:nvSpPr>
      <xdr:spPr>
        <a:xfrm>
          <a:off x="3524250" y="6448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86322</xdr:rowOff>
    </xdr:from>
    <xdr:to>
      <xdr:col>15</xdr:col>
      <xdr:colOff>50800</xdr:colOff>
      <xdr:row>36</xdr:row>
      <xdr:rowOff>140824</xdr:rowOff>
    </xdr:to>
    <xdr:cxnSp macro="">
      <xdr:nvCxnSpPr>
        <xdr:cNvPr id="67" name="直線コネクタ 66"/>
        <xdr:cNvCxnSpPr/>
      </xdr:nvCxnSpPr>
      <xdr:spPr>
        <a:xfrm flipV="1">
          <a:off x="2019300" y="62579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fLocksText="0">
      <xdr:nvSpPr>
        <xdr:cNvPr id="68" name="フローチャート: 判断 67"/>
        <xdr:cNvSpPr/>
      </xdr:nvSpPr>
      <xdr:spPr>
        <a:xfrm>
          <a:off x="2857500" y="6353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37</xdr:row>
      <xdr:rowOff>95250</xdr:rowOff>
    </xdr:from>
    <xdr:ext cx="533400" cy="257175"/>
    <xdr:sp macro="" textlink="">
      <xdr:nvSpPr>
        <xdr:cNvPr id="69" name="テキスト ボックス 68"/>
        <xdr:cNvSpPr txBox="1"/>
      </xdr:nvSpPr>
      <xdr:spPr>
        <a:xfrm>
          <a:off x="2638425"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100819</xdr:rowOff>
    </xdr:from>
    <xdr:to>
      <xdr:col>10</xdr:col>
      <xdr:colOff>114300</xdr:colOff>
      <xdr:row>36</xdr:row>
      <xdr:rowOff>140824</xdr:rowOff>
    </xdr:to>
    <xdr:cxnSp macro="">
      <xdr:nvCxnSpPr>
        <xdr:cNvPr id="70" name="直線コネクタ 69"/>
        <xdr:cNvCxnSpPr/>
      </xdr:nvCxnSpPr>
      <xdr:spPr>
        <a:xfrm>
          <a:off x="1133475" y="62769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fLocksText="0">
      <xdr:nvSpPr>
        <xdr:cNvPr id="71" name="フローチャート: 判断 70"/>
        <xdr:cNvSpPr/>
      </xdr:nvSpPr>
      <xdr:spPr>
        <a:xfrm>
          <a:off x="1971675" y="6343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37</xdr:row>
      <xdr:rowOff>95250</xdr:rowOff>
    </xdr:from>
    <xdr:ext cx="533400" cy="257175"/>
    <xdr:sp macro="" textlink="">
      <xdr:nvSpPr>
        <xdr:cNvPr id="72" name="テキスト ボックス 71"/>
        <xdr:cNvSpPr txBox="1"/>
      </xdr:nvSpPr>
      <xdr:spPr>
        <a:xfrm>
          <a:off x="1743075"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fLocksText="0">
      <xdr:nvSpPr>
        <xdr:cNvPr id="73" name="フローチャート: 判断 72"/>
        <xdr:cNvSpPr/>
      </xdr:nvSpPr>
      <xdr:spPr>
        <a:xfrm>
          <a:off x="1076325" y="6334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37</xdr:row>
      <xdr:rowOff>85725</xdr:rowOff>
    </xdr:from>
    <xdr:ext cx="533400" cy="257175"/>
    <xdr:sp macro="" textlink="">
      <xdr:nvSpPr>
        <xdr:cNvPr id="74" name="テキスト ボックス 73"/>
        <xdr:cNvSpPr txBox="1"/>
      </xdr:nvSpPr>
      <xdr:spPr>
        <a:xfrm>
          <a:off x="857250" y="6429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52172</xdr:rowOff>
    </xdr:from>
    <xdr:to>
      <xdr:col>24</xdr:col>
      <xdr:colOff>114300</xdr:colOff>
      <xdr:row>36</xdr:row>
      <xdr:rowOff>153772</xdr:rowOff>
    </xdr:to>
    <xdr:sp macro="" textlink="" fLocksText="0">
      <xdr:nvSpPr>
        <xdr:cNvPr id="80" name="楕円 79"/>
        <xdr:cNvSpPr/>
      </xdr:nvSpPr>
      <xdr:spPr>
        <a:xfrm>
          <a:off x="4581525" y="621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76200</xdr:rowOff>
    </xdr:from>
    <xdr:ext cx="533400" cy="257175"/>
    <xdr:sp macro="" textlink="">
      <xdr:nvSpPr>
        <xdr:cNvPr id="81" name="人件費該当値テキスト"/>
        <xdr:cNvSpPr txBox="1"/>
      </xdr:nvSpPr>
      <xdr:spPr>
        <a:xfrm>
          <a:off x="4686300" y="6076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63,928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50019</xdr:rowOff>
    </xdr:from>
    <xdr:to>
      <xdr:col>20</xdr:col>
      <xdr:colOff>38100</xdr:colOff>
      <xdr:row>36</xdr:row>
      <xdr:rowOff>151619</xdr:rowOff>
    </xdr:to>
    <xdr:sp macro="" textlink="" fLocksText="0">
      <xdr:nvSpPr>
        <xdr:cNvPr id="82" name="楕円 81"/>
        <xdr:cNvSpPr/>
      </xdr:nvSpPr>
      <xdr:spPr>
        <a:xfrm>
          <a:off x="3743325" y="621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34</xdr:row>
      <xdr:rowOff>171450</xdr:rowOff>
    </xdr:from>
    <xdr:ext cx="533400" cy="257175"/>
    <xdr:sp macro="" textlink="">
      <xdr:nvSpPr>
        <xdr:cNvPr id="83" name="テキスト ボックス 82"/>
        <xdr:cNvSpPr txBox="1"/>
      </xdr:nvSpPr>
      <xdr:spPr>
        <a:xfrm>
          <a:off x="3524250" y="6000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35522</xdr:rowOff>
    </xdr:from>
    <xdr:to>
      <xdr:col>15</xdr:col>
      <xdr:colOff>101600</xdr:colOff>
      <xdr:row>36</xdr:row>
      <xdr:rowOff>137122</xdr:rowOff>
    </xdr:to>
    <xdr:sp macro="" textlink="" fLocksText="0">
      <xdr:nvSpPr>
        <xdr:cNvPr id="84" name="楕円 83"/>
        <xdr:cNvSpPr/>
      </xdr:nvSpPr>
      <xdr:spPr>
        <a:xfrm>
          <a:off x="2857500" y="6210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34</xdr:row>
      <xdr:rowOff>152400</xdr:rowOff>
    </xdr:from>
    <xdr:ext cx="533400" cy="257175"/>
    <xdr:sp macro="" textlink="">
      <xdr:nvSpPr>
        <xdr:cNvPr id="85" name="テキスト ボックス 84"/>
        <xdr:cNvSpPr txBox="1"/>
      </xdr:nvSpPr>
      <xdr:spPr>
        <a:xfrm>
          <a:off x="2638425" y="5981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90024</xdr:rowOff>
    </xdr:from>
    <xdr:to>
      <xdr:col>10</xdr:col>
      <xdr:colOff>165100</xdr:colOff>
      <xdr:row>37</xdr:row>
      <xdr:rowOff>20174</xdr:rowOff>
    </xdr:to>
    <xdr:sp macro="" textlink="" fLocksText="0">
      <xdr:nvSpPr>
        <xdr:cNvPr id="86" name="楕円 85"/>
        <xdr:cNvSpPr/>
      </xdr:nvSpPr>
      <xdr:spPr>
        <a:xfrm>
          <a:off x="1971675" y="6257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38100</xdr:rowOff>
    </xdr:from>
    <xdr:ext cx="533400" cy="257175"/>
    <xdr:sp macro="" textlink="">
      <xdr:nvSpPr>
        <xdr:cNvPr id="87" name="テキスト ボックス 86"/>
        <xdr:cNvSpPr txBox="1"/>
      </xdr:nvSpPr>
      <xdr:spPr>
        <a:xfrm>
          <a:off x="1743075" y="603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50019</xdr:rowOff>
    </xdr:from>
    <xdr:to>
      <xdr:col>6</xdr:col>
      <xdr:colOff>38100</xdr:colOff>
      <xdr:row>36</xdr:row>
      <xdr:rowOff>151619</xdr:rowOff>
    </xdr:to>
    <xdr:sp macro="" textlink="" fLocksText="0">
      <xdr:nvSpPr>
        <xdr:cNvPr id="88" name="楕円 87"/>
        <xdr:cNvSpPr/>
      </xdr:nvSpPr>
      <xdr:spPr>
        <a:xfrm>
          <a:off x="1076325" y="621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34</xdr:row>
      <xdr:rowOff>171450</xdr:rowOff>
    </xdr:from>
    <xdr:ext cx="533400" cy="257175"/>
    <xdr:sp macro="" textlink="">
      <xdr:nvSpPr>
        <xdr:cNvPr id="89" name="テキスト ボックス 88"/>
        <xdr:cNvSpPr txBox="1"/>
      </xdr:nvSpPr>
      <xdr:spPr>
        <a:xfrm>
          <a:off x="857250" y="6000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8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58</xdr:row>
      <xdr:rowOff>171450</xdr:rowOff>
    </xdr:from>
    <xdr:ext cx="533400" cy="257175"/>
    <xdr:sp macro="" textlink="">
      <xdr:nvSpPr>
        <xdr:cNvPr id="102" name="テキスト ボックス 101"/>
        <xdr:cNvSpPr txBox="1"/>
      </xdr:nvSpPr>
      <xdr:spPr>
        <a:xfrm>
          <a:off x="228600" y="1011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57</xdr:row>
      <xdr:rowOff>57150</xdr:rowOff>
    </xdr:from>
    <xdr:ext cx="533400" cy="257175"/>
    <xdr:sp macro="" textlink="">
      <xdr:nvSpPr>
        <xdr:cNvPr id="104" name="テキスト ボックス 103"/>
        <xdr:cNvSpPr txBox="1"/>
      </xdr:nvSpPr>
      <xdr:spPr>
        <a:xfrm>
          <a:off x="228600" y="9829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6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55</xdr:row>
      <xdr:rowOff>114300</xdr:rowOff>
    </xdr:from>
    <xdr:ext cx="533400" cy="257175"/>
    <xdr:sp macro="" textlink="">
      <xdr:nvSpPr>
        <xdr:cNvPr id="106" name="テキスト ボックス 105"/>
        <xdr:cNvSpPr txBox="1"/>
      </xdr:nvSpPr>
      <xdr:spPr>
        <a:xfrm>
          <a:off x="228600" y="9544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53</xdr:row>
      <xdr:rowOff>171450</xdr:rowOff>
    </xdr:from>
    <xdr:ext cx="533400" cy="257175"/>
    <xdr:sp macro="" textlink="">
      <xdr:nvSpPr>
        <xdr:cNvPr id="108" name="テキスト ボックス 107"/>
        <xdr:cNvSpPr txBox="1"/>
      </xdr:nvSpPr>
      <xdr:spPr>
        <a:xfrm>
          <a:off x="22860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5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52</xdr:row>
      <xdr:rowOff>57150</xdr:rowOff>
    </xdr:from>
    <xdr:ext cx="533400" cy="257175"/>
    <xdr:sp macro="" textlink="">
      <xdr:nvSpPr>
        <xdr:cNvPr id="110" name="テキスト ボックス 109"/>
        <xdr:cNvSpPr txBox="1"/>
      </xdr:nvSpPr>
      <xdr:spPr>
        <a:xfrm>
          <a:off x="228600" y="8972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70,000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9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50</xdr:row>
      <xdr:rowOff>114300</xdr:rowOff>
    </xdr:from>
    <xdr:ext cx="533400" cy="257175"/>
    <xdr:sp macro="" textlink="">
      <xdr:nvSpPr>
        <xdr:cNvPr id="112" name="テキスト ボックス 111"/>
        <xdr:cNvSpPr txBox="1"/>
      </xdr:nvSpPr>
      <xdr:spPr>
        <a:xfrm>
          <a:off x="228600" y="8686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3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48</xdr:row>
      <xdr:rowOff>171450</xdr:rowOff>
    </xdr:from>
    <xdr:ext cx="533400" cy="257175"/>
    <xdr:sp macro="" textlink="">
      <xdr:nvSpPr>
        <xdr:cNvPr id="114" name="テキスト ボックス 113"/>
        <xdr:cNvSpPr txBox="1"/>
      </xdr:nvSpPr>
      <xdr:spPr>
        <a:xfrm>
          <a:off x="228600" y="8401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6" name="テキスト ボックス 115"/>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7" name="物件費グラフ枠"/>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29150" y="8667750"/>
          <a:ext cx="9525"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133350</xdr:rowOff>
    </xdr:from>
    <xdr:ext cx="533400" cy="257175"/>
    <xdr:sp macro="" textlink="">
      <xdr:nvSpPr>
        <xdr:cNvPr id="119" name="物件費最小値テキスト"/>
        <xdr:cNvSpPr txBox="1"/>
      </xdr:nvSpPr>
      <xdr:spPr>
        <a:xfrm>
          <a:off x="4686300" y="10077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3425" y="10077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38100</xdr:rowOff>
    </xdr:from>
    <xdr:ext cx="533400" cy="257175"/>
    <xdr:sp macro="" textlink="">
      <xdr:nvSpPr>
        <xdr:cNvPr id="121" name="物件費最大値テキスト"/>
        <xdr:cNvSpPr txBox="1"/>
      </xdr:nvSpPr>
      <xdr:spPr>
        <a:xfrm>
          <a:off x="4686300" y="8439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3425" y="8667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112868</xdr:rowOff>
    </xdr:from>
    <xdr:to>
      <xdr:col>24</xdr:col>
      <xdr:colOff>63500</xdr:colOff>
      <xdr:row>58</xdr:row>
      <xdr:rowOff>56261</xdr:rowOff>
    </xdr:to>
    <xdr:cxnSp macro="">
      <xdr:nvCxnSpPr>
        <xdr:cNvPr id="123" name="直線コネクタ 122"/>
        <xdr:cNvCxnSpPr/>
      </xdr:nvCxnSpPr>
      <xdr:spPr>
        <a:xfrm flipV="1">
          <a:off x="3800475" y="9886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95250</xdr:rowOff>
    </xdr:from>
    <xdr:ext cx="533400" cy="257175"/>
    <xdr:sp macro="" textlink="">
      <xdr:nvSpPr>
        <xdr:cNvPr id="124" name="物件費平均値テキスト"/>
        <xdr:cNvSpPr txBox="1"/>
      </xdr:nvSpPr>
      <xdr:spPr>
        <a:xfrm>
          <a:off x="46863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fLocksText="0">
      <xdr:nvSpPr>
        <xdr:cNvPr id="125" name="フローチャート: 判断 124"/>
        <xdr:cNvSpPr/>
      </xdr:nvSpPr>
      <xdr:spPr>
        <a:xfrm>
          <a:off x="4581525" y="9505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58</xdr:row>
      <xdr:rowOff>53204</xdr:rowOff>
    </xdr:from>
    <xdr:to>
      <xdr:col>19</xdr:col>
      <xdr:colOff>177800</xdr:colOff>
      <xdr:row>58</xdr:row>
      <xdr:rowOff>56261</xdr:rowOff>
    </xdr:to>
    <xdr:cxnSp macro="">
      <xdr:nvCxnSpPr>
        <xdr:cNvPr id="126" name="直線コネクタ 125"/>
        <xdr:cNvCxnSpPr/>
      </xdr:nvCxnSpPr>
      <xdr:spPr>
        <a:xfrm>
          <a:off x="2905125" y="100012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fLocksText="0">
      <xdr:nvSpPr>
        <xdr:cNvPr id="127" name="フローチャート: 判断 126"/>
        <xdr:cNvSpPr/>
      </xdr:nvSpPr>
      <xdr:spPr>
        <a:xfrm>
          <a:off x="3743325" y="9591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54</xdr:row>
      <xdr:rowOff>104775</xdr:rowOff>
    </xdr:from>
    <xdr:ext cx="533400" cy="257175"/>
    <xdr:sp macro="" textlink="">
      <xdr:nvSpPr>
        <xdr:cNvPr id="128" name="テキスト ボックス 127"/>
        <xdr:cNvSpPr txBox="1"/>
      </xdr:nvSpPr>
      <xdr:spPr>
        <a:xfrm>
          <a:off x="3524250" y="936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43802</xdr:rowOff>
    </xdr:from>
    <xdr:to>
      <xdr:col>15</xdr:col>
      <xdr:colOff>50800</xdr:colOff>
      <xdr:row>58</xdr:row>
      <xdr:rowOff>53204</xdr:rowOff>
    </xdr:to>
    <xdr:cxnSp macro="">
      <xdr:nvCxnSpPr>
        <xdr:cNvPr id="129" name="直線コネクタ 128"/>
        <xdr:cNvCxnSpPr/>
      </xdr:nvCxnSpPr>
      <xdr:spPr>
        <a:xfrm>
          <a:off x="2019300" y="99917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fLocksText="0">
      <xdr:nvSpPr>
        <xdr:cNvPr id="130" name="フローチャート: 判断 129"/>
        <xdr:cNvSpPr/>
      </xdr:nvSpPr>
      <xdr:spPr>
        <a:xfrm>
          <a:off x="2857500" y="9620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54</xdr:row>
      <xdr:rowOff>142875</xdr:rowOff>
    </xdr:from>
    <xdr:ext cx="533400" cy="257175"/>
    <xdr:sp macro="" textlink="">
      <xdr:nvSpPr>
        <xdr:cNvPr id="131" name="テキスト ボックス 130"/>
        <xdr:cNvSpPr txBox="1"/>
      </xdr:nvSpPr>
      <xdr:spPr>
        <a:xfrm>
          <a:off x="2638425" y="9401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43802</xdr:rowOff>
    </xdr:from>
    <xdr:to>
      <xdr:col>10</xdr:col>
      <xdr:colOff>114300</xdr:colOff>
      <xdr:row>58</xdr:row>
      <xdr:rowOff>69034</xdr:rowOff>
    </xdr:to>
    <xdr:cxnSp macro="">
      <xdr:nvCxnSpPr>
        <xdr:cNvPr id="132" name="直線コネクタ 131"/>
        <xdr:cNvCxnSpPr/>
      </xdr:nvCxnSpPr>
      <xdr:spPr>
        <a:xfrm flipV="1">
          <a:off x="1133475" y="99917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fLocksText="0">
      <xdr:nvSpPr>
        <xdr:cNvPr id="133" name="フローチャート: 判断 132"/>
        <xdr:cNvSpPr/>
      </xdr:nvSpPr>
      <xdr:spPr>
        <a:xfrm>
          <a:off x="1971675" y="9620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142875</xdr:rowOff>
    </xdr:from>
    <xdr:ext cx="533400" cy="257175"/>
    <xdr:sp macro="" textlink="">
      <xdr:nvSpPr>
        <xdr:cNvPr id="134" name="テキスト ボックス 133"/>
        <xdr:cNvSpPr txBox="1"/>
      </xdr:nvSpPr>
      <xdr:spPr>
        <a:xfrm>
          <a:off x="1743075" y="9401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fLocksText="0">
      <xdr:nvSpPr>
        <xdr:cNvPr id="135" name="フローチャート: 判断 134"/>
        <xdr:cNvSpPr/>
      </xdr:nvSpPr>
      <xdr:spPr>
        <a:xfrm>
          <a:off x="1076325" y="966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55</xdr:row>
      <xdr:rowOff>9525</xdr:rowOff>
    </xdr:from>
    <xdr:ext cx="533400" cy="257175"/>
    <xdr:sp macro="" textlink="">
      <xdr:nvSpPr>
        <xdr:cNvPr id="136" name="テキスト ボックス 135"/>
        <xdr:cNvSpPr txBox="1"/>
      </xdr:nvSpPr>
      <xdr:spPr>
        <a:xfrm>
          <a:off x="857250" y="9439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7" name="テキスト ボックス 136"/>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8" name="テキスト ボックス 137"/>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9" name="テキスト ボックス 138"/>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40" name="テキスト ボックス 139"/>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41" name="テキスト ボックス 140"/>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62068</xdr:rowOff>
    </xdr:from>
    <xdr:to>
      <xdr:col>24</xdr:col>
      <xdr:colOff>114300</xdr:colOff>
      <xdr:row>57</xdr:row>
      <xdr:rowOff>163668</xdr:rowOff>
    </xdr:to>
    <xdr:sp macro="" textlink="" fLocksText="0">
      <xdr:nvSpPr>
        <xdr:cNvPr id="142" name="楕円 141"/>
        <xdr:cNvSpPr/>
      </xdr:nvSpPr>
      <xdr:spPr>
        <a:xfrm>
          <a:off x="4581525" y="983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57</xdr:row>
      <xdr:rowOff>38100</xdr:rowOff>
    </xdr:from>
    <xdr:ext cx="533400" cy="257175"/>
    <xdr:sp macro="" textlink="">
      <xdr:nvSpPr>
        <xdr:cNvPr id="143" name="物件費該当値テキスト"/>
        <xdr:cNvSpPr txBox="1"/>
      </xdr:nvSpPr>
      <xdr:spPr>
        <a:xfrm>
          <a:off x="4686300" y="9810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42,939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5461</xdr:rowOff>
    </xdr:from>
    <xdr:to>
      <xdr:col>20</xdr:col>
      <xdr:colOff>38100</xdr:colOff>
      <xdr:row>58</xdr:row>
      <xdr:rowOff>107061</xdr:rowOff>
    </xdr:to>
    <xdr:sp macro="" textlink="" fLocksText="0">
      <xdr:nvSpPr>
        <xdr:cNvPr id="144" name="楕円 143"/>
        <xdr:cNvSpPr/>
      </xdr:nvSpPr>
      <xdr:spPr>
        <a:xfrm>
          <a:off x="3743325" y="995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58</xdr:row>
      <xdr:rowOff>95250</xdr:rowOff>
    </xdr:from>
    <xdr:ext cx="533400" cy="257175"/>
    <xdr:sp macro="" textlink="">
      <xdr:nvSpPr>
        <xdr:cNvPr id="145" name="テキスト ボックス 144"/>
        <xdr:cNvSpPr txBox="1"/>
      </xdr:nvSpPr>
      <xdr:spPr>
        <a:xfrm>
          <a:off x="3524250" y="1003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38,920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2404</xdr:rowOff>
    </xdr:from>
    <xdr:to>
      <xdr:col>15</xdr:col>
      <xdr:colOff>101600</xdr:colOff>
      <xdr:row>58</xdr:row>
      <xdr:rowOff>104004</xdr:rowOff>
    </xdr:to>
    <xdr:sp macro="" textlink="" fLocksText="0">
      <xdr:nvSpPr>
        <xdr:cNvPr id="146" name="楕円 145"/>
        <xdr:cNvSpPr/>
      </xdr:nvSpPr>
      <xdr:spPr>
        <a:xfrm>
          <a:off x="2857500" y="9944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58</xdr:row>
      <xdr:rowOff>95250</xdr:rowOff>
    </xdr:from>
    <xdr:ext cx="533400" cy="257175"/>
    <xdr:sp macro="" textlink="">
      <xdr:nvSpPr>
        <xdr:cNvPr id="147" name="テキスト ボックス 146"/>
        <xdr:cNvSpPr txBox="1"/>
      </xdr:nvSpPr>
      <xdr:spPr>
        <a:xfrm>
          <a:off x="2638425" y="1003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39,027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164452</xdr:rowOff>
    </xdr:from>
    <xdr:to>
      <xdr:col>10</xdr:col>
      <xdr:colOff>165100</xdr:colOff>
      <xdr:row>58</xdr:row>
      <xdr:rowOff>94602</xdr:rowOff>
    </xdr:to>
    <xdr:sp macro="" textlink="" fLocksText="0">
      <xdr:nvSpPr>
        <xdr:cNvPr id="148" name="楕円 147"/>
        <xdr:cNvSpPr/>
      </xdr:nvSpPr>
      <xdr:spPr>
        <a:xfrm>
          <a:off x="1971675" y="9934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58</xdr:row>
      <xdr:rowOff>85725</xdr:rowOff>
    </xdr:from>
    <xdr:ext cx="533400" cy="257175"/>
    <xdr:sp macro="" textlink="">
      <xdr:nvSpPr>
        <xdr:cNvPr id="149" name="テキスト ボックス 148"/>
        <xdr:cNvSpPr txBox="1"/>
      </xdr:nvSpPr>
      <xdr:spPr>
        <a:xfrm>
          <a:off x="1743075" y="10029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39,356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18234</xdr:rowOff>
    </xdr:from>
    <xdr:to>
      <xdr:col>6</xdr:col>
      <xdr:colOff>38100</xdr:colOff>
      <xdr:row>58</xdr:row>
      <xdr:rowOff>119834</xdr:rowOff>
    </xdr:to>
    <xdr:sp macro="" textlink="" fLocksText="0">
      <xdr:nvSpPr>
        <xdr:cNvPr id="150" name="楕円 149"/>
        <xdr:cNvSpPr/>
      </xdr:nvSpPr>
      <xdr:spPr>
        <a:xfrm>
          <a:off x="1076325" y="9963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58</xdr:row>
      <xdr:rowOff>114300</xdr:rowOff>
    </xdr:from>
    <xdr:ext cx="533400" cy="257175"/>
    <xdr:sp macro="" textlink="">
      <xdr:nvSpPr>
        <xdr:cNvPr id="151" name="テキスト ボックス 150"/>
        <xdr:cNvSpPr txBox="1"/>
      </xdr:nvSpPr>
      <xdr:spPr>
        <a:xfrm>
          <a:off x="857250" y="10058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38,473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52" name="正方形/長方形 151"/>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53" name="正方形/長方形 152"/>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54" name="正方形/長方形 153"/>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5" name="正方形/長方形 154"/>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6" name="正方形/長方形 155"/>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7" name="正方形/長方形 156"/>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8" name="正方形/長方形 157"/>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9" name="正方形/長方形 158"/>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60" name="テキスト ボックス 159"/>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77</xdr:row>
      <xdr:rowOff>171450</xdr:rowOff>
    </xdr:from>
    <xdr:ext cx="247650" cy="257175"/>
    <xdr:sp macro="" textlink="">
      <xdr:nvSpPr>
        <xdr:cNvPr id="163" name="テキスト ボックス 162"/>
        <xdr:cNvSpPr txBox="1"/>
      </xdr:nvSpPr>
      <xdr:spPr>
        <a:xfrm>
          <a:off x="504825" y="13373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75</xdr:row>
      <xdr:rowOff>57150</xdr:rowOff>
    </xdr:from>
    <xdr:ext cx="533400" cy="257175"/>
    <xdr:sp macro="" textlink="">
      <xdr:nvSpPr>
        <xdr:cNvPr id="165" name="テキスト ボックス 164"/>
        <xdr:cNvSpPr txBox="1"/>
      </xdr:nvSpPr>
      <xdr:spPr>
        <a:xfrm>
          <a:off x="228600"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72</xdr:row>
      <xdr:rowOff>114300</xdr:rowOff>
    </xdr:from>
    <xdr:ext cx="533400" cy="257175"/>
    <xdr:sp macro="" textlink="">
      <xdr:nvSpPr>
        <xdr:cNvPr id="167" name="テキスト ボックス 166"/>
        <xdr:cNvSpPr txBox="1"/>
      </xdr:nvSpPr>
      <xdr:spPr>
        <a:xfrm>
          <a:off x="22860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69</xdr:row>
      <xdr:rowOff>171450</xdr:rowOff>
    </xdr:from>
    <xdr:ext cx="533400" cy="257175"/>
    <xdr:sp macro="" textlink="">
      <xdr:nvSpPr>
        <xdr:cNvPr id="169" name="テキスト ボックス 168"/>
        <xdr:cNvSpPr txBox="1"/>
      </xdr:nvSpPr>
      <xdr:spPr>
        <a:xfrm>
          <a:off x="228600"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67</xdr:row>
      <xdr:rowOff>57150</xdr:rowOff>
    </xdr:from>
    <xdr:ext cx="533400" cy="257175"/>
    <xdr:sp macro="" textlink="">
      <xdr:nvSpPr>
        <xdr:cNvPr id="171" name="テキスト ボックス 170"/>
        <xdr:cNvSpPr txBox="1"/>
      </xdr:nvSpPr>
      <xdr:spPr>
        <a:xfrm>
          <a:off x="22860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72" name="維持補修費グラフ枠"/>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29150" y="12411075"/>
          <a:ext cx="9525"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123825</xdr:rowOff>
    </xdr:from>
    <xdr:ext cx="381000" cy="257175"/>
    <xdr:sp macro="" textlink="">
      <xdr:nvSpPr>
        <xdr:cNvPr id="174" name="維持補修費最小値テキスト"/>
        <xdr:cNvSpPr txBox="1"/>
      </xdr:nvSpPr>
      <xdr:spPr>
        <a:xfrm>
          <a:off x="4686300" y="134969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3425" y="1349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19050</xdr:rowOff>
    </xdr:from>
    <xdr:ext cx="533400" cy="257175"/>
    <xdr:sp macro="" textlink="">
      <xdr:nvSpPr>
        <xdr:cNvPr id="176" name="維持補修費最大値テキスト"/>
        <xdr:cNvSpPr txBox="1"/>
      </xdr:nvSpPr>
      <xdr:spPr>
        <a:xfrm>
          <a:off x="4686300" y="12192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3425" y="12411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35275</xdr:rowOff>
    </xdr:from>
    <xdr:to>
      <xdr:col>24</xdr:col>
      <xdr:colOff>63500</xdr:colOff>
      <xdr:row>78</xdr:row>
      <xdr:rowOff>42911</xdr:rowOff>
    </xdr:to>
    <xdr:cxnSp macro="">
      <xdr:nvCxnSpPr>
        <xdr:cNvPr id="178" name="直線コネクタ 177"/>
        <xdr:cNvCxnSpPr/>
      </xdr:nvCxnSpPr>
      <xdr:spPr>
        <a:xfrm>
          <a:off x="3800475" y="13411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114300</xdr:rowOff>
    </xdr:from>
    <xdr:ext cx="466725" cy="257175"/>
    <xdr:sp macro="" textlink="">
      <xdr:nvSpPr>
        <xdr:cNvPr id="179" name="維持補修費平均値テキスト"/>
        <xdr:cNvSpPr txBox="1"/>
      </xdr:nvSpPr>
      <xdr:spPr>
        <a:xfrm>
          <a:off x="46863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3,699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fLocksText="0">
      <xdr:nvSpPr>
        <xdr:cNvPr id="180" name="フローチャート: 判断 179"/>
        <xdr:cNvSpPr/>
      </xdr:nvSpPr>
      <xdr:spPr>
        <a:xfrm>
          <a:off x="4581525" y="13296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78</xdr:row>
      <xdr:rowOff>35275</xdr:rowOff>
    </xdr:from>
    <xdr:to>
      <xdr:col>19</xdr:col>
      <xdr:colOff>177800</xdr:colOff>
      <xdr:row>78</xdr:row>
      <xdr:rowOff>49082</xdr:rowOff>
    </xdr:to>
    <xdr:cxnSp macro="">
      <xdr:nvCxnSpPr>
        <xdr:cNvPr id="181" name="直線コネクタ 180"/>
        <xdr:cNvCxnSpPr/>
      </xdr:nvCxnSpPr>
      <xdr:spPr>
        <a:xfrm flipV="1">
          <a:off x="2905125" y="134112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fLocksText="0">
      <xdr:nvSpPr>
        <xdr:cNvPr id="182" name="フローチャート: 判断 181"/>
        <xdr:cNvSpPr/>
      </xdr:nvSpPr>
      <xdr:spPr>
        <a:xfrm>
          <a:off x="3743325" y="1328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76</xdr:row>
      <xdr:rowOff>38100</xdr:rowOff>
    </xdr:from>
    <xdr:ext cx="466725" cy="257175"/>
    <xdr:sp macro="" textlink="">
      <xdr:nvSpPr>
        <xdr:cNvPr id="183" name="テキスト ボックス 182"/>
        <xdr:cNvSpPr txBox="1"/>
      </xdr:nvSpPr>
      <xdr:spPr>
        <a:xfrm>
          <a:off x="3562350" y="1306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49082</xdr:rowOff>
    </xdr:from>
    <xdr:to>
      <xdr:col>15</xdr:col>
      <xdr:colOff>50800</xdr:colOff>
      <xdr:row>78</xdr:row>
      <xdr:rowOff>62570</xdr:rowOff>
    </xdr:to>
    <xdr:cxnSp macro="">
      <xdr:nvCxnSpPr>
        <xdr:cNvPr id="184" name="直線コネクタ 183"/>
        <xdr:cNvCxnSpPr/>
      </xdr:nvCxnSpPr>
      <xdr:spPr>
        <a:xfrm flipV="1">
          <a:off x="2019300" y="134207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fLocksText="0">
      <xdr:nvSpPr>
        <xdr:cNvPr id="185" name="フローチャート: 判断 184"/>
        <xdr:cNvSpPr/>
      </xdr:nvSpPr>
      <xdr:spPr>
        <a:xfrm>
          <a:off x="2857500" y="13287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76</xdr:row>
      <xdr:rowOff>28575</xdr:rowOff>
    </xdr:from>
    <xdr:ext cx="466725" cy="257175"/>
    <xdr:sp macro="" textlink="">
      <xdr:nvSpPr>
        <xdr:cNvPr id="186" name="テキスト ボックス 185"/>
        <xdr:cNvSpPr txBox="1"/>
      </xdr:nvSpPr>
      <xdr:spPr>
        <a:xfrm>
          <a:off x="2667000" y="13058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51460</xdr:rowOff>
    </xdr:from>
    <xdr:to>
      <xdr:col>10</xdr:col>
      <xdr:colOff>114300</xdr:colOff>
      <xdr:row>78</xdr:row>
      <xdr:rowOff>62570</xdr:rowOff>
    </xdr:to>
    <xdr:cxnSp macro="">
      <xdr:nvCxnSpPr>
        <xdr:cNvPr id="187" name="直線コネクタ 186"/>
        <xdr:cNvCxnSpPr/>
      </xdr:nvCxnSpPr>
      <xdr:spPr>
        <a:xfrm>
          <a:off x="1133475" y="134207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fLocksText="0">
      <xdr:nvSpPr>
        <xdr:cNvPr id="188" name="フローチャート: 判断 187"/>
        <xdr:cNvSpPr/>
      </xdr:nvSpPr>
      <xdr:spPr>
        <a:xfrm>
          <a:off x="1971675" y="13296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76</xdr:row>
      <xdr:rowOff>47625</xdr:rowOff>
    </xdr:from>
    <xdr:ext cx="466725" cy="257175"/>
    <xdr:sp macro="" textlink="">
      <xdr:nvSpPr>
        <xdr:cNvPr id="189" name="テキスト ボックス 188"/>
        <xdr:cNvSpPr txBox="1"/>
      </xdr:nvSpPr>
      <xdr:spPr>
        <a:xfrm>
          <a:off x="1781175"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fLocksText="0">
      <xdr:nvSpPr>
        <xdr:cNvPr id="190" name="フローチャート: 判断 189"/>
        <xdr:cNvSpPr/>
      </xdr:nvSpPr>
      <xdr:spPr>
        <a:xfrm>
          <a:off x="1076325" y="13306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57150</xdr:rowOff>
    </xdr:from>
    <xdr:ext cx="466725" cy="257175"/>
    <xdr:sp macro="" textlink="">
      <xdr:nvSpPr>
        <xdr:cNvPr id="191" name="テキスト ボックス 190"/>
        <xdr:cNvSpPr txBox="1"/>
      </xdr:nvSpPr>
      <xdr:spPr>
        <a:xfrm>
          <a:off x="895350" y="1308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92" name="テキスト ボックス 191"/>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93" name="テキスト ボックス 192"/>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94" name="テキスト ボックス 193"/>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95" name="テキスト ボックス 194"/>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96" name="テキスト ボックス 195"/>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163561</xdr:rowOff>
    </xdr:from>
    <xdr:to>
      <xdr:col>24</xdr:col>
      <xdr:colOff>114300</xdr:colOff>
      <xdr:row>78</xdr:row>
      <xdr:rowOff>93711</xdr:rowOff>
    </xdr:to>
    <xdr:sp macro="" textlink="" fLocksText="0">
      <xdr:nvSpPr>
        <xdr:cNvPr id="197" name="楕円 196"/>
        <xdr:cNvSpPr/>
      </xdr:nvSpPr>
      <xdr:spPr>
        <a:xfrm>
          <a:off x="4581525" y="13363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76200</xdr:rowOff>
    </xdr:from>
    <xdr:ext cx="466725" cy="257175"/>
    <xdr:sp macro="" textlink="">
      <xdr:nvSpPr>
        <xdr:cNvPr id="198" name="維持補修費該当値テキスト"/>
        <xdr:cNvSpPr txBox="1"/>
      </xdr:nvSpPr>
      <xdr:spPr>
        <a:xfrm>
          <a:off x="4686300" y="1327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155925</xdr:rowOff>
    </xdr:from>
    <xdr:to>
      <xdr:col>20</xdr:col>
      <xdr:colOff>38100</xdr:colOff>
      <xdr:row>78</xdr:row>
      <xdr:rowOff>86075</xdr:rowOff>
    </xdr:to>
    <xdr:sp macro="" textlink="" fLocksText="0">
      <xdr:nvSpPr>
        <xdr:cNvPr id="199" name="楕円 198"/>
        <xdr:cNvSpPr/>
      </xdr:nvSpPr>
      <xdr:spPr>
        <a:xfrm>
          <a:off x="3743325" y="13354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78</xdr:row>
      <xdr:rowOff>76200</xdr:rowOff>
    </xdr:from>
    <xdr:ext cx="466725" cy="257175"/>
    <xdr:sp macro="" textlink="">
      <xdr:nvSpPr>
        <xdr:cNvPr id="200" name="テキスト ボックス 199"/>
        <xdr:cNvSpPr txBox="1"/>
      </xdr:nvSpPr>
      <xdr:spPr>
        <a:xfrm>
          <a:off x="3562350" y="1344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2,284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169732</xdr:rowOff>
    </xdr:from>
    <xdr:to>
      <xdr:col>15</xdr:col>
      <xdr:colOff>101600</xdr:colOff>
      <xdr:row>78</xdr:row>
      <xdr:rowOff>99882</xdr:rowOff>
    </xdr:to>
    <xdr:sp macro="" textlink="" fLocksText="0">
      <xdr:nvSpPr>
        <xdr:cNvPr id="201" name="楕円 200"/>
        <xdr:cNvSpPr/>
      </xdr:nvSpPr>
      <xdr:spPr>
        <a:xfrm>
          <a:off x="2857500" y="1337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78</xdr:row>
      <xdr:rowOff>95250</xdr:rowOff>
    </xdr:from>
    <xdr:ext cx="466725" cy="257175"/>
    <xdr:sp macro="" textlink="">
      <xdr:nvSpPr>
        <xdr:cNvPr id="202" name="テキスト ボックス 201"/>
        <xdr:cNvSpPr txBox="1"/>
      </xdr:nvSpPr>
      <xdr:spPr>
        <a:xfrm>
          <a:off x="2667000"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1,982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11770</xdr:rowOff>
    </xdr:from>
    <xdr:to>
      <xdr:col>10</xdr:col>
      <xdr:colOff>165100</xdr:colOff>
      <xdr:row>78</xdr:row>
      <xdr:rowOff>113370</xdr:rowOff>
    </xdr:to>
    <xdr:sp macro="" textlink="" fLocksText="0">
      <xdr:nvSpPr>
        <xdr:cNvPr id="203" name="楕円 202"/>
        <xdr:cNvSpPr/>
      </xdr:nvSpPr>
      <xdr:spPr>
        <a:xfrm>
          <a:off x="1971675" y="13382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78</xdr:row>
      <xdr:rowOff>104775</xdr:rowOff>
    </xdr:from>
    <xdr:ext cx="466725" cy="257175"/>
    <xdr:sp macro="" textlink="">
      <xdr:nvSpPr>
        <xdr:cNvPr id="204" name="テキスト ボックス 203"/>
        <xdr:cNvSpPr txBox="1"/>
      </xdr:nvSpPr>
      <xdr:spPr>
        <a:xfrm>
          <a:off x="1781175" y="13477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xdr:rowOff>
    </xdr:from>
    <xdr:to>
      <xdr:col>6</xdr:col>
      <xdr:colOff>38100</xdr:colOff>
      <xdr:row>78</xdr:row>
      <xdr:rowOff>102260</xdr:rowOff>
    </xdr:to>
    <xdr:sp macro="" textlink="" fLocksText="0">
      <xdr:nvSpPr>
        <xdr:cNvPr id="205" name="楕円 204"/>
        <xdr:cNvSpPr/>
      </xdr:nvSpPr>
      <xdr:spPr>
        <a:xfrm>
          <a:off x="1076325"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95250</xdr:rowOff>
    </xdr:from>
    <xdr:ext cx="466725" cy="257175"/>
    <xdr:sp macro="" textlink="">
      <xdr:nvSpPr>
        <xdr:cNvPr id="206" name="テキスト ボックス 205"/>
        <xdr:cNvSpPr txBox="1"/>
      </xdr:nvSpPr>
      <xdr:spPr>
        <a:xfrm>
          <a:off x="895350"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1,930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7" name="正方形/長方形 206"/>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8" name="正方形/長方形 207"/>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9" name="正方形/長方形 208"/>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10" name="正方形/長方形 209"/>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11" name="正方形/長方形 210"/>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2" name="正方形/長方形 211"/>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3" name="正方形/長方形 212"/>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4" name="正方形/長方形 213"/>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15" name="テキスト ボックス 214"/>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100</xdr:row>
      <xdr:rowOff>114300</xdr:rowOff>
    </xdr:from>
    <xdr:ext cx="533400" cy="257175"/>
    <xdr:sp macro="" textlink="">
      <xdr:nvSpPr>
        <xdr:cNvPr id="217" name="テキスト ボックス 216"/>
        <xdr:cNvSpPr txBox="1"/>
      </xdr:nvSpPr>
      <xdr:spPr>
        <a:xfrm>
          <a:off x="228600" y="1725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3" name="テキスト ボックス 222"/>
        <xdr:cNvSpPr txBox="1"/>
      </xdr:nvSpPr>
      <xdr:spPr>
        <a:xfrm>
          <a:off x="161925" y="1611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5" name="テキスト ボックス 224"/>
        <xdr:cNvSpPr txBox="1"/>
      </xdr:nvSpPr>
      <xdr:spPr>
        <a:xfrm>
          <a:off x="161925"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30" name="扶助費グラフ枠"/>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29150" y="15640050"/>
          <a:ext cx="9525"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57150</xdr:rowOff>
    </xdr:from>
    <xdr:ext cx="533400" cy="257175"/>
    <xdr:sp macro="" textlink="">
      <xdr:nvSpPr>
        <xdr:cNvPr id="232" name="扶助費最小値テキスト"/>
        <xdr:cNvSpPr txBox="1"/>
      </xdr:nvSpPr>
      <xdr:spPr>
        <a:xfrm>
          <a:off x="4686300" y="1703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3425" y="1702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152400</xdr:rowOff>
    </xdr:from>
    <xdr:ext cx="600075" cy="257175"/>
    <xdr:sp macro="" textlink="">
      <xdr:nvSpPr>
        <xdr:cNvPr id="234" name="扶助費最大値テキスト"/>
        <xdr:cNvSpPr txBox="1"/>
      </xdr:nvSpPr>
      <xdr:spPr>
        <a:xfrm>
          <a:off x="4686300" y="15411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3425" y="15640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143308</xdr:rowOff>
    </xdr:from>
    <xdr:to>
      <xdr:col>24</xdr:col>
      <xdr:colOff>63500</xdr:colOff>
      <xdr:row>96</xdr:row>
      <xdr:rowOff>12243</xdr:rowOff>
    </xdr:to>
    <xdr:cxnSp macro="">
      <xdr:nvCxnSpPr>
        <xdr:cNvPr id="236" name="直線コネクタ 235"/>
        <xdr:cNvCxnSpPr/>
      </xdr:nvCxnSpPr>
      <xdr:spPr>
        <a:xfrm flipV="1">
          <a:off x="3800475" y="16430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28575</xdr:rowOff>
    </xdr:from>
    <xdr:ext cx="533400" cy="257175"/>
    <xdr:sp macro="" textlink="">
      <xdr:nvSpPr>
        <xdr:cNvPr id="237" name="扶助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fLocksText="0">
      <xdr:nvSpPr>
        <xdr:cNvPr id="238" name="フローチャート: 判断 237"/>
        <xdr:cNvSpPr/>
      </xdr:nvSpPr>
      <xdr:spPr>
        <a:xfrm>
          <a:off x="4581525" y="16506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95</xdr:row>
      <xdr:rowOff>116751</xdr:rowOff>
    </xdr:from>
    <xdr:to>
      <xdr:col>19</xdr:col>
      <xdr:colOff>177800</xdr:colOff>
      <xdr:row>96</xdr:row>
      <xdr:rowOff>12243</xdr:rowOff>
    </xdr:to>
    <xdr:cxnSp macro="">
      <xdr:nvCxnSpPr>
        <xdr:cNvPr id="239" name="直線コネクタ 238"/>
        <xdr:cNvCxnSpPr/>
      </xdr:nvCxnSpPr>
      <xdr:spPr>
        <a:xfrm>
          <a:off x="2905125" y="16402050"/>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fLocksText="0">
      <xdr:nvSpPr>
        <xdr:cNvPr id="240" name="フローチャート: 判断 239"/>
        <xdr:cNvSpPr/>
      </xdr:nvSpPr>
      <xdr:spPr>
        <a:xfrm>
          <a:off x="3743325" y="16573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97</xdr:row>
      <xdr:rowOff>38100</xdr:rowOff>
    </xdr:from>
    <xdr:ext cx="533400" cy="257175"/>
    <xdr:sp macro="" textlink="">
      <xdr:nvSpPr>
        <xdr:cNvPr id="241" name="テキスト ボックス 240"/>
        <xdr:cNvSpPr txBox="1"/>
      </xdr:nvSpPr>
      <xdr:spPr>
        <a:xfrm>
          <a:off x="3524250" y="1666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116751</xdr:rowOff>
    </xdr:from>
    <xdr:to>
      <xdr:col>15</xdr:col>
      <xdr:colOff>50800</xdr:colOff>
      <xdr:row>95</xdr:row>
      <xdr:rowOff>124752</xdr:rowOff>
    </xdr:to>
    <xdr:cxnSp macro="">
      <xdr:nvCxnSpPr>
        <xdr:cNvPr id="242" name="直線コネクタ 241"/>
        <xdr:cNvCxnSpPr/>
      </xdr:nvCxnSpPr>
      <xdr:spPr>
        <a:xfrm flipV="1">
          <a:off x="2019300" y="164020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fLocksText="0">
      <xdr:nvSpPr>
        <xdr:cNvPr id="243" name="フローチャート: 判断 242"/>
        <xdr:cNvSpPr/>
      </xdr:nvSpPr>
      <xdr:spPr>
        <a:xfrm>
          <a:off x="2857500" y="16573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97</xdr:row>
      <xdr:rowOff>38100</xdr:rowOff>
    </xdr:from>
    <xdr:ext cx="533400" cy="257175"/>
    <xdr:sp macro="" textlink="">
      <xdr:nvSpPr>
        <xdr:cNvPr id="244" name="テキスト ボックス 243"/>
        <xdr:cNvSpPr txBox="1"/>
      </xdr:nvSpPr>
      <xdr:spPr>
        <a:xfrm>
          <a:off x="2638425" y="1666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124752</xdr:rowOff>
    </xdr:from>
    <xdr:to>
      <xdr:col>10</xdr:col>
      <xdr:colOff>114300</xdr:colOff>
      <xdr:row>95</xdr:row>
      <xdr:rowOff>145466</xdr:rowOff>
    </xdr:to>
    <xdr:cxnSp macro="">
      <xdr:nvCxnSpPr>
        <xdr:cNvPr id="245" name="直線コネクタ 244"/>
        <xdr:cNvCxnSpPr/>
      </xdr:nvCxnSpPr>
      <xdr:spPr>
        <a:xfrm flipV="1">
          <a:off x="1133475" y="164115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fLocksText="0">
      <xdr:nvSpPr>
        <xdr:cNvPr id="246" name="フローチャート: 判断 245"/>
        <xdr:cNvSpPr/>
      </xdr:nvSpPr>
      <xdr:spPr>
        <a:xfrm>
          <a:off x="1971675" y="16602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97</xdr:row>
      <xdr:rowOff>66675</xdr:rowOff>
    </xdr:from>
    <xdr:ext cx="533400" cy="257175"/>
    <xdr:sp macro="" textlink="">
      <xdr:nvSpPr>
        <xdr:cNvPr id="247" name="テキスト ボックス 246"/>
        <xdr:cNvSpPr txBox="1"/>
      </xdr:nvSpPr>
      <xdr:spPr>
        <a:xfrm>
          <a:off x="1743075" y="1669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fLocksText="0">
      <xdr:nvSpPr>
        <xdr:cNvPr id="248" name="フローチャート: 判断 247"/>
        <xdr:cNvSpPr/>
      </xdr:nvSpPr>
      <xdr:spPr>
        <a:xfrm>
          <a:off x="1076325" y="16640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97</xdr:row>
      <xdr:rowOff>104775</xdr:rowOff>
    </xdr:from>
    <xdr:ext cx="533400" cy="257175"/>
    <xdr:sp macro="" textlink="">
      <xdr:nvSpPr>
        <xdr:cNvPr id="249" name="テキスト ボックス 248"/>
        <xdr:cNvSpPr txBox="1"/>
      </xdr:nvSpPr>
      <xdr:spPr>
        <a:xfrm>
          <a:off x="857250" y="1673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50" name="テキスト ボックス 249"/>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51" name="テキスト ボックス 250"/>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54" name="テキスト ボックス 253"/>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92508</xdr:rowOff>
    </xdr:from>
    <xdr:to>
      <xdr:col>24</xdr:col>
      <xdr:colOff>114300</xdr:colOff>
      <xdr:row>96</xdr:row>
      <xdr:rowOff>22658</xdr:rowOff>
    </xdr:to>
    <xdr:sp macro="" textlink="" fLocksText="0">
      <xdr:nvSpPr>
        <xdr:cNvPr id="255" name="楕円 254"/>
        <xdr:cNvSpPr/>
      </xdr:nvSpPr>
      <xdr:spPr>
        <a:xfrm>
          <a:off x="4581525" y="16383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94</xdr:row>
      <xdr:rowOff>114300</xdr:rowOff>
    </xdr:from>
    <xdr:ext cx="600075" cy="257175"/>
    <xdr:sp macro="" textlink="">
      <xdr:nvSpPr>
        <xdr:cNvPr id="256" name="扶助費該当値テキスト"/>
        <xdr:cNvSpPr txBox="1"/>
      </xdr:nvSpPr>
      <xdr:spPr>
        <a:xfrm>
          <a:off x="4686300" y="162306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106,216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132893</xdr:rowOff>
    </xdr:from>
    <xdr:to>
      <xdr:col>20</xdr:col>
      <xdr:colOff>38100</xdr:colOff>
      <xdr:row>96</xdr:row>
      <xdr:rowOff>63043</xdr:rowOff>
    </xdr:to>
    <xdr:sp macro="" textlink="" fLocksText="0">
      <xdr:nvSpPr>
        <xdr:cNvPr id="257" name="楕円 256"/>
        <xdr:cNvSpPr/>
      </xdr:nvSpPr>
      <xdr:spPr>
        <a:xfrm>
          <a:off x="3743325" y="16421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94</xdr:row>
      <xdr:rowOff>76200</xdr:rowOff>
    </xdr:from>
    <xdr:ext cx="600075" cy="257175"/>
    <xdr:sp macro="" textlink="">
      <xdr:nvSpPr>
        <xdr:cNvPr id="258" name="テキスト ボックス 257"/>
        <xdr:cNvSpPr txBox="1"/>
      </xdr:nvSpPr>
      <xdr:spPr>
        <a:xfrm>
          <a:off x="3495675" y="16192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103,036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65951</xdr:rowOff>
    </xdr:from>
    <xdr:to>
      <xdr:col>15</xdr:col>
      <xdr:colOff>101600</xdr:colOff>
      <xdr:row>95</xdr:row>
      <xdr:rowOff>167551</xdr:rowOff>
    </xdr:to>
    <xdr:sp macro="" textlink="" fLocksText="0">
      <xdr:nvSpPr>
        <xdr:cNvPr id="259" name="楕円 258"/>
        <xdr:cNvSpPr/>
      </xdr:nvSpPr>
      <xdr:spPr>
        <a:xfrm>
          <a:off x="2857500" y="16354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94</xdr:row>
      <xdr:rowOff>9525</xdr:rowOff>
    </xdr:from>
    <xdr:ext cx="600075" cy="257175"/>
    <xdr:sp macro="" textlink="">
      <xdr:nvSpPr>
        <xdr:cNvPr id="260" name="テキスト ボックス 259"/>
        <xdr:cNvSpPr txBox="1"/>
      </xdr:nvSpPr>
      <xdr:spPr>
        <a:xfrm>
          <a:off x="2600325" y="16125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108,307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73952</xdr:rowOff>
    </xdr:from>
    <xdr:to>
      <xdr:col>10</xdr:col>
      <xdr:colOff>165100</xdr:colOff>
      <xdr:row>96</xdr:row>
      <xdr:rowOff>4102</xdr:rowOff>
    </xdr:to>
    <xdr:sp macro="" textlink="" fLocksText="0">
      <xdr:nvSpPr>
        <xdr:cNvPr id="261" name="楕円 260"/>
        <xdr:cNvSpPr/>
      </xdr:nvSpPr>
      <xdr:spPr>
        <a:xfrm>
          <a:off x="1971675" y="16363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94</xdr:row>
      <xdr:rowOff>19050</xdr:rowOff>
    </xdr:from>
    <xdr:ext cx="600075" cy="257175"/>
    <xdr:sp macro="" textlink="">
      <xdr:nvSpPr>
        <xdr:cNvPr id="262" name="テキスト ボックス 261"/>
        <xdr:cNvSpPr txBox="1"/>
      </xdr:nvSpPr>
      <xdr:spPr>
        <a:xfrm>
          <a:off x="1714500" y="161353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107,677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94666</xdr:rowOff>
    </xdr:from>
    <xdr:to>
      <xdr:col>6</xdr:col>
      <xdr:colOff>38100</xdr:colOff>
      <xdr:row>96</xdr:row>
      <xdr:rowOff>24816</xdr:rowOff>
    </xdr:to>
    <xdr:sp macro="" textlink="" fLocksText="0">
      <xdr:nvSpPr>
        <xdr:cNvPr id="263" name="楕円 262"/>
        <xdr:cNvSpPr/>
      </xdr:nvSpPr>
      <xdr:spPr>
        <a:xfrm>
          <a:off x="1076325" y="16383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94</xdr:row>
      <xdr:rowOff>38100</xdr:rowOff>
    </xdr:from>
    <xdr:ext cx="600075" cy="257175"/>
    <xdr:sp macro="" textlink="">
      <xdr:nvSpPr>
        <xdr:cNvPr id="264" name="テキスト ボックス 263"/>
        <xdr:cNvSpPr txBox="1"/>
      </xdr:nvSpPr>
      <xdr:spPr>
        <a:xfrm>
          <a:off x="828675" y="161544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106,046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65" name="正方形/長方形 264"/>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6" name="正方形/長方形 265"/>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7" name="正方形/長方形 266"/>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8" name="正方形/長方形 267"/>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9" name="正方形/長方形 268"/>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70" name="正方形/長方形 269"/>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71" name="正方形/長方形 270"/>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2" name="正方形/長方形 271"/>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0825" y="6829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38</xdr:row>
      <xdr:rowOff>171450</xdr:rowOff>
    </xdr:from>
    <xdr:ext cx="247650" cy="257175"/>
    <xdr:sp macro="" textlink="">
      <xdr:nvSpPr>
        <xdr:cNvPr id="276" name="テキスト ボックス 275"/>
        <xdr:cNvSpPr txBox="1"/>
      </xdr:nvSpPr>
      <xdr:spPr>
        <a:xfrm>
          <a:off x="6353175" y="6686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0825" y="6543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37</xdr:row>
      <xdr:rowOff>57150</xdr:rowOff>
    </xdr:from>
    <xdr:ext cx="533400" cy="257175"/>
    <xdr:sp macro="" textlink="">
      <xdr:nvSpPr>
        <xdr:cNvPr id="278" name="テキスト ボックス 277"/>
        <xdr:cNvSpPr txBox="1"/>
      </xdr:nvSpPr>
      <xdr:spPr>
        <a:xfrm>
          <a:off x="6067425" y="6400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0825" y="6257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35</xdr:row>
      <xdr:rowOff>114300</xdr:rowOff>
    </xdr:from>
    <xdr:ext cx="533400" cy="257175"/>
    <xdr:sp macro="" textlink="">
      <xdr:nvSpPr>
        <xdr:cNvPr id="280" name="テキスト ボックス 279"/>
        <xdr:cNvSpPr txBox="1"/>
      </xdr:nvSpPr>
      <xdr:spPr>
        <a:xfrm>
          <a:off x="6067425" y="6115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082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33</xdr:row>
      <xdr:rowOff>171450</xdr:rowOff>
    </xdr:from>
    <xdr:ext cx="533400" cy="257175"/>
    <xdr:sp macro="" textlink="">
      <xdr:nvSpPr>
        <xdr:cNvPr id="282" name="テキスト ボックス 281"/>
        <xdr:cNvSpPr txBox="1"/>
      </xdr:nvSpPr>
      <xdr:spPr>
        <a:xfrm>
          <a:off x="6067425"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0825" y="5686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57150</xdr:rowOff>
    </xdr:from>
    <xdr:ext cx="533400" cy="257175"/>
    <xdr:sp macro="" textlink="">
      <xdr:nvSpPr>
        <xdr:cNvPr id="284" name="テキスト ボックス 283"/>
        <xdr:cNvSpPr txBox="1"/>
      </xdr:nvSpPr>
      <xdr:spPr>
        <a:xfrm>
          <a:off x="6067425" y="554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0825" y="5400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30</xdr:row>
      <xdr:rowOff>114300</xdr:rowOff>
    </xdr:from>
    <xdr:ext cx="600075" cy="257175"/>
    <xdr:sp macro="" textlink="">
      <xdr:nvSpPr>
        <xdr:cNvPr id="286" name="テキスト ボックス 285"/>
        <xdr:cNvSpPr txBox="1"/>
      </xdr:nvSpPr>
      <xdr:spPr>
        <a:xfrm>
          <a:off x="6000750" y="5257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0825" y="511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28</xdr:row>
      <xdr:rowOff>171450</xdr:rowOff>
    </xdr:from>
    <xdr:ext cx="600075" cy="257175"/>
    <xdr:sp macro="" textlink="">
      <xdr:nvSpPr>
        <xdr:cNvPr id="288" name="テキスト ボックス 287"/>
        <xdr:cNvSpPr txBox="1"/>
      </xdr:nvSpPr>
      <xdr:spPr>
        <a:xfrm>
          <a:off x="6000750" y="4972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27</xdr:row>
      <xdr:rowOff>57150</xdr:rowOff>
    </xdr:from>
    <xdr:ext cx="600075" cy="257175"/>
    <xdr:sp macro="" textlink="">
      <xdr:nvSpPr>
        <xdr:cNvPr id="290" name="テキスト ボックス 289"/>
        <xdr:cNvSpPr txBox="1"/>
      </xdr:nvSpPr>
      <xdr:spPr>
        <a:xfrm>
          <a:off x="600075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91" name="補助費等グラフ枠"/>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7500" y="5210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38</xdr:row>
      <xdr:rowOff>123825</xdr:rowOff>
    </xdr:from>
    <xdr:ext cx="533400" cy="257175"/>
    <xdr:sp macro="" textlink="">
      <xdr:nvSpPr>
        <xdr:cNvPr id="293" name="補助費等最小値テキスト"/>
        <xdr:cNvSpPr txBox="1"/>
      </xdr:nvSpPr>
      <xdr:spPr>
        <a:xfrm>
          <a:off x="10525125" y="6638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91775" y="6629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9525</xdr:rowOff>
    </xdr:from>
    <xdr:ext cx="600075" cy="257175"/>
    <xdr:sp macro="" textlink="">
      <xdr:nvSpPr>
        <xdr:cNvPr id="295" name="補助費等最大値テキスト"/>
        <xdr:cNvSpPr txBox="1"/>
      </xdr:nvSpPr>
      <xdr:spPr>
        <a:xfrm>
          <a:off x="10525125" y="4981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91775" y="5210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85936</xdr:rowOff>
    </xdr:from>
    <xdr:to>
      <xdr:col>55</xdr:col>
      <xdr:colOff>0</xdr:colOff>
      <xdr:row>36</xdr:row>
      <xdr:rowOff>49731</xdr:rowOff>
    </xdr:to>
    <xdr:cxnSp macro="">
      <xdr:nvCxnSpPr>
        <xdr:cNvPr id="297" name="直線コネクタ 296"/>
        <xdr:cNvCxnSpPr/>
      </xdr:nvCxnSpPr>
      <xdr:spPr>
        <a:xfrm flipV="1">
          <a:off x="9639300" y="591502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35</xdr:row>
      <xdr:rowOff>123825</xdr:rowOff>
    </xdr:from>
    <xdr:ext cx="533400" cy="257175"/>
    <xdr:sp macro="" textlink="">
      <xdr:nvSpPr>
        <xdr:cNvPr id="298" name="補助費等平均値テキスト"/>
        <xdr:cNvSpPr txBox="1"/>
      </xdr:nvSpPr>
      <xdr:spPr>
        <a:xfrm>
          <a:off x="1052512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fLocksText="0">
      <xdr:nvSpPr>
        <xdr:cNvPr id="299" name="フローチャート: 判断 298"/>
        <xdr:cNvSpPr/>
      </xdr:nvSpPr>
      <xdr:spPr>
        <a:xfrm>
          <a:off x="10429875" y="61436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36</xdr:row>
      <xdr:rowOff>49731</xdr:rowOff>
    </xdr:from>
    <xdr:to>
      <xdr:col>50</xdr:col>
      <xdr:colOff>114300</xdr:colOff>
      <xdr:row>36</xdr:row>
      <xdr:rowOff>60247</xdr:rowOff>
    </xdr:to>
    <xdr:cxnSp macro="">
      <xdr:nvCxnSpPr>
        <xdr:cNvPr id="300" name="直線コネクタ 299"/>
        <xdr:cNvCxnSpPr/>
      </xdr:nvCxnSpPr>
      <xdr:spPr>
        <a:xfrm flipV="1">
          <a:off x="8753475" y="62198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fLocksText="0">
      <xdr:nvSpPr>
        <xdr:cNvPr id="301" name="フローチャート: 判断 300"/>
        <xdr:cNvSpPr/>
      </xdr:nvSpPr>
      <xdr:spPr>
        <a:xfrm>
          <a:off x="9591675" y="6200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36</xdr:row>
      <xdr:rowOff>123825</xdr:rowOff>
    </xdr:from>
    <xdr:ext cx="533400" cy="257175"/>
    <xdr:sp macro="" textlink="">
      <xdr:nvSpPr>
        <xdr:cNvPr id="302" name="テキスト ボックス 301"/>
        <xdr:cNvSpPr txBox="1"/>
      </xdr:nvSpPr>
      <xdr:spPr>
        <a:xfrm>
          <a:off x="9363075" y="6296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60247</xdr:rowOff>
    </xdr:from>
    <xdr:to>
      <xdr:col>45</xdr:col>
      <xdr:colOff>177800</xdr:colOff>
      <xdr:row>36</xdr:row>
      <xdr:rowOff>75035</xdr:rowOff>
    </xdr:to>
    <xdr:cxnSp macro="">
      <xdr:nvCxnSpPr>
        <xdr:cNvPr id="303" name="直線コネクタ 302"/>
        <xdr:cNvCxnSpPr/>
      </xdr:nvCxnSpPr>
      <xdr:spPr>
        <a:xfrm flipV="1">
          <a:off x="7858125" y="62293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fLocksText="0">
      <xdr:nvSpPr>
        <xdr:cNvPr id="304" name="フローチャート: 判断 303"/>
        <xdr:cNvSpPr/>
      </xdr:nvSpPr>
      <xdr:spPr>
        <a:xfrm>
          <a:off x="8696325" y="621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36</xdr:row>
      <xdr:rowOff>133350</xdr:rowOff>
    </xdr:from>
    <xdr:ext cx="533400" cy="257175"/>
    <xdr:sp macro="" textlink="">
      <xdr:nvSpPr>
        <xdr:cNvPr id="305" name="テキスト ボックス 304"/>
        <xdr:cNvSpPr txBox="1"/>
      </xdr:nvSpPr>
      <xdr:spPr>
        <a:xfrm>
          <a:off x="8477250" y="630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23514</xdr:rowOff>
    </xdr:from>
    <xdr:to>
      <xdr:col>41</xdr:col>
      <xdr:colOff>50800</xdr:colOff>
      <xdr:row>36</xdr:row>
      <xdr:rowOff>75035</xdr:rowOff>
    </xdr:to>
    <xdr:cxnSp macro="">
      <xdr:nvCxnSpPr>
        <xdr:cNvPr id="306" name="直線コネクタ 305"/>
        <xdr:cNvCxnSpPr/>
      </xdr:nvCxnSpPr>
      <xdr:spPr>
        <a:xfrm>
          <a:off x="6972300" y="619125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fLocksText="0">
      <xdr:nvSpPr>
        <xdr:cNvPr id="307" name="フローチャート: 判断 306"/>
        <xdr:cNvSpPr/>
      </xdr:nvSpPr>
      <xdr:spPr>
        <a:xfrm>
          <a:off x="7810500" y="6229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36</xdr:row>
      <xdr:rowOff>152400</xdr:rowOff>
    </xdr:from>
    <xdr:ext cx="533400" cy="257175"/>
    <xdr:sp macro="" textlink="">
      <xdr:nvSpPr>
        <xdr:cNvPr id="308" name="テキスト ボックス 307"/>
        <xdr:cNvSpPr txBox="1"/>
      </xdr:nvSpPr>
      <xdr:spPr>
        <a:xfrm>
          <a:off x="7591425" y="632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fLocksText="0">
      <xdr:nvSpPr>
        <xdr:cNvPr id="309" name="フローチャート: 判断 308"/>
        <xdr:cNvSpPr/>
      </xdr:nvSpPr>
      <xdr:spPr>
        <a:xfrm>
          <a:off x="6924675" y="6248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36</xdr:row>
      <xdr:rowOff>161925</xdr:rowOff>
    </xdr:from>
    <xdr:ext cx="533400" cy="257175"/>
    <xdr:sp macro="" textlink="">
      <xdr:nvSpPr>
        <xdr:cNvPr id="310" name="テキスト ボックス 309"/>
        <xdr:cNvSpPr txBox="1"/>
      </xdr:nvSpPr>
      <xdr:spPr>
        <a:xfrm>
          <a:off x="669607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311" name="テキスト ボックス 310"/>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12" name="テキスト ボックス 311"/>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13" name="テキスト ボックス 312"/>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14" name="テキスト ボックス 313"/>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15" name="テキスト ボックス 314"/>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35136</xdr:rowOff>
    </xdr:from>
    <xdr:to>
      <xdr:col>55</xdr:col>
      <xdr:colOff>50800</xdr:colOff>
      <xdr:row>34</xdr:row>
      <xdr:rowOff>136736</xdr:rowOff>
    </xdr:to>
    <xdr:sp macro="" textlink="" fLocksText="0">
      <xdr:nvSpPr>
        <xdr:cNvPr id="316" name="楕円 315"/>
        <xdr:cNvSpPr/>
      </xdr:nvSpPr>
      <xdr:spPr>
        <a:xfrm>
          <a:off x="10429875" y="586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33</xdr:row>
      <xdr:rowOff>57150</xdr:rowOff>
    </xdr:from>
    <xdr:ext cx="533400" cy="257175"/>
    <xdr:sp macro="" textlink="">
      <xdr:nvSpPr>
        <xdr:cNvPr id="317" name="補助費等該当値テキスト"/>
        <xdr:cNvSpPr txBox="1"/>
      </xdr:nvSpPr>
      <xdr:spPr>
        <a:xfrm>
          <a:off x="10525125" y="571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63,763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170381</xdr:rowOff>
    </xdr:from>
    <xdr:to>
      <xdr:col>50</xdr:col>
      <xdr:colOff>165100</xdr:colOff>
      <xdr:row>36</xdr:row>
      <xdr:rowOff>100531</xdr:rowOff>
    </xdr:to>
    <xdr:sp macro="" textlink="" fLocksText="0">
      <xdr:nvSpPr>
        <xdr:cNvPr id="318" name="楕円 317"/>
        <xdr:cNvSpPr/>
      </xdr:nvSpPr>
      <xdr:spPr>
        <a:xfrm>
          <a:off x="9591675" y="617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34</xdr:row>
      <xdr:rowOff>114300</xdr:rowOff>
    </xdr:from>
    <xdr:ext cx="533400" cy="257175"/>
    <xdr:sp macro="" textlink="">
      <xdr:nvSpPr>
        <xdr:cNvPr id="319" name="テキスト ボックス 318"/>
        <xdr:cNvSpPr txBox="1"/>
      </xdr:nvSpPr>
      <xdr:spPr>
        <a:xfrm>
          <a:off x="9363075" y="5943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42,297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9447</xdr:rowOff>
    </xdr:from>
    <xdr:to>
      <xdr:col>46</xdr:col>
      <xdr:colOff>38100</xdr:colOff>
      <xdr:row>36</xdr:row>
      <xdr:rowOff>111047</xdr:rowOff>
    </xdr:to>
    <xdr:sp macro="" textlink="" fLocksText="0">
      <xdr:nvSpPr>
        <xdr:cNvPr id="320" name="楕円 319"/>
        <xdr:cNvSpPr/>
      </xdr:nvSpPr>
      <xdr:spPr>
        <a:xfrm>
          <a:off x="8696325" y="6181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34</xdr:row>
      <xdr:rowOff>123825</xdr:rowOff>
    </xdr:from>
    <xdr:ext cx="533400" cy="257175"/>
    <xdr:sp macro="" textlink="">
      <xdr:nvSpPr>
        <xdr:cNvPr id="321" name="テキスト ボックス 320"/>
        <xdr:cNvSpPr txBox="1"/>
      </xdr:nvSpPr>
      <xdr:spPr>
        <a:xfrm>
          <a:off x="8477250"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41,561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24235</xdr:rowOff>
    </xdr:from>
    <xdr:to>
      <xdr:col>41</xdr:col>
      <xdr:colOff>101600</xdr:colOff>
      <xdr:row>36</xdr:row>
      <xdr:rowOff>125835</xdr:rowOff>
    </xdr:to>
    <xdr:sp macro="" textlink="" fLocksText="0">
      <xdr:nvSpPr>
        <xdr:cNvPr id="322" name="楕円 321"/>
        <xdr:cNvSpPr/>
      </xdr:nvSpPr>
      <xdr:spPr>
        <a:xfrm>
          <a:off x="7810500" y="6200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34</xdr:row>
      <xdr:rowOff>142875</xdr:rowOff>
    </xdr:from>
    <xdr:ext cx="533400" cy="257175"/>
    <xdr:sp macro="" textlink="">
      <xdr:nvSpPr>
        <xdr:cNvPr id="323" name="テキスト ボックス 322"/>
        <xdr:cNvSpPr txBox="1"/>
      </xdr:nvSpPr>
      <xdr:spPr>
        <a:xfrm>
          <a:off x="7591425" y="597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40,526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144164</xdr:rowOff>
    </xdr:from>
    <xdr:to>
      <xdr:col>36</xdr:col>
      <xdr:colOff>165100</xdr:colOff>
      <xdr:row>36</xdr:row>
      <xdr:rowOff>74314</xdr:rowOff>
    </xdr:to>
    <xdr:sp macro="" textlink="" fLocksText="0">
      <xdr:nvSpPr>
        <xdr:cNvPr id="324" name="楕円 323"/>
        <xdr:cNvSpPr/>
      </xdr:nvSpPr>
      <xdr:spPr>
        <a:xfrm>
          <a:off x="6924675" y="6143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34</xdr:row>
      <xdr:rowOff>95250</xdr:rowOff>
    </xdr:from>
    <xdr:ext cx="533400" cy="257175"/>
    <xdr:sp macro="" textlink="">
      <xdr:nvSpPr>
        <xdr:cNvPr id="325" name="テキスト ボックス 324"/>
        <xdr:cNvSpPr txBox="1"/>
      </xdr:nvSpPr>
      <xdr:spPr>
        <a:xfrm>
          <a:off x="6696075" y="5924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44,132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26" name="正方形/長方形 325"/>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7" name="正方形/長方形 326"/>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8" name="正方形/長方形 327"/>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9" name="正方形/長方形 328"/>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30" name="正方形/長方形 329"/>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31" name="正方形/長方形 330"/>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32" name="正方形/長方形 331"/>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33" name="正方形/長方形 332"/>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34" name="テキスト ボックス 333"/>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082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76200</xdr:rowOff>
    </xdr:from>
    <xdr:ext cx="247650" cy="257175"/>
    <xdr:sp macro="" textlink="">
      <xdr:nvSpPr>
        <xdr:cNvPr id="337" name="テキスト ボックス 336"/>
        <xdr:cNvSpPr txBox="1"/>
      </xdr:nvSpPr>
      <xdr:spPr>
        <a:xfrm>
          <a:off x="635317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082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56</xdr:row>
      <xdr:rowOff>38100</xdr:rowOff>
    </xdr:from>
    <xdr:ext cx="533400" cy="257175"/>
    <xdr:sp macro="" textlink="">
      <xdr:nvSpPr>
        <xdr:cNvPr id="339" name="テキスト ボックス 338"/>
        <xdr:cNvSpPr txBox="1"/>
      </xdr:nvSpPr>
      <xdr:spPr>
        <a:xfrm>
          <a:off x="6067425"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082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53</xdr:row>
      <xdr:rowOff>171450</xdr:rowOff>
    </xdr:from>
    <xdr:ext cx="600075" cy="257175"/>
    <xdr:sp macro="" textlink="">
      <xdr:nvSpPr>
        <xdr:cNvPr id="341" name="テキスト ボックス 340"/>
        <xdr:cNvSpPr txBox="1"/>
      </xdr:nvSpPr>
      <xdr:spPr>
        <a:xfrm>
          <a:off x="6000750" y="925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082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51</xdr:row>
      <xdr:rowOff>133350</xdr:rowOff>
    </xdr:from>
    <xdr:ext cx="600075" cy="257175"/>
    <xdr:sp macro="" textlink="">
      <xdr:nvSpPr>
        <xdr:cNvPr id="343" name="テキスト ボックス 342"/>
        <xdr:cNvSpPr txBox="1"/>
      </xdr:nvSpPr>
      <xdr:spPr>
        <a:xfrm>
          <a:off x="6000750" y="887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082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95250</xdr:rowOff>
    </xdr:from>
    <xdr:ext cx="600075" cy="257175"/>
    <xdr:sp macro="" textlink="">
      <xdr:nvSpPr>
        <xdr:cNvPr id="345" name="テキスト ボックス 344"/>
        <xdr:cNvSpPr txBox="1"/>
      </xdr:nvSpPr>
      <xdr:spPr>
        <a:xfrm>
          <a:off x="6000750"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47" name="テキスト ボックス 346"/>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48" name="普通建設事業費グラフ枠"/>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7500" y="884872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59</xdr:row>
      <xdr:rowOff>9525</xdr:rowOff>
    </xdr:from>
    <xdr:ext cx="466725" cy="257175"/>
    <xdr:sp macro="" textlink="">
      <xdr:nvSpPr>
        <xdr:cNvPr id="350" name="普通建設事業費最小値テキスト"/>
        <xdr:cNvSpPr txBox="1"/>
      </xdr:nvSpPr>
      <xdr:spPr>
        <a:xfrm>
          <a:off x="10525125" y="10125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4,698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91775" y="101250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50</xdr:row>
      <xdr:rowOff>57150</xdr:rowOff>
    </xdr:from>
    <xdr:ext cx="600075" cy="257175"/>
    <xdr:sp macro="" textlink="">
      <xdr:nvSpPr>
        <xdr:cNvPr id="352" name="普通建設事業費最大値テキスト"/>
        <xdr:cNvSpPr txBox="1"/>
      </xdr:nvSpPr>
      <xdr:spPr>
        <a:xfrm>
          <a:off x="10525125" y="8629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91775" y="8848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170264</xdr:rowOff>
    </xdr:from>
    <xdr:to>
      <xdr:col>55</xdr:col>
      <xdr:colOff>0</xdr:colOff>
      <xdr:row>58</xdr:row>
      <xdr:rowOff>123370</xdr:rowOff>
    </xdr:to>
    <xdr:cxnSp macro="">
      <xdr:nvCxnSpPr>
        <xdr:cNvPr id="354" name="直線コネクタ 353"/>
        <xdr:cNvCxnSpPr/>
      </xdr:nvCxnSpPr>
      <xdr:spPr>
        <a:xfrm flipV="1">
          <a:off x="9639300" y="99441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56</xdr:row>
      <xdr:rowOff>9525</xdr:rowOff>
    </xdr:from>
    <xdr:ext cx="533400" cy="257175"/>
    <xdr:sp macro="" textlink="">
      <xdr:nvSpPr>
        <xdr:cNvPr id="355" name="普通建設事業費平均値テキスト"/>
        <xdr:cNvSpPr txBox="1"/>
      </xdr:nvSpPr>
      <xdr:spPr>
        <a:xfrm>
          <a:off x="1052512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fLocksText="0">
      <xdr:nvSpPr>
        <xdr:cNvPr id="356" name="フローチャート: 判断 355"/>
        <xdr:cNvSpPr/>
      </xdr:nvSpPr>
      <xdr:spPr>
        <a:xfrm>
          <a:off x="10429875" y="9763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57</xdr:row>
      <xdr:rowOff>15585</xdr:rowOff>
    </xdr:from>
    <xdr:to>
      <xdr:col>50</xdr:col>
      <xdr:colOff>114300</xdr:colOff>
      <xdr:row>58</xdr:row>
      <xdr:rowOff>123370</xdr:rowOff>
    </xdr:to>
    <xdr:cxnSp macro="">
      <xdr:nvCxnSpPr>
        <xdr:cNvPr id="357" name="直線コネクタ 356"/>
        <xdr:cNvCxnSpPr/>
      </xdr:nvCxnSpPr>
      <xdr:spPr>
        <a:xfrm>
          <a:off x="8753475" y="9791700"/>
          <a:ext cx="885825"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fLocksText="0">
      <xdr:nvSpPr>
        <xdr:cNvPr id="358" name="フローチャート: 判断 357"/>
        <xdr:cNvSpPr/>
      </xdr:nvSpPr>
      <xdr:spPr>
        <a:xfrm>
          <a:off x="9591675" y="9791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55</xdr:row>
      <xdr:rowOff>133350</xdr:rowOff>
    </xdr:from>
    <xdr:ext cx="533400" cy="257175"/>
    <xdr:sp macro="" textlink="">
      <xdr:nvSpPr>
        <xdr:cNvPr id="359" name="テキスト ボックス 358"/>
        <xdr:cNvSpPr txBox="1"/>
      </xdr:nvSpPr>
      <xdr:spPr>
        <a:xfrm>
          <a:off x="9363075" y="956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15585</xdr:rowOff>
    </xdr:from>
    <xdr:to>
      <xdr:col>45</xdr:col>
      <xdr:colOff>177800</xdr:colOff>
      <xdr:row>58</xdr:row>
      <xdr:rowOff>49099</xdr:rowOff>
    </xdr:to>
    <xdr:cxnSp macro="">
      <xdr:nvCxnSpPr>
        <xdr:cNvPr id="360" name="直線コネクタ 359"/>
        <xdr:cNvCxnSpPr/>
      </xdr:nvCxnSpPr>
      <xdr:spPr>
        <a:xfrm flipV="1">
          <a:off x="7858125" y="9791700"/>
          <a:ext cx="89535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fLocksText="0">
      <xdr:nvSpPr>
        <xdr:cNvPr id="361" name="フローチャート: 判断 360"/>
        <xdr:cNvSpPr/>
      </xdr:nvSpPr>
      <xdr:spPr>
        <a:xfrm>
          <a:off x="8696325" y="974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57</xdr:row>
      <xdr:rowOff>66675</xdr:rowOff>
    </xdr:from>
    <xdr:ext cx="533400" cy="257175"/>
    <xdr:sp macro="" textlink="">
      <xdr:nvSpPr>
        <xdr:cNvPr id="362" name="テキスト ボックス 361"/>
        <xdr:cNvSpPr txBox="1"/>
      </xdr:nvSpPr>
      <xdr:spPr>
        <a:xfrm>
          <a:off x="8477250" y="983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49099</xdr:rowOff>
    </xdr:from>
    <xdr:to>
      <xdr:col>41</xdr:col>
      <xdr:colOff>50800</xdr:colOff>
      <xdr:row>58</xdr:row>
      <xdr:rowOff>61542</xdr:rowOff>
    </xdr:to>
    <xdr:cxnSp macro="">
      <xdr:nvCxnSpPr>
        <xdr:cNvPr id="363" name="直線コネクタ 362"/>
        <xdr:cNvCxnSpPr/>
      </xdr:nvCxnSpPr>
      <xdr:spPr>
        <a:xfrm flipV="1">
          <a:off x="6972300" y="99917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fLocksText="0">
      <xdr:nvSpPr>
        <xdr:cNvPr id="364" name="フローチャート: 判断 363"/>
        <xdr:cNvSpPr/>
      </xdr:nvSpPr>
      <xdr:spPr>
        <a:xfrm>
          <a:off x="7810500" y="9772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55</xdr:row>
      <xdr:rowOff>114300</xdr:rowOff>
    </xdr:from>
    <xdr:ext cx="533400" cy="257175"/>
    <xdr:sp macro="" textlink="">
      <xdr:nvSpPr>
        <xdr:cNvPr id="365" name="テキスト ボックス 364"/>
        <xdr:cNvSpPr txBox="1"/>
      </xdr:nvSpPr>
      <xdr:spPr>
        <a:xfrm>
          <a:off x="7591425" y="9544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fLocksText="0">
      <xdr:nvSpPr>
        <xdr:cNvPr id="366" name="フローチャート: 判断 365"/>
        <xdr:cNvSpPr/>
      </xdr:nvSpPr>
      <xdr:spPr>
        <a:xfrm>
          <a:off x="6924675" y="975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55</xdr:row>
      <xdr:rowOff>95250</xdr:rowOff>
    </xdr:from>
    <xdr:ext cx="533400" cy="257175"/>
    <xdr:sp macro="" textlink="">
      <xdr:nvSpPr>
        <xdr:cNvPr id="367" name="テキスト ボックス 366"/>
        <xdr:cNvSpPr txBox="1"/>
      </xdr:nvSpPr>
      <xdr:spPr>
        <a:xfrm>
          <a:off x="6696075" y="952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68" name="テキスト ボックス 367"/>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69" name="テキスト ボックス 368"/>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70" name="テキスト ボックス 369"/>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71" name="テキスト ボックス 370"/>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72" name="テキスト ボックス 371"/>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119464</xdr:rowOff>
    </xdr:from>
    <xdr:to>
      <xdr:col>55</xdr:col>
      <xdr:colOff>50800</xdr:colOff>
      <xdr:row>58</xdr:row>
      <xdr:rowOff>49614</xdr:rowOff>
    </xdr:to>
    <xdr:sp macro="" textlink="" fLocksText="0">
      <xdr:nvSpPr>
        <xdr:cNvPr id="373" name="楕円 372"/>
        <xdr:cNvSpPr/>
      </xdr:nvSpPr>
      <xdr:spPr>
        <a:xfrm>
          <a:off x="10429875" y="989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57</xdr:row>
      <xdr:rowOff>95250</xdr:rowOff>
    </xdr:from>
    <xdr:ext cx="533400" cy="257175"/>
    <xdr:sp macro="" textlink="">
      <xdr:nvSpPr>
        <xdr:cNvPr id="374" name="普通建設事業費該当値テキスト"/>
        <xdr:cNvSpPr txBox="1"/>
      </xdr:nvSpPr>
      <xdr:spPr>
        <a:xfrm>
          <a:off x="10525125" y="986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72570</xdr:rowOff>
    </xdr:from>
    <xdr:to>
      <xdr:col>50</xdr:col>
      <xdr:colOff>165100</xdr:colOff>
      <xdr:row>59</xdr:row>
      <xdr:rowOff>2720</xdr:rowOff>
    </xdr:to>
    <xdr:sp macro="" textlink="" fLocksText="0">
      <xdr:nvSpPr>
        <xdr:cNvPr id="375" name="楕円 374"/>
        <xdr:cNvSpPr/>
      </xdr:nvSpPr>
      <xdr:spPr>
        <a:xfrm>
          <a:off x="9591675" y="10020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58</xdr:row>
      <xdr:rowOff>161925</xdr:rowOff>
    </xdr:from>
    <xdr:ext cx="533400" cy="257175"/>
    <xdr:sp macro="" textlink="">
      <xdr:nvSpPr>
        <xdr:cNvPr id="376" name="テキスト ボックス 375"/>
        <xdr:cNvSpPr txBox="1"/>
      </xdr:nvSpPr>
      <xdr:spPr>
        <a:xfrm>
          <a:off x="9363075" y="10106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136235</xdr:rowOff>
    </xdr:from>
    <xdr:to>
      <xdr:col>46</xdr:col>
      <xdr:colOff>38100</xdr:colOff>
      <xdr:row>57</xdr:row>
      <xdr:rowOff>66385</xdr:rowOff>
    </xdr:to>
    <xdr:sp macro="" textlink="" fLocksText="0">
      <xdr:nvSpPr>
        <xdr:cNvPr id="377" name="楕円 376"/>
        <xdr:cNvSpPr/>
      </xdr:nvSpPr>
      <xdr:spPr>
        <a:xfrm>
          <a:off x="8696325" y="9734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55</xdr:row>
      <xdr:rowOff>85725</xdr:rowOff>
    </xdr:from>
    <xdr:ext cx="533400" cy="257175"/>
    <xdr:sp macro="" textlink="">
      <xdr:nvSpPr>
        <xdr:cNvPr id="378" name="テキスト ボックス 377"/>
        <xdr:cNvSpPr txBox="1"/>
      </xdr:nvSpPr>
      <xdr:spPr>
        <a:xfrm>
          <a:off x="8477250" y="951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48,788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169749</xdr:rowOff>
    </xdr:from>
    <xdr:to>
      <xdr:col>41</xdr:col>
      <xdr:colOff>101600</xdr:colOff>
      <xdr:row>58</xdr:row>
      <xdr:rowOff>99899</xdr:rowOff>
    </xdr:to>
    <xdr:sp macro="" textlink="" fLocksText="0">
      <xdr:nvSpPr>
        <xdr:cNvPr id="379" name="楕円 378"/>
        <xdr:cNvSpPr/>
      </xdr:nvSpPr>
      <xdr:spPr>
        <a:xfrm>
          <a:off x="7810500" y="9944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58</xdr:row>
      <xdr:rowOff>95250</xdr:rowOff>
    </xdr:from>
    <xdr:ext cx="533400" cy="257175"/>
    <xdr:sp macro="" textlink="">
      <xdr:nvSpPr>
        <xdr:cNvPr id="380" name="テキスト ボックス 379"/>
        <xdr:cNvSpPr txBox="1"/>
      </xdr:nvSpPr>
      <xdr:spPr>
        <a:xfrm>
          <a:off x="7591425" y="1003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21,890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10742</xdr:rowOff>
    </xdr:from>
    <xdr:to>
      <xdr:col>36</xdr:col>
      <xdr:colOff>165100</xdr:colOff>
      <xdr:row>58</xdr:row>
      <xdr:rowOff>112342</xdr:rowOff>
    </xdr:to>
    <xdr:sp macro="" textlink="" fLocksText="0">
      <xdr:nvSpPr>
        <xdr:cNvPr id="381" name="楕円 380"/>
        <xdr:cNvSpPr/>
      </xdr:nvSpPr>
      <xdr:spPr>
        <a:xfrm>
          <a:off x="6924675" y="9953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58</xdr:row>
      <xdr:rowOff>104775</xdr:rowOff>
    </xdr:from>
    <xdr:ext cx="533400" cy="257175"/>
    <xdr:sp macro="" textlink="">
      <xdr:nvSpPr>
        <xdr:cNvPr id="382" name="テキスト ボックス 381"/>
        <xdr:cNvSpPr txBox="1"/>
      </xdr:nvSpPr>
      <xdr:spPr>
        <a:xfrm>
          <a:off x="6696075" y="10048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20,257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83" name="正方形/長方形 382"/>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84" name="正方形/長方形 383"/>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85" name="正方形/長方形 384"/>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6" name="正方形/長方形 385"/>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7" name="正方形/長方形 386"/>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8" name="正方形/長方形 387"/>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9" name="正方形/長方形 388"/>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90" name="正方形/長方形 389"/>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91" name="テキスト ボックス 390"/>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082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76200</xdr:rowOff>
    </xdr:from>
    <xdr:ext cx="247650" cy="257175"/>
    <xdr:sp macro="" textlink="">
      <xdr:nvSpPr>
        <xdr:cNvPr id="394" name="テキスト ボックス 393"/>
        <xdr:cNvSpPr txBox="1"/>
      </xdr:nvSpPr>
      <xdr:spPr>
        <a:xfrm>
          <a:off x="6353175"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38100</xdr:rowOff>
    </xdr:from>
    <xdr:ext cx="533400" cy="257175"/>
    <xdr:sp macro="" textlink="">
      <xdr:nvSpPr>
        <xdr:cNvPr id="396" name="テキスト ボックス 395"/>
        <xdr:cNvSpPr txBox="1"/>
      </xdr:nvSpPr>
      <xdr:spPr>
        <a:xfrm>
          <a:off x="606742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082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73</xdr:row>
      <xdr:rowOff>171450</xdr:rowOff>
    </xdr:from>
    <xdr:ext cx="533400" cy="257175"/>
    <xdr:sp macro="" textlink="">
      <xdr:nvSpPr>
        <xdr:cNvPr id="398" name="テキスト ボックス 397"/>
        <xdr:cNvSpPr txBox="1"/>
      </xdr:nvSpPr>
      <xdr:spPr>
        <a:xfrm>
          <a:off x="6067425"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082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71</xdr:row>
      <xdr:rowOff>133350</xdr:rowOff>
    </xdr:from>
    <xdr:ext cx="533400" cy="257175"/>
    <xdr:sp macro="" textlink="">
      <xdr:nvSpPr>
        <xdr:cNvPr id="400" name="テキスト ボックス 399"/>
        <xdr:cNvSpPr txBox="1"/>
      </xdr:nvSpPr>
      <xdr:spPr>
        <a:xfrm>
          <a:off x="6067425" y="1230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082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95250</xdr:rowOff>
    </xdr:from>
    <xdr:ext cx="600075" cy="257175"/>
    <xdr:sp macro="" textlink="">
      <xdr:nvSpPr>
        <xdr:cNvPr id="402" name="テキスト ボックス 401"/>
        <xdr:cNvSpPr txBox="1"/>
      </xdr:nvSpPr>
      <xdr:spPr>
        <a:xfrm>
          <a:off x="600075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404" name="テキスト ボックス 403"/>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405" name="普通建設事業費 （ うち新規整備　）グラフ枠"/>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7500" y="121253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47625</xdr:rowOff>
    </xdr:from>
    <xdr:ext cx="247650" cy="257175"/>
    <xdr:sp macro="" textlink="">
      <xdr:nvSpPr>
        <xdr:cNvPr id="407" name="普通建設事業費 （ うち新規整備　）最小値テキスト"/>
        <xdr:cNvSpPr txBox="1"/>
      </xdr:nvSpPr>
      <xdr:spPr>
        <a:xfrm>
          <a:off x="10525125" y="13592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91775" y="13592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69</xdr:row>
      <xdr:rowOff>66675</xdr:rowOff>
    </xdr:from>
    <xdr:ext cx="600075" cy="257175"/>
    <xdr:sp macro="" textlink="">
      <xdr:nvSpPr>
        <xdr:cNvPr id="409" name="普通建設事業費 （ うち新規整備　）最大値テキスト"/>
        <xdr:cNvSpPr txBox="1"/>
      </xdr:nvSpPr>
      <xdr:spPr>
        <a:xfrm>
          <a:off x="10525125" y="118967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91775" y="121253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166243</xdr:rowOff>
    </xdr:from>
    <xdr:to>
      <xdr:col>55</xdr:col>
      <xdr:colOff>0</xdr:colOff>
      <xdr:row>79</xdr:row>
      <xdr:rowOff>36398</xdr:rowOff>
    </xdr:to>
    <xdr:cxnSp macro="">
      <xdr:nvCxnSpPr>
        <xdr:cNvPr id="411" name="直線コネクタ 410"/>
        <xdr:cNvCxnSpPr/>
      </xdr:nvCxnSpPr>
      <xdr:spPr>
        <a:xfrm flipV="1">
          <a:off x="9639300" y="13535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77</xdr:row>
      <xdr:rowOff>19050</xdr:rowOff>
    </xdr:from>
    <xdr:ext cx="533400" cy="257175"/>
    <xdr:sp macro="" textlink="">
      <xdr:nvSpPr>
        <xdr:cNvPr id="412" name="普通建設事業費 （ うち新規整備　）平均値テキスト"/>
        <xdr:cNvSpPr txBox="1"/>
      </xdr:nvSpPr>
      <xdr:spPr>
        <a:xfrm>
          <a:off x="105251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fLocksText="0">
      <xdr:nvSpPr>
        <xdr:cNvPr id="413" name="フローチャート: 判断 412"/>
        <xdr:cNvSpPr/>
      </xdr:nvSpPr>
      <xdr:spPr>
        <a:xfrm>
          <a:off x="10429875" y="13363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79</xdr:row>
      <xdr:rowOff>36398</xdr:rowOff>
    </xdr:from>
    <xdr:to>
      <xdr:col>50</xdr:col>
      <xdr:colOff>114300</xdr:colOff>
      <xdr:row>79</xdr:row>
      <xdr:rowOff>43802</xdr:rowOff>
    </xdr:to>
    <xdr:cxnSp macro="">
      <xdr:nvCxnSpPr>
        <xdr:cNvPr id="414" name="直線コネクタ 413"/>
        <xdr:cNvCxnSpPr/>
      </xdr:nvCxnSpPr>
      <xdr:spPr>
        <a:xfrm flipV="1">
          <a:off x="8753475" y="13582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fLocksText="0">
      <xdr:nvSpPr>
        <xdr:cNvPr id="415" name="フローチャート: 判断 414"/>
        <xdr:cNvSpPr/>
      </xdr:nvSpPr>
      <xdr:spPr>
        <a:xfrm>
          <a:off x="9591675" y="133826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76</xdr:row>
      <xdr:rowOff>133350</xdr:rowOff>
    </xdr:from>
    <xdr:ext cx="533400" cy="257175"/>
    <xdr:sp macro="" textlink="">
      <xdr:nvSpPr>
        <xdr:cNvPr id="416" name="テキスト ボックス 415"/>
        <xdr:cNvSpPr txBox="1"/>
      </xdr:nvSpPr>
      <xdr:spPr>
        <a:xfrm>
          <a:off x="9363075" y="1316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1155</xdr:rowOff>
    </xdr:from>
    <xdr:to>
      <xdr:col>45</xdr:col>
      <xdr:colOff>177800</xdr:colOff>
      <xdr:row>79</xdr:row>
      <xdr:rowOff>43802</xdr:rowOff>
    </xdr:to>
    <xdr:cxnSp macro="">
      <xdr:nvCxnSpPr>
        <xdr:cNvPr id="417" name="直線コネクタ 416"/>
        <xdr:cNvCxnSpPr/>
      </xdr:nvCxnSpPr>
      <xdr:spPr>
        <a:xfrm>
          <a:off x="7858125" y="1354455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fLocksText="0">
      <xdr:nvSpPr>
        <xdr:cNvPr id="418" name="フローチャート: 判断 417"/>
        <xdr:cNvSpPr/>
      </xdr:nvSpPr>
      <xdr:spPr>
        <a:xfrm>
          <a:off x="8696325" y="1337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76</xdr:row>
      <xdr:rowOff>114300</xdr:rowOff>
    </xdr:from>
    <xdr:ext cx="533400" cy="257175"/>
    <xdr:sp macro="" textlink="">
      <xdr:nvSpPr>
        <xdr:cNvPr id="419" name="テキスト ボックス 418"/>
        <xdr:cNvSpPr txBox="1"/>
      </xdr:nvSpPr>
      <xdr:spPr>
        <a:xfrm>
          <a:off x="8477250" y="13144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111430</xdr:rowOff>
    </xdr:from>
    <xdr:to>
      <xdr:col>41</xdr:col>
      <xdr:colOff>50800</xdr:colOff>
      <xdr:row>79</xdr:row>
      <xdr:rowOff>1155</xdr:rowOff>
    </xdr:to>
    <xdr:cxnSp macro="">
      <xdr:nvCxnSpPr>
        <xdr:cNvPr id="420" name="直線コネクタ 419"/>
        <xdr:cNvCxnSpPr/>
      </xdr:nvCxnSpPr>
      <xdr:spPr>
        <a:xfrm>
          <a:off x="6972300" y="134874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fLocksText="0">
      <xdr:nvSpPr>
        <xdr:cNvPr id="421" name="フローチャート: 判断 420"/>
        <xdr:cNvSpPr/>
      </xdr:nvSpPr>
      <xdr:spPr>
        <a:xfrm>
          <a:off x="7810500" y="13363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114300</xdr:rowOff>
    </xdr:from>
    <xdr:ext cx="533400" cy="257175"/>
    <xdr:sp macro="" textlink="">
      <xdr:nvSpPr>
        <xdr:cNvPr id="422" name="テキスト ボックス 421"/>
        <xdr:cNvSpPr txBox="1"/>
      </xdr:nvSpPr>
      <xdr:spPr>
        <a:xfrm>
          <a:off x="7591425" y="13144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fLocksText="0">
      <xdr:nvSpPr>
        <xdr:cNvPr id="423" name="フローチャート: 判断 422"/>
        <xdr:cNvSpPr/>
      </xdr:nvSpPr>
      <xdr:spPr>
        <a:xfrm>
          <a:off x="6924675" y="13287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76</xdr:row>
      <xdr:rowOff>38100</xdr:rowOff>
    </xdr:from>
    <xdr:ext cx="533400" cy="257175"/>
    <xdr:sp macro="" textlink="">
      <xdr:nvSpPr>
        <xdr:cNvPr id="424" name="テキスト ボックス 423"/>
        <xdr:cNvSpPr txBox="1"/>
      </xdr:nvSpPr>
      <xdr:spPr>
        <a:xfrm>
          <a:off x="669607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25" name="テキスト ボックス 424"/>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26" name="テキスト ボックス 425"/>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27" name="テキスト ボックス 426"/>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28" name="テキスト ボックス 427"/>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29" name="テキスト ボックス 428"/>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115443</xdr:rowOff>
    </xdr:from>
    <xdr:to>
      <xdr:col>55</xdr:col>
      <xdr:colOff>50800</xdr:colOff>
      <xdr:row>79</xdr:row>
      <xdr:rowOff>45593</xdr:rowOff>
    </xdr:to>
    <xdr:sp macro="" textlink="" fLocksText="0">
      <xdr:nvSpPr>
        <xdr:cNvPr id="430" name="楕円 429"/>
        <xdr:cNvSpPr/>
      </xdr:nvSpPr>
      <xdr:spPr>
        <a:xfrm>
          <a:off x="10429875" y="13487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78</xdr:row>
      <xdr:rowOff>28575</xdr:rowOff>
    </xdr:from>
    <xdr:ext cx="466725" cy="257175"/>
    <xdr:sp macro="" textlink="">
      <xdr:nvSpPr>
        <xdr:cNvPr id="431" name="普通建設事業費 （ うち新規整備　）該当値テキスト"/>
        <xdr:cNvSpPr txBox="1"/>
      </xdr:nvSpPr>
      <xdr:spPr>
        <a:xfrm>
          <a:off x="10525125" y="1340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3,910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157048</xdr:rowOff>
    </xdr:from>
    <xdr:to>
      <xdr:col>50</xdr:col>
      <xdr:colOff>165100</xdr:colOff>
      <xdr:row>79</xdr:row>
      <xdr:rowOff>87198</xdr:rowOff>
    </xdr:to>
    <xdr:sp macro="" textlink="" fLocksText="0">
      <xdr:nvSpPr>
        <xdr:cNvPr id="432" name="楕円 431"/>
        <xdr:cNvSpPr/>
      </xdr:nvSpPr>
      <xdr:spPr>
        <a:xfrm>
          <a:off x="9591675" y="13525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79</xdr:row>
      <xdr:rowOff>76200</xdr:rowOff>
    </xdr:from>
    <xdr:ext cx="381000" cy="257175"/>
    <xdr:sp macro="" textlink="">
      <xdr:nvSpPr>
        <xdr:cNvPr id="433" name="テキスト ボックス 432"/>
        <xdr:cNvSpPr txBox="1"/>
      </xdr:nvSpPr>
      <xdr:spPr>
        <a:xfrm>
          <a:off x="9448800" y="13620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164452</xdr:rowOff>
    </xdr:from>
    <xdr:to>
      <xdr:col>46</xdr:col>
      <xdr:colOff>38100</xdr:colOff>
      <xdr:row>79</xdr:row>
      <xdr:rowOff>94602</xdr:rowOff>
    </xdr:to>
    <xdr:sp macro="" textlink="" fLocksText="0">
      <xdr:nvSpPr>
        <xdr:cNvPr id="434" name="楕円 433"/>
        <xdr:cNvSpPr/>
      </xdr:nvSpPr>
      <xdr:spPr>
        <a:xfrm>
          <a:off x="8696325"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45</xdr:col>
      <xdr:colOff>19050</xdr:colOff>
      <xdr:row>79</xdr:row>
      <xdr:rowOff>85725</xdr:rowOff>
    </xdr:from>
    <xdr:ext cx="314325" cy="257175"/>
    <xdr:sp macro="" textlink="">
      <xdr:nvSpPr>
        <xdr:cNvPr id="435" name="テキスト ボックス 434"/>
        <xdr:cNvSpPr txBox="1"/>
      </xdr:nvSpPr>
      <xdr:spPr>
        <a:xfrm>
          <a:off x="8591550" y="13630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121805</xdr:rowOff>
    </xdr:from>
    <xdr:to>
      <xdr:col>41</xdr:col>
      <xdr:colOff>101600</xdr:colOff>
      <xdr:row>79</xdr:row>
      <xdr:rowOff>51955</xdr:rowOff>
    </xdr:to>
    <xdr:sp macro="" textlink="" fLocksText="0">
      <xdr:nvSpPr>
        <xdr:cNvPr id="436" name="楕円 435"/>
        <xdr:cNvSpPr/>
      </xdr:nvSpPr>
      <xdr:spPr>
        <a:xfrm>
          <a:off x="7810500" y="1349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79</xdr:row>
      <xdr:rowOff>47625</xdr:rowOff>
    </xdr:from>
    <xdr:ext cx="466725" cy="257175"/>
    <xdr:sp macro="" textlink="">
      <xdr:nvSpPr>
        <xdr:cNvPr id="437" name="テキスト ボックス 436"/>
        <xdr:cNvSpPr txBox="1"/>
      </xdr:nvSpPr>
      <xdr:spPr>
        <a:xfrm>
          <a:off x="7620000" y="13592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60630</xdr:rowOff>
    </xdr:from>
    <xdr:to>
      <xdr:col>36</xdr:col>
      <xdr:colOff>165100</xdr:colOff>
      <xdr:row>78</xdr:row>
      <xdr:rowOff>162230</xdr:rowOff>
    </xdr:to>
    <xdr:sp macro="" textlink="" fLocksText="0">
      <xdr:nvSpPr>
        <xdr:cNvPr id="438" name="楕円 437"/>
        <xdr:cNvSpPr/>
      </xdr:nvSpPr>
      <xdr:spPr>
        <a:xfrm>
          <a:off x="6924675" y="13430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78</xdr:row>
      <xdr:rowOff>152400</xdr:rowOff>
    </xdr:from>
    <xdr:ext cx="466725" cy="257175"/>
    <xdr:sp macro="" textlink="">
      <xdr:nvSpPr>
        <xdr:cNvPr id="439" name="テキスト ボックス 438"/>
        <xdr:cNvSpPr txBox="1"/>
      </xdr:nvSpPr>
      <xdr:spPr>
        <a:xfrm>
          <a:off x="6734175" y="1352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8,226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40" name="正方形/長方形 439"/>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41" name="正方形/長方形 440"/>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42" name="正方形/長方形 441"/>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43" name="正方形/長方形 442"/>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44" name="正方形/長方形 443"/>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45" name="正方形/長方形 444"/>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46" name="正方形/長方形 445"/>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7" name="正方形/長方形 446"/>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48" name="テキスト ボックス 447"/>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082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76200</xdr:rowOff>
    </xdr:from>
    <xdr:ext cx="247650" cy="257175"/>
    <xdr:sp macro="" textlink="">
      <xdr:nvSpPr>
        <xdr:cNvPr id="451" name="テキスト ボックス 450"/>
        <xdr:cNvSpPr txBox="1"/>
      </xdr:nvSpPr>
      <xdr:spPr>
        <a:xfrm>
          <a:off x="6353175"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082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96</xdr:row>
      <xdr:rowOff>38100</xdr:rowOff>
    </xdr:from>
    <xdr:ext cx="533400" cy="257175"/>
    <xdr:sp macro="" textlink="">
      <xdr:nvSpPr>
        <xdr:cNvPr id="453" name="テキスト ボックス 452"/>
        <xdr:cNvSpPr txBox="1"/>
      </xdr:nvSpPr>
      <xdr:spPr>
        <a:xfrm>
          <a:off x="6067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082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93</xdr:row>
      <xdr:rowOff>171450</xdr:rowOff>
    </xdr:from>
    <xdr:ext cx="533400" cy="257175"/>
    <xdr:sp macro="" textlink="">
      <xdr:nvSpPr>
        <xdr:cNvPr id="455" name="テキスト ボックス 454"/>
        <xdr:cNvSpPr txBox="1"/>
      </xdr:nvSpPr>
      <xdr:spPr>
        <a:xfrm>
          <a:off x="6067425"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082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91</xdr:row>
      <xdr:rowOff>133350</xdr:rowOff>
    </xdr:from>
    <xdr:ext cx="533400" cy="257175"/>
    <xdr:sp macro="" textlink="">
      <xdr:nvSpPr>
        <xdr:cNvPr id="457" name="テキスト ボックス 456"/>
        <xdr:cNvSpPr txBox="1"/>
      </xdr:nvSpPr>
      <xdr:spPr>
        <a:xfrm>
          <a:off x="6067425" y="1573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082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89</xdr:row>
      <xdr:rowOff>95250</xdr:rowOff>
    </xdr:from>
    <xdr:ext cx="533400" cy="257175"/>
    <xdr:sp macro="" textlink="">
      <xdr:nvSpPr>
        <xdr:cNvPr id="459" name="テキスト ボックス 458"/>
        <xdr:cNvSpPr txBox="1"/>
      </xdr:nvSpPr>
      <xdr:spPr>
        <a:xfrm>
          <a:off x="6067425" y="1535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61" name="テキスト ボックス 460"/>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62" name="普通建設事業費 （ うち更新整備　）グラフ枠"/>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7500" y="155543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99</xdr:row>
      <xdr:rowOff>0</xdr:rowOff>
    </xdr:from>
    <xdr:ext cx="466725" cy="257175"/>
    <xdr:sp macro="" textlink="">
      <xdr:nvSpPr>
        <xdr:cNvPr id="464" name="普通建設事業費 （ うち更新整備　）最小値テキスト"/>
        <xdr:cNvSpPr txBox="1"/>
      </xdr:nvSpPr>
      <xdr:spPr>
        <a:xfrm>
          <a:off x="10525125" y="16973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2,529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91775" y="16973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76200</xdr:rowOff>
    </xdr:from>
    <xdr:ext cx="533400" cy="257175"/>
    <xdr:sp macro="" textlink="">
      <xdr:nvSpPr>
        <xdr:cNvPr id="466" name="普通建設事業費 （ うち更新整備　）最大値テキスト"/>
        <xdr:cNvSpPr txBox="1"/>
      </xdr:nvSpPr>
      <xdr:spPr>
        <a:xfrm>
          <a:off x="10525125" y="15335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91775" y="155543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88418</xdr:rowOff>
    </xdr:from>
    <xdr:to>
      <xdr:col>55</xdr:col>
      <xdr:colOff>0</xdr:colOff>
      <xdr:row>97</xdr:row>
      <xdr:rowOff>170866</xdr:rowOff>
    </xdr:to>
    <xdr:cxnSp macro="">
      <xdr:nvCxnSpPr>
        <xdr:cNvPr id="468" name="直線コネクタ 467"/>
        <xdr:cNvCxnSpPr/>
      </xdr:nvCxnSpPr>
      <xdr:spPr>
        <a:xfrm flipV="1">
          <a:off x="9639300" y="167163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95</xdr:row>
      <xdr:rowOff>76200</xdr:rowOff>
    </xdr:from>
    <xdr:ext cx="533400" cy="257175"/>
    <xdr:sp macro="" textlink="">
      <xdr:nvSpPr>
        <xdr:cNvPr id="469" name="普通建設事業費 （ うち更新整備　）平均値テキスト"/>
        <xdr:cNvSpPr txBox="1"/>
      </xdr:nvSpPr>
      <xdr:spPr>
        <a:xfrm>
          <a:off x="105251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fLocksText="0">
      <xdr:nvSpPr>
        <xdr:cNvPr id="470" name="フローチャート: 判断 469"/>
        <xdr:cNvSpPr/>
      </xdr:nvSpPr>
      <xdr:spPr>
        <a:xfrm>
          <a:off x="10429875" y="16516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94</xdr:row>
      <xdr:rowOff>63291</xdr:rowOff>
    </xdr:from>
    <xdr:to>
      <xdr:col>50</xdr:col>
      <xdr:colOff>114300</xdr:colOff>
      <xdr:row>97</xdr:row>
      <xdr:rowOff>170866</xdr:rowOff>
    </xdr:to>
    <xdr:cxnSp macro="">
      <xdr:nvCxnSpPr>
        <xdr:cNvPr id="471" name="直線コネクタ 470"/>
        <xdr:cNvCxnSpPr/>
      </xdr:nvCxnSpPr>
      <xdr:spPr>
        <a:xfrm>
          <a:off x="8753475" y="16182975"/>
          <a:ext cx="885825"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fLocksText="0">
      <xdr:nvSpPr>
        <xdr:cNvPr id="472" name="フローチャート: 判断 471"/>
        <xdr:cNvSpPr/>
      </xdr:nvSpPr>
      <xdr:spPr>
        <a:xfrm>
          <a:off x="9591675" y="16554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95</xdr:row>
      <xdr:rowOff>38100</xdr:rowOff>
    </xdr:from>
    <xdr:ext cx="533400" cy="257175"/>
    <xdr:sp macro="" textlink="">
      <xdr:nvSpPr>
        <xdr:cNvPr id="473" name="テキスト ボックス 472"/>
        <xdr:cNvSpPr txBox="1"/>
      </xdr:nvSpPr>
      <xdr:spPr>
        <a:xfrm>
          <a:off x="9363075" y="16325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63291</xdr:rowOff>
    </xdr:from>
    <xdr:to>
      <xdr:col>45</xdr:col>
      <xdr:colOff>177800</xdr:colOff>
      <xdr:row>97</xdr:row>
      <xdr:rowOff>35286</xdr:rowOff>
    </xdr:to>
    <xdr:cxnSp macro="">
      <xdr:nvCxnSpPr>
        <xdr:cNvPr id="474" name="直線コネクタ 473"/>
        <xdr:cNvCxnSpPr/>
      </xdr:nvCxnSpPr>
      <xdr:spPr>
        <a:xfrm flipV="1">
          <a:off x="7858125" y="16182975"/>
          <a:ext cx="89535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fLocksText="0">
      <xdr:nvSpPr>
        <xdr:cNvPr id="475" name="フローチャート: 判断 474"/>
        <xdr:cNvSpPr/>
      </xdr:nvSpPr>
      <xdr:spPr>
        <a:xfrm>
          <a:off x="8696325" y="16478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96</xdr:row>
      <xdr:rowOff>114300</xdr:rowOff>
    </xdr:from>
    <xdr:ext cx="533400" cy="257175"/>
    <xdr:sp macro="" textlink="">
      <xdr:nvSpPr>
        <xdr:cNvPr id="476" name="テキスト ボックス 475"/>
        <xdr:cNvSpPr txBox="1"/>
      </xdr:nvSpPr>
      <xdr:spPr>
        <a:xfrm>
          <a:off x="8477250" y="1657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35286</xdr:rowOff>
    </xdr:from>
    <xdr:to>
      <xdr:col>41</xdr:col>
      <xdr:colOff>50800</xdr:colOff>
      <xdr:row>97</xdr:row>
      <xdr:rowOff>166312</xdr:rowOff>
    </xdr:to>
    <xdr:cxnSp macro="">
      <xdr:nvCxnSpPr>
        <xdr:cNvPr id="477" name="直線コネクタ 476"/>
        <xdr:cNvCxnSpPr/>
      </xdr:nvCxnSpPr>
      <xdr:spPr>
        <a:xfrm flipV="1">
          <a:off x="6972300" y="1666875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fLocksText="0">
      <xdr:nvSpPr>
        <xdr:cNvPr id="478" name="フローチャート: 判断 477"/>
        <xdr:cNvSpPr/>
      </xdr:nvSpPr>
      <xdr:spPr>
        <a:xfrm>
          <a:off x="7810500" y="16535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95</xdr:row>
      <xdr:rowOff>28575</xdr:rowOff>
    </xdr:from>
    <xdr:ext cx="533400" cy="257175"/>
    <xdr:sp macro="" textlink="">
      <xdr:nvSpPr>
        <xdr:cNvPr id="479" name="テキスト ボックス 478"/>
        <xdr:cNvSpPr txBox="1"/>
      </xdr:nvSpPr>
      <xdr:spPr>
        <a:xfrm>
          <a:off x="7591425" y="16316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fLocksText="0">
      <xdr:nvSpPr>
        <xdr:cNvPr id="480" name="フローチャート: 判断 479"/>
        <xdr:cNvSpPr/>
      </xdr:nvSpPr>
      <xdr:spPr>
        <a:xfrm>
          <a:off x="6924675" y="16630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123825</xdr:rowOff>
    </xdr:from>
    <xdr:ext cx="533400" cy="257175"/>
    <xdr:sp macro="" textlink="">
      <xdr:nvSpPr>
        <xdr:cNvPr id="481" name="テキスト ボックス 480"/>
        <xdr:cNvSpPr txBox="1"/>
      </xdr:nvSpPr>
      <xdr:spPr>
        <a:xfrm>
          <a:off x="6696075" y="1641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82" name="テキスト ボックス 481"/>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83" name="テキスト ボックス 482"/>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84" name="テキスト ボックス 483"/>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85" name="テキスト ボックス 484"/>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86" name="テキスト ボックス 485"/>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37618</xdr:rowOff>
    </xdr:from>
    <xdr:to>
      <xdr:col>55</xdr:col>
      <xdr:colOff>50800</xdr:colOff>
      <xdr:row>97</xdr:row>
      <xdr:rowOff>139218</xdr:rowOff>
    </xdr:to>
    <xdr:sp macro="" textlink="" fLocksText="0">
      <xdr:nvSpPr>
        <xdr:cNvPr id="487" name="楕円 486"/>
        <xdr:cNvSpPr/>
      </xdr:nvSpPr>
      <xdr:spPr>
        <a:xfrm>
          <a:off x="10429875" y="16668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19050</xdr:rowOff>
    </xdr:from>
    <xdr:ext cx="533400" cy="257175"/>
    <xdr:sp macro="" textlink="">
      <xdr:nvSpPr>
        <xdr:cNvPr id="488" name="普通建設事業費 （ うち更新整備　）該当値テキスト"/>
        <xdr:cNvSpPr txBox="1"/>
      </xdr:nvSpPr>
      <xdr:spPr>
        <a:xfrm>
          <a:off x="10525125" y="1664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15,692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120066</xdr:rowOff>
    </xdr:from>
    <xdr:to>
      <xdr:col>50</xdr:col>
      <xdr:colOff>165100</xdr:colOff>
      <xdr:row>98</xdr:row>
      <xdr:rowOff>50216</xdr:rowOff>
    </xdr:to>
    <xdr:sp macro="" textlink="" fLocksText="0">
      <xdr:nvSpPr>
        <xdr:cNvPr id="489" name="楕円 488"/>
        <xdr:cNvSpPr/>
      </xdr:nvSpPr>
      <xdr:spPr>
        <a:xfrm>
          <a:off x="9591675" y="16754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38100</xdr:rowOff>
    </xdr:from>
    <xdr:ext cx="533400" cy="257175"/>
    <xdr:sp macro="" textlink="">
      <xdr:nvSpPr>
        <xdr:cNvPr id="490" name="テキスト ボックス 489"/>
        <xdr:cNvSpPr txBox="1"/>
      </xdr:nvSpPr>
      <xdr:spPr>
        <a:xfrm>
          <a:off x="9363075" y="16840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11,364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12491</xdr:rowOff>
    </xdr:from>
    <xdr:to>
      <xdr:col>46</xdr:col>
      <xdr:colOff>38100</xdr:colOff>
      <xdr:row>94</xdr:row>
      <xdr:rowOff>114091</xdr:rowOff>
    </xdr:to>
    <xdr:sp macro="" textlink="" fLocksText="0">
      <xdr:nvSpPr>
        <xdr:cNvPr id="491" name="楕円 490"/>
        <xdr:cNvSpPr/>
      </xdr:nvSpPr>
      <xdr:spPr>
        <a:xfrm>
          <a:off x="8696325" y="16125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92</xdr:row>
      <xdr:rowOff>133350</xdr:rowOff>
    </xdr:from>
    <xdr:ext cx="533400" cy="257175"/>
    <xdr:sp macro="" textlink="">
      <xdr:nvSpPr>
        <xdr:cNvPr id="492" name="テキスト ボックス 491"/>
        <xdr:cNvSpPr txBox="1"/>
      </xdr:nvSpPr>
      <xdr:spPr>
        <a:xfrm>
          <a:off x="8477250" y="15906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44,011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155936</xdr:rowOff>
    </xdr:from>
    <xdr:to>
      <xdr:col>41</xdr:col>
      <xdr:colOff>101600</xdr:colOff>
      <xdr:row>97</xdr:row>
      <xdr:rowOff>86086</xdr:rowOff>
    </xdr:to>
    <xdr:sp macro="" textlink="" fLocksText="0">
      <xdr:nvSpPr>
        <xdr:cNvPr id="493" name="楕円 492"/>
        <xdr:cNvSpPr/>
      </xdr:nvSpPr>
      <xdr:spPr>
        <a:xfrm>
          <a:off x="7810500" y="16611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97</xdr:row>
      <xdr:rowOff>76200</xdr:rowOff>
    </xdr:from>
    <xdr:ext cx="533400" cy="257175"/>
    <xdr:sp macro="" textlink="">
      <xdr:nvSpPr>
        <xdr:cNvPr id="494" name="テキスト ボックス 493"/>
        <xdr:cNvSpPr txBox="1"/>
      </xdr:nvSpPr>
      <xdr:spPr>
        <a:xfrm>
          <a:off x="7591425" y="16706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18,481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115512</xdr:rowOff>
    </xdr:from>
    <xdr:to>
      <xdr:col>36</xdr:col>
      <xdr:colOff>165100</xdr:colOff>
      <xdr:row>98</xdr:row>
      <xdr:rowOff>45662</xdr:rowOff>
    </xdr:to>
    <xdr:sp macro="" textlink="" fLocksText="0">
      <xdr:nvSpPr>
        <xdr:cNvPr id="495" name="楕円 494"/>
        <xdr:cNvSpPr/>
      </xdr:nvSpPr>
      <xdr:spPr>
        <a:xfrm>
          <a:off x="6924675" y="16744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38100</xdr:rowOff>
    </xdr:from>
    <xdr:ext cx="533400" cy="257175"/>
    <xdr:sp macro="" textlink="">
      <xdr:nvSpPr>
        <xdr:cNvPr id="496" name="テキスト ボックス 495"/>
        <xdr:cNvSpPr txBox="1"/>
      </xdr:nvSpPr>
      <xdr:spPr>
        <a:xfrm>
          <a:off x="6696075" y="16840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11,603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97" name="正方形/長方形 496"/>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8" name="正方形/長方形 497"/>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9" name="正方形/長方形 498"/>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500" name="正方形/長方形 499"/>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501" name="正方形/長方形 500"/>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502" name="正方形/長方形 501"/>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503" name="正方形/長方形 502"/>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04" name="正方形/長方形 503"/>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505" name="テキスト ボックス 504"/>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38</xdr:row>
      <xdr:rowOff>76200</xdr:rowOff>
    </xdr:from>
    <xdr:ext cx="247650" cy="257175"/>
    <xdr:sp macro="" textlink="">
      <xdr:nvSpPr>
        <xdr:cNvPr id="508" name="テキスト ボックス 507"/>
        <xdr:cNvSpPr txBox="1"/>
      </xdr:nvSpPr>
      <xdr:spPr>
        <a:xfrm>
          <a:off x="12192000"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917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36</xdr:row>
      <xdr:rowOff>38100</xdr:rowOff>
    </xdr:from>
    <xdr:ext cx="466725" cy="257175"/>
    <xdr:sp macro="" textlink="">
      <xdr:nvSpPr>
        <xdr:cNvPr id="510" name="テキスト ボックス 509"/>
        <xdr:cNvSpPr txBox="1"/>
      </xdr:nvSpPr>
      <xdr:spPr>
        <a:xfrm>
          <a:off x="11972925"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33</xdr:row>
      <xdr:rowOff>171450</xdr:rowOff>
    </xdr:from>
    <xdr:ext cx="533400" cy="257175"/>
    <xdr:sp macro="" textlink="">
      <xdr:nvSpPr>
        <xdr:cNvPr id="512" name="テキスト ボックス 511"/>
        <xdr:cNvSpPr txBox="1"/>
      </xdr:nvSpPr>
      <xdr:spPr>
        <a:xfrm>
          <a:off x="11906250" y="582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917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31</xdr:row>
      <xdr:rowOff>133350</xdr:rowOff>
    </xdr:from>
    <xdr:ext cx="533400" cy="257175"/>
    <xdr:sp macro="" textlink="">
      <xdr:nvSpPr>
        <xdr:cNvPr id="514" name="テキスト ボックス 513"/>
        <xdr:cNvSpPr txBox="1"/>
      </xdr:nvSpPr>
      <xdr:spPr>
        <a:xfrm>
          <a:off x="11906250" y="544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917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95250</xdr:rowOff>
    </xdr:from>
    <xdr:ext cx="533400" cy="257175"/>
    <xdr:sp macro="" textlink="">
      <xdr:nvSpPr>
        <xdr:cNvPr id="516" name="テキスト ボックス 515"/>
        <xdr:cNvSpPr txBox="1"/>
      </xdr:nvSpPr>
      <xdr:spPr>
        <a:xfrm>
          <a:off x="11906250" y="506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27</xdr:row>
      <xdr:rowOff>57150</xdr:rowOff>
    </xdr:from>
    <xdr:ext cx="533400" cy="257175"/>
    <xdr:sp macro="" textlink="">
      <xdr:nvSpPr>
        <xdr:cNvPr id="518" name="テキスト ボックス 517"/>
        <xdr:cNvSpPr txBox="1"/>
      </xdr:nvSpPr>
      <xdr:spPr>
        <a:xfrm>
          <a:off x="1190625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9" name="災害復旧事業費グラフ枠"/>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6325" y="54673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7650" cy="257175"/>
    <xdr:sp macro="" textlink="">
      <xdr:nvSpPr>
        <xdr:cNvPr id="521" name="災害復旧事業費最小値テキスト"/>
        <xdr:cNvSpPr txBox="1"/>
      </xdr:nvSpPr>
      <xdr:spPr>
        <a:xfrm>
          <a:off x="16363950" y="6734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4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104775</xdr:rowOff>
    </xdr:from>
    <xdr:ext cx="533400" cy="257175"/>
    <xdr:sp macro="" textlink="">
      <xdr:nvSpPr>
        <xdr:cNvPr id="523" name="災害復旧事業費最大値テキスト"/>
        <xdr:cNvSpPr txBox="1"/>
      </xdr:nvSpPr>
      <xdr:spPr>
        <a:xfrm>
          <a:off x="16363950" y="524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7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1321</xdr:rowOff>
    </xdr:from>
    <xdr:to>
      <xdr:col>85</xdr:col>
      <xdr:colOff>127000</xdr:colOff>
      <xdr:row>39</xdr:row>
      <xdr:rowOff>44450</xdr:rowOff>
    </xdr:to>
    <xdr:cxnSp macro="">
      <xdr:nvCxnSpPr>
        <xdr:cNvPr id="525" name="直線コネクタ 524"/>
        <xdr:cNvCxnSpPr/>
      </xdr:nvCxnSpPr>
      <xdr:spPr>
        <a:xfrm>
          <a:off x="15478125" y="66865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85725</xdr:rowOff>
    </xdr:from>
    <xdr:ext cx="466725" cy="257175"/>
    <xdr:sp macro="" textlink="">
      <xdr:nvSpPr>
        <xdr:cNvPr id="526" name="災害復旧事業費平均値テキスト"/>
        <xdr:cNvSpPr txBox="1"/>
      </xdr:nvSpPr>
      <xdr:spPr>
        <a:xfrm>
          <a:off x="1636395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fLocksText="0">
      <xdr:nvSpPr>
        <xdr:cNvPr id="527" name="フローチャート: 判断 526"/>
        <xdr:cNvSpPr/>
      </xdr:nvSpPr>
      <xdr:spPr>
        <a:xfrm>
          <a:off x="16268700" y="6581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1321</xdr:rowOff>
    </xdr:from>
    <xdr:to>
      <xdr:col>81</xdr:col>
      <xdr:colOff>50800</xdr:colOff>
      <xdr:row>39</xdr:row>
      <xdr:rowOff>41173</xdr:rowOff>
    </xdr:to>
    <xdr:cxnSp macro="">
      <xdr:nvCxnSpPr>
        <xdr:cNvPr id="528" name="直線コネクタ 527"/>
        <xdr:cNvCxnSpPr/>
      </xdr:nvCxnSpPr>
      <xdr:spPr>
        <a:xfrm flipV="1">
          <a:off x="14592300" y="66865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fLocksText="0">
      <xdr:nvSpPr>
        <xdr:cNvPr id="529" name="フローチャート: 判断 528"/>
        <xdr:cNvSpPr/>
      </xdr:nvSpPr>
      <xdr:spPr>
        <a:xfrm>
          <a:off x="15430500" y="655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0</xdr:colOff>
      <xdr:row>36</xdr:row>
      <xdr:rowOff>152400</xdr:rowOff>
    </xdr:from>
    <xdr:ext cx="466725" cy="257175"/>
    <xdr:sp macro="" textlink="">
      <xdr:nvSpPr>
        <xdr:cNvPr id="530" name="テキスト ボックス 529"/>
        <xdr:cNvSpPr txBox="1"/>
      </xdr:nvSpPr>
      <xdr:spPr>
        <a:xfrm>
          <a:off x="15240000" y="6324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1,657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41173</xdr:rowOff>
    </xdr:from>
    <xdr:to>
      <xdr:col>76</xdr:col>
      <xdr:colOff>114300</xdr:colOff>
      <xdr:row>39</xdr:row>
      <xdr:rowOff>44450</xdr:rowOff>
    </xdr:to>
    <xdr:cxnSp macro="">
      <xdr:nvCxnSpPr>
        <xdr:cNvPr id="531" name="直線コネクタ 530"/>
        <xdr:cNvCxnSpPr/>
      </xdr:nvCxnSpPr>
      <xdr:spPr>
        <a:xfrm flipV="1">
          <a:off x="13706475" y="6724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fLocksText="0">
      <xdr:nvSpPr>
        <xdr:cNvPr id="532" name="フローチャート: 判断 531"/>
        <xdr:cNvSpPr/>
      </xdr:nvSpPr>
      <xdr:spPr>
        <a:xfrm>
          <a:off x="14544675" y="6629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37</xdr:row>
      <xdr:rowOff>66675</xdr:rowOff>
    </xdr:from>
    <xdr:ext cx="381000" cy="257175"/>
    <xdr:sp macro="" textlink="">
      <xdr:nvSpPr>
        <xdr:cNvPr id="533" name="テキスト ボックス 532"/>
        <xdr:cNvSpPr txBox="1"/>
      </xdr:nvSpPr>
      <xdr:spPr>
        <a:xfrm>
          <a:off x="14401800" y="6410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1125" y="6734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fLocksText="0">
      <xdr:nvSpPr>
        <xdr:cNvPr id="535" name="フローチャート: 判断 534"/>
        <xdr:cNvSpPr/>
      </xdr:nvSpPr>
      <xdr:spPr>
        <a:xfrm>
          <a:off x="13649325" y="6648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37</xdr:row>
      <xdr:rowOff>76200</xdr:rowOff>
    </xdr:from>
    <xdr:ext cx="381000" cy="257175"/>
    <xdr:sp macro="" textlink="">
      <xdr:nvSpPr>
        <xdr:cNvPr id="536" name="テキスト ボックス 535"/>
        <xdr:cNvSpPr txBox="1"/>
      </xdr:nvSpPr>
      <xdr:spPr>
        <a:xfrm>
          <a:off x="13506450" y="64198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fLocksText="0">
      <xdr:nvSpPr>
        <xdr:cNvPr id="537" name="フローチャート: 判断 536"/>
        <xdr:cNvSpPr/>
      </xdr:nvSpPr>
      <xdr:spPr>
        <a:xfrm>
          <a:off x="12763500" y="6648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47625</xdr:colOff>
      <xdr:row>37</xdr:row>
      <xdr:rowOff>76200</xdr:rowOff>
    </xdr:from>
    <xdr:ext cx="381000" cy="257175"/>
    <xdr:sp macro="" textlink="">
      <xdr:nvSpPr>
        <xdr:cNvPr id="538" name="テキスト ボックス 537"/>
        <xdr:cNvSpPr txBox="1"/>
      </xdr:nvSpPr>
      <xdr:spPr>
        <a:xfrm>
          <a:off x="12620625" y="64198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9" name="テキスト ボックス 538"/>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40" name="テキスト ボックス 539"/>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41" name="テキスト ボックス 540"/>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42" name="テキスト ボックス 541"/>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43" name="テキスト ボックス 542"/>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fLocksText="0">
      <xdr:nvSpPr>
        <xdr:cNvPr id="544" name="楕円 543"/>
        <xdr:cNvSpPr/>
      </xdr:nvSpPr>
      <xdr:spPr>
        <a:xfrm>
          <a:off x="162687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38</xdr:row>
      <xdr:rowOff>76200</xdr:rowOff>
    </xdr:from>
    <xdr:ext cx="247650" cy="257175"/>
    <xdr:sp macro="" textlink="">
      <xdr:nvSpPr>
        <xdr:cNvPr id="545" name="災害復旧事業費該当値テキスト"/>
        <xdr:cNvSpPr txBox="1"/>
      </xdr:nvSpPr>
      <xdr:spPr>
        <a:xfrm>
          <a:off x="16363950"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121971</xdr:rowOff>
    </xdr:from>
    <xdr:to>
      <xdr:col>81</xdr:col>
      <xdr:colOff>101600</xdr:colOff>
      <xdr:row>39</xdr:row>
      <xdr:rowOff>52121</xdr:rowOff>
    </xdr:to>
    <xdr:sp macro="" textlink="" fLocksText="0">
      <xdr:nvSpPr>
        <xdr:cNvPr id="546" name="楕円 545"/>
        <xdr:cNvSpPr/>
      </xdr:nvSpPr>
      <xdr:spPr>
        <a:xfrm>
          <a:off x="15430500" y="6638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47625</xdr:colOff>
      <xdr:row>39</xdr:row>
      <xdr:rowOff>47625</xdr:rowOff>
    </xdr:from>
    <xdr:ext cx="381000" cy="257175"/>
    <xdr:sp macro="" textlink="">
      <xdr:nvSpPr>
        <xdr:cNvPr id="547" name="テキスト ボックス 546"/>
        <xdr:cNvSpPr txBox="1"/>
      </xdr:nvSpPr>
      <xdr:spPr>
        <a:xfrm>
          <a:off x="15287625" y="67341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161823</xdr:rowOff>
    </xdr:from>
    <xdr:to>
      <xdr:col>76</xdr:col>
      <xdr:colOff>165100</xdr:colOff>
      <xdr:row>39</xdr:row>
      <xdr:rowOff>91973</xdr:rowOff>
    </xdr:to>
    <xdr:sp macro="" textlink="" fLocksText="0">
      <xdr:nvSpPr>
        <xdr:cNvPr id="548" name="楕円 547"/>
        <xdr:cNvSpPr/>
      </xdr:nvSpPr>
      <xdr:spPr>
        <a:xfrm>
          <a:off x="14544675" y="667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142875</xdr:colOff>
      <xdr:row>39</xdr:row>
      <xdr:rowOff>85725</xdr:rowOff>
    </xdr:from>
    <xdr:ext cx="314325" cy="257175"/>
    <xdr:sp macro="" textlink="">
      <xdr:nvSpPr>
        <xdr:cNvPr id="549" name="テキスト ボックス 548"/>
        <xdr:cNvSpPr txBox="1"/>
      </xdr:nvSpPr>
      <xdr:spPr>
        <a:xfrm>
          <a:off x="14430375" y="6772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fLocksText="0">
      <xdr:nvSpPr>
        <xdr:cNvPr id="550" name="楕円 549"/>
        <xdr:cNvSpPr/>
      </xdr:nvSpPr>
      <xdr:spPr>
        <a:xfrm>
          <a:off x="13649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39</xdr:row>
      <xdr:rowOff>85725</xdr:rowOff>
    </xdr:from>
    <xdr:ext cx="247650" cy="257175"/>
    <xdr:sp macro="" textlink="">
      <xdr:nvSpPr>
        <xdr:cNvPr id="551" name="テキスト ボックス 550"/>
        <xdr:cNvSpPr txBox="1"/>
      </xdr:nvSpPr>
      <xdr:spPr>
        <a:xfrm>
          <a:off x="13573125"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fLocksText="0">
      <xdr:nvSpPr>
        <xdr:cNvPr id="552" name="楕円 551"/>
        <xdr:cNvSpPr/>
      </xdr:nvSpPr>
      <xdr:spPr>
        <a:xfrm>
          <a:off x="12763500"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39</xdr:row>
      <xdr:rowOff>85725</xdr:rowOff>
    </xdr:from>
    <xdr:ext cx="247650" cy="257175"/>
    <xdr:sp macro="" textlink="">
      <xdr:nvSpPr>
        <xdr:cNvPr id="553" name="テキスト ボックス 552"/>
        <xdr:cNvSpPr txBox="1"/>
      </xdr:nvSpPr>
      <xdr:spPr>
        <a:xfrm>
          <a:off x="12687300"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54" name="正方形/長方形 553"/>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55" name="正方形/長方形 554"/>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56" name="正方形/長方形 555"/>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7" name="正方形/長方形 556"/>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8" name="正方形/長方形 557"/>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9" name="正方形/長方形 558"/>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60" name="正方形/長方形 559"/>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61" name="正方形/長方形 560"/>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62" name="テキスト ボックス 561"/>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53</xdr:row>
      <xdr:rowOff>171450</xdr:rowOff>
    </xdr:from>
    <xdr:ext cx="247650" cy="257175"/>
    <xdr:sp macro="" textlink="">
      <xdr:nvSpPr>
        <xdr:cNvPr id="565" name="テキスト ボックス 564"/>
        <xdr:cNvSpPr txBox="1"/>
      </xdr:nvSpPr>
      <xdr:spPr>
        <a:xfrm>
          <a:off x="12192000"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47</xdr:row>
      <xdr:rowOff>57150</xdr:rowOff>
    </xdr:from>
    <xdr:ext cx="247650" cy="257175"/>
    <xdr:sp macro="" textlink="">
      <xdr:nvSpPr>
        <xdr:cNvPr id="567" name="テキスト ボックス 566"/>
        <xdr:cNvSpPr txBox="1"/>
      </xdr:nvSpPr>
      <xdr:spPr>
        <a:xfrm>
          <a:off x="12192000"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68" name="失業対策事業費グラフ枠"/>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6325" y="940117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9525</xdr:rowOff>
    </xdr:from>
    <xdr:ext cx="247650" cy="257175"/>
    <xdr:sp macro="" textlink="">
      <xdr:nvSpPr>
        <xdr:cNvPr id="570" name="失業対策事業費最小値テキスト"/>
        <xdr:cNvSpPr txBox="1"/>
      </xdr:nvSpPr>
      <xdr:spPr>
        <a:xfrm>
          <a:off x="16363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9525</xdr:rowOff>
    </xdr:from>
    <xdr:ext cx="247650" cy="257175"/>
    <xdr:sp macro="" textlink="">
      <xdr:nvSpPr>
        <xdr:cNvPr id="572" name="失業対策事業費最大値テキスト"/>
        <xdr:cNvSpPr txBox="1"/>
      </xdr:nvSpPr>
      <xdr:spPr>
        <a:xfrm>
          <a:off x="1636395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7812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66675</xdr:rowOff>
    </xdr:from>
    <xdr:ext cx="247650" cy="257175"/>
    <xdr:sp macro="" textlink="">
      <xdr:nvSpPr>
        <xdr:cNvPr id="575" name="失業対策事業費平均値テキスト"/>
        <xdr:cNvSpPr txBox="1"/>
      </xdr:nvSpPr>
      <xdr:spPr>
        <a:xfrm>
          <a:off x="1636395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fLocksText="0">
      <xdr:nvSpPr>
        <xdr:cNvPr id="576" name="フローチャート: 判断 575"/>
        <xdr:cNvSpPr/>
      </xdr:nvSpPr>
      <xdr:spPr>
        <a:xfrm>
          <a:off x="162687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78" name="フローチャート: 判断 577"/>
        <xdr:cNvSpPr/>
      </xdr:nvSpPr>
      <xdr:spPr>
        <a:xfrm>
          <a:off x="15430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114300</xdr:colOff>
      <xdr:row>55</xdr:row>
      <xdr:rowOff>9525</xdr:rowOff>
    </xdr:from>
    <xdr:ext cx="247650" cy="257175"/>
    <xdr:sp macro="" textlink="">
      <xdr:nvSpPr>
        <xdr:cNvPr id="579" name="テキスト ボックス 578"/>
        <xdr:cNvSpPr txBox="1"/>
      </xdr:nvSpPr>
      <xdr:spPr>
        <a:xfrm>
          <a:off x="15354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6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81" name="フローチャート: 判断 580"/>
        <xdr:cNvSpPr/>
      </xdr:nvSpPr>
      <xdr:spPr>
        <a:xfrm>
          <a:off x="14544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55</xdr:row>
      <xdr:rowOff>9525</xdr:rowOff>
    </xdr:from>
    <xdr:ext cx="247650" cy="257175"/>
    <xdr:sp macro="" textlink="">
      <xdr:nvSpPr>
        <xdr:cNvPr id="582" name="テキスト ボックス 581"/>
        <xdr:cNvSpPr txBox="1"/>
      </xdr:nvSpPr>
      <xdr:spPr>
        <a:xfrm>
          <a:off x="14458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84" name="フローチャート: 判断 583"/>
        <xdr:cNvSpPr/>
      </xdr:nvSpPr>
      <xdr:spPr>
        <a:xfrm>
          <a:off x="1364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55</xdr:row>
      <xdr:rowOff>9525</xdr:rowOff>
    </xdr:from>
    <xdr:ext cx="247650" cy="257175"/>
    <xdr:sp macro="" textlink="">
      <xdr:nvSpPr>
        <xdr:cNvPr id="585" name="テキスト ボックス 584"/>
        <xdr:cNvSpPr txBox="1"/>
      </xdr:nvSpPr>
      <xdr:spPr>
        <a:xfrm>
          <a:off x="1357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fLocksText="0">
      <xdr:nvSpPr>
        <xdr:cNvPr id="586" name="フローチャート: 判断 585"/>
        <xdr:cNvSpPr/>
      </xdr:nvSpPr>
      <xdr:spPr>
        <a:xfrm>
          <a:off x="1276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55</xdr:row>
      <xdr:rowOff>9525</xdr:rowOff>
    </xdr:from>
    <xdr:ext cx="247650" cy="257175"/>
    <xdr:sp macro="" textlink="">
      <xdr:nvSpPr>
        <xdr:cNvPr id="587" name="テキスト ボックス 586"/>
        <xdr:cNvSpPr txBox="1"/>
      </xdr:nvSpPr>
      <xdr:spPr>
        <a:xfrm>
          <a:off x="1268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88" name="テキスト ボックス 587"/>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89" name="テキスト ボックス 588"/>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0" name="テキスト ボックス 589"/>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1" name="テキスト ボックス 590"/>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2" name="テキスト ボックス 591"/>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fLocksText="0">
      <xdr:nvSpPr>
        <xdr:cNvPr id="593" name="楕円 592"/>
        <xdr:cNvSpPr/>
      </xdr:nvSpPr>
      <xdr:spPr>
        <a:xfrm>
          <a:off x="162687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53</xdr:row>
      <xdr:rowOff>123825</xdr:rowOff>
    </xdr:from>
    <xdr:ext cx="247650" cy="257175"/>
    <xdr:sp macro="" textlink="">
      <xdr:nvSpPr>
        <xdr:cNvPr id="594" name="失業対策事業費該当値テキスト"/>
        <xdr:cNvSpPr txBox="1"/>
      </xdr:nvSpPr>
      <xdr:spPr>
        <a:xfrm>
          <a:off x="1636395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fLocksText="0">
      <xdr:nvSpPr>
        <xdr:cNvPr id="595" name="楕円 594"/>
        <xdr:cNvSpPr/>
      </xdr:nvSpPr>
      <xdr:spPr>
        <a:xfrm>
          <a:off x="15430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114300</xdr:colOff>
      <xdr:row>53</xdr:row>
      <xdr:rowOff>38100</xdr:rowOff>
    </xdr:from>
    <xdr:ext cx="247650" cy="257175"/>
    <xdr:sp macro="" textlink="">
      <xdr:nvSpPr>
        <xdr:cNvPr id="596" name="テキスト ボックス 595"/>
        <xdr:cNvSpPr txBox="1"/>
      </xdr:nvSpPr>
      <xdr:spPr>
        <a:xfrm>
          <a:off x="15354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fLocksText="0">
      <xdr:nvSpPr>
        <xdr:cNvPr id="597" name="楕円 596"/>
        <xdr:cNvSpPr/>
      </xdr:nvSpPr>
      <xdr:spPr>
        <a:xfrm>
          <a:off x="14544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53</xdr:row>
      <xdr:rowOff>38100</xdr:rowOff>
    </xdr:from>
    <xdr:ext cx="247650" cy="257175"/>
    <xdr:sp macro="" textlink="">
      <xdr:nvSpPr>
        <xdr:cNvPr id="598" name="テキスト ボックス 597"/>
        <xdr:cNvSpPr txBox="1"/>
      </xdr:nvSpPr>
      <xdr:spPr>
        <a:xfrm>
          <a:off x="14458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fLocksText="0">
      <xdr:nvSpPr>
        <xdr:cNvPr id="599" name="楕円 598"/>
        <xdr:cNvSpPr/>
      </xdr:nvSpPr>
      <xdr:spPr>
        <a:xfrm>
          <a:off x="1364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53</xdr:row>
      <xdr:rowOff>38100</xdr:rowOff>
    </xdr:from>
    <xdr:ext cx="247650" cy="257175"/>
    <xdr:sp macro="" textlink="">
      <xdr:nvSpPr>
        <xdr:cNvPr id="600" name="テキスト ボックス 599"/>
        <xdr:cNvSpPr txBox="1"/>
      </xdr:nvSpPr>
      <xdr:spPr>
        <a:xfrm>
          <a:off x="1357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fLocksText="0">
      <xdr:nvSpPr>
        <xdr:cNvPr id="601" name="楕円 600"/>
        <xdr:cNvSpPr/>
      </xdr:nvSpPr>
      <xdr:spPr>
        <a:xfrm>
          <a:off x="1276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53</xdr:row>
      <xdr:rowOff>38100</xdr:rowOff>
    </xdr:from>
    <xdr:ext cx="247650" cy="257175"/>
    <xdr:sp macro="" textlink="">
      <xdr:nvSpPr>
        <xdr:cNvPr id="602" name="テキスト ボックス 601"/>
        <xdr:cNvSpPr txBox="1"/>
      </xdr:nvSpPr>
      <xdr:spPr>
        <a:xfrm>
          <a:off x="1268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3" name="正方形/長方形 602"/>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4" name="正方形/長方形 603"/>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5" name="正方形/長方形 604"/>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6" name="正方形/長方形 605"/>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7" name="正方形/長方形 606"/>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8" name="正方形/長方形 607"/>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09" name="正方形/長方形 608"/>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0" name="正方形/長方形 609"/>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1" name="テキスト ボックス 610"/>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917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76200</xdr:rowOff>
    </xdr:from>
    <xdr:ext cx="247650" cy="257175"/>
    <xdr:sp macro="" textlink="">
      <xdr:nvSpPr>
        <xdr:cNvPr id="614" name="テキスト ボックス 613"/>
        <xdr:cNvSpPr txBox="1"/>
      </xdr:nvSpPr>
      <xdr:spPr>
        <a:xfrm>
          <a:off x="12192000"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76</xdr:row>
      <xdr:rowOff>38100</xdr:rowOff>
    </xdr:from>
    <xdr:ext cx="533400" cy="257175"/>
    <xdr:sp macro="" textlink="">
      <xdr:nvSpPr>
        <xdr:cNvPr id="616" name="テキスト ボックス 615"/>
        <xdr:cNvSpPr txBox="1"/>
      </xdr:nvSpPr>
      <xdr:spPr>
        <a:xfrm>
          <a:off x="11906250"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73</xdr:row>
      <xdr:rowOff>171450</xdr:rowOff>
    </xdr:from>
    <xdr:ext cx="533400" cy="257175"/>
    <xdr:sp macro="" textlink="">
      <xdr:nvSpPr>
        <xdr:cNvPr id="618" name="テキスト ボックス 617"/>
        <xdr:cNvSpPr txBox="1"/>
      </xdr:nvSpPr>
      <xdr:spPr>
        <a:xfrm>
          <a:off x="11906250"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917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71</xdr:row>
      <xdr:rowOff>133350</xdr:rowOff>
    </xdr:from>
    <xdr:ext cx="533400" cy="257175"/>
    <xdr:sp macro="" textlink="">
      <xdr:nvSpPr>
        <xdr:cNvPr id="620" name="テキスト ボックス 619"/>
        <xdr:cNvSpPr txBox="1"/>
      </xdr:nvSpPr>
      <xdr:spPr>
        <a:xfrm>
          <a:off x="11906250" y="1230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917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69</xdr:row>
      <xdr:rowOff>95250</xdr:rowOff>
    </xdr:from>
    <xdr:ext cx="600075" cy="257175"/>
    <xdr:sp macro="" textlink="">
      <xdr:nvSpPr>
        <xdr:cNvPr id="622" name="テキスト ボックス 621"/>
        <xdr:cNvSpPr txBox="1"/>
      </xdr:nvSpPr>
      <xdr:spPr>
        <a:xfrm>
          <a:off x="1184910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624" name="テキスト ボックス 623"/>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5" name="公債費グラフ枠"/>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6325" y="121443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66675</xdr:rowOff>
    </xdr:from>
    <xdr:ext cx="533400" cy="257175"/>
    <xdr:sp macro="" textlink="">
      <xdr:nvSpPr>
        <xdr:cNvPr id="627" name="公債費最小値テキスト"/>
        <xdr:cNvSpPr txBox="1"/>
      </xdr:nvSpPr>
      <xdr:spPr>
        <a:xfrm>
          <a:off x="16363950" y="1343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0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95250</xdr:rowOff>
    </xdr:from>
    <xdr:ext cx="600075" cy="257175"/>
    <xdr:sp macro="" textlink="">
      <xdr:nvSpPr>
        <xdr:cNvPr id="629" name="公債費最大値テキスト"/>
        <xdr:cNvSpPr txBox="1"/>
      </xdr:nvSpPr>
      <xdr:spPr>
        <a:xfrm>
          <a:off x="1636395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4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118414</xdr:rowOff>
    </xdr:from>
    <xdr:to>
      <xdr:col>85</xdr:col>
      <xdr:colOff>127000</xdr:colOff>
      <xdr:row>77</xdr:row>
      <xdr:rowOff>127648</xdr:rowOff>
    </xdr:to>
    <xdr:cxnSp macro="">
      <xdr:nvCxnSpPr>
        <xdr:cNvPr id="631" name="直線コネクタ 630"/>
        <xdr:cNvCxnSpPr/>
      </xdr:nvCxnSpPr>
      <xdr:spPr>
        <a:xfrm flipV="1">
          <a:off x="15478125" y="13315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85725</xdr:rowOff>
    </xdr:from>
    <xdr:ext cx="533400" cy="257175"/>
    <xdr:sp macro="" textlink="">
      <xdr:nvSpPr>
        <xdr:cNvPr id="632" name="公債費平均値テキスト"/>
        <xdr:cNvSpPr txBox="1"/>
      </xdr:nvSpPr>
      <xdr:spPr>
        <a:xfrm>
          <a:off x="1636395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fLocksText="0">
      <xdr:nvSpPr>
        <xdr:cNvPr id="633" name="フローチャート: 判断 632"/>
        <xdr:cNvSpPr/>
      </xdr:nvSpPr>
      <xdr:spPr>
        <a:xfrm>
          <a:off x="16268700" y="13087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77</xdr:row>
      <xdr:rowOff>127648</xdr:rowOff>
    </xdr:from>
    <xdr:to>
      <xdr:col>81</xdr:col>
      <xdr:colOff>50800</xdr:colOff>
      <xdr:row>77</xdr:row>
      <xdr:rowOff>133172</xdr:rowOff>
    </xdr:to>
    <xdr:cxnSp macro="">
      <xdr:nvCxnSpPr>
        <xdr:cNvPr id="634" name="直線コネクタ 633"/>
        <xdr:cNvCxnSpPr/>
      </xdr:nvCxnSpPr>
      <xdr:spPr>
        <a:xfrm flipV="1">
          <a:off x="14592300" y="133254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fLocksText="0">
      <xdr:nvSpPr>
        <xdr:cNvPr id="635" name="フローチャート: 判断 634"/>
        <xdr:cNvSpPr/>
      </xdr:nvSpPr>
      <xdr:spPr>
        <a:xfrm>
          <a:off x="15430500" y="1309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75</xdr:row>
      <xdr:rowOff>9525</xdr:rowOff>
    </xdr:from>
    <xdr:ext cx="533400" cy="257175"/>
    <xdr:sp macro="" textlink="">
      <xdr:nvSpPr>
        <xdr:cNvPr id="636" name="テキスト ボックス 635"/>
        <xdr:cNvSpPr txBox="1"/>
      </xdr:nvSpPr>
      <xdr:spPr>
        <a:xfrm>
          <a:off x="15211425" y="1286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133172</xdr:rowOff>
    </xdr:from>
    <xdr:to>
      <xdr:col>76</xdr:col>
      <xdr:colOff>114300</xdr:colOff>
      <xdr:row>77</xdr:row>
      <xdr:rowOff>148565</xdr:rowOff>
    </xdr:to>
    <xdr:cxnSp macro="">
      <xdr:nvCxnSpPr>
        <xdr:cNvPr id="637" name="直線コネクタ 636"/>
        <xdr:cNvCxnSpPr/>
      </xdr:nvCxnSpPr>
      <xdr:spPr>
        <a:xfrm flipV="1">
          <a:off x="13706475" y="133350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fLocksText="0">
      <xdr:nvSpPr>
        <xdr:cNvPr id="638" name="フローチャート: 判断 637"/>
        <xdr:cNvSpPr/>
      </xdr:nvSpPr>
      <xdr:spPr>
        <a:xfrm>
          <a:off x="14544675" y="13077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74</xdr:row>
      <xdr:rowOff>161925</xdr:rowOff>
    </xdr:from>
    <xdr:ext cx="533400" cy="257175"/>
    <xdr:sp macro="" textlink="">
      <xdr:nvSpPr>
        <xdr:cNvPr id="639" name="テキスト ボックス 638"/>
        <xdr:cNvSpPr txBox="1"/>
      </xdr:nvSpPr>
      <xdr:spPr>
        <a:xfrm>
          <a:off x="14316075"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148565</xdr:rowOff>
    </xdr:from>
    <xdr:to>
      <xdr:col>71</xdr:col>
      <xdr:colOff>177800</xdr:colOff>
      <xdr:row>77</xdr:row>
      <xdr:rowOff>155677</xdr:rowOff>
    </xdr:to>
    <xdr:cxnSp macro="">
      <xdr:nvCxnSpPr>
        <xdr:cNvPr id="640" name="直線コネクタ 639"/>
        <xdr:cNvCxnSpPr/>
      </xdr:nvCxnSpPr>
      <xdr:spPr>
        <a:xfrm flipV="1">
          <a:off x="12811125" y="133540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fLocksText="0">
      <xdr:nvSpPr>
        <xdr:cNvPr id="641" name="フローチャート: 判断 640"/>
        <xdr:cNvSpPr/>
      </xdr:nvSpPr>
      <xdr:spPr>
        <a:xfrm>
          <a:off x="13649325" y="13068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74</xdr:row>
      <xdr:rowOff>152400</xdr:rowOff>
    </xdr:from>
    <xdr:ext cx="533400" cy="257175"/>
    <xdr:sp macro="" textlink="">
      <xdr:nvSpPr>
        <xdr:cNvPr id="642" name="テキスト ボックス 641"/>
        <xdr:cNvSpPr txBox="1"/>
      </xdr:nvSpPr>
      <xdr:spPr>
        <a:xfrm>
          <a:off x="13430250" y="1283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fLocksText="0">
      <xdr:nvSpPr>
        <xdr:cNvPr id="643" name="フローチャート: 判断 642"/>
        <xdr:cNvSpPr/>
      </xdr:nvSpPr>
      <xdr:spPr>
        <a:xfrm>
          <a:off x="12763500" y="1309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75</xdr:row>
      <xdr:rowOff>9525</xdr:rowOff>
    </xdr:from>
    <xdr:ext cx="533400" cy="257175"/>
    <xdr:sp macro="" textlink="">
      <xdr:nvSpPr>
        <xdr:cNvPr id="644" name="テキスト ボックス 643"/>
        <xdr:cNvSpPr txBox="1"/>
      </xdr:nvSpPr>
      <xdr:spPr>
        <a:xfrm>
          <a:off x="12544425" y="1286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5" name="テキスト ボックス 644"/>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6" name="テキスト ボックス 645"/>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47" name="テキスト ボックス 646"/>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48" name="テキスト ボックス 647"/>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49" name="テキスト ボックス 648"/>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67614</xdr:rowOff>
    </xdr:from>
    <xdr:to>
      <xdr:col>85</xdr:col>
      <xdr:colOff>177800</xdr:colOff>
      <xdr:row>77</xdr:row>
      <xdr:rowOff>169214</xdr:rowOff>
    </xdr:to>
    <xdr:sp macro="" textlink="" fLocksText="0">
      <xdr:nvSpPr>
        <xdr:cNvPr id="650" name="楕円 649"/>
        <xdr:cNvSpPr/>
      </xdr:nvSpPr>
      <xdr:spPr>
        <a:xfrm>
          <a:off x="16268700" y="13268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76</xdr:row>
      <xdr:rowOff>152400</xdr:rowOff>
    </xdr:from>
    <xdr:ext cx="533400" cy="257175"/>
    <xdr:sp macro="" textlink="">
      <xdr:nvSpPr>
        <xdr:cNvPr id="651" name="公債費該当値テキスト"/>
        <xdr:cNvSpPr txBox="1"/>
      </xdr:nvSpPr>
      <xdr:spPr>
        <a:xfrm>
          <a:off x="16363950" y="13182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76848</xdr:rowOff>
    </xdr:from>
    <xdr:to>
      <xdr:col>81</xdr:col>
      <xdr:colOff>101600</xdr:colOff>
      <xdr:row>78</xdr:row>
      <xdr:rowOff>6998</xdr:rowOff>
    </xdr:to>
    <xdr:sp macro="" textlink="" fLocksText="0">
      <xdr:nvSpPr>
        <xdr:cNvPr id="652" name="楕円 651"/>
        <xdr:cNvSpPr/>
      </xdr:nvSpPr>
      <xdr:spPr>
        <a:xfrm>
          <a:off x="15430500" y="13277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77</xdr:row>
      <xdr:rowOff>171450</xdr:rowOff>
    </xdr:from>
    <xdr:ext cx="533400" cy="257175"/>
    <xdr:sp macro="" textlink="">
      <xdr:nvSpPr>
        <xdr:cNvPr id="653" name="テキスト ボックス 652"/>
        <xdr:cNvSpPr txBox="1"/>
      </xdr:nvSpPr>
      <xdr:spPr>
        <a:xfrm>
          <a:off x="15211425" y="1337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82372</xdr:rowOff>
    </xdr:from>
    <xdr:to>
      <xdr:col>76</xdr:col>
      <xdr:colOff>165100</xdr:colOff>
      <xdr:row>78</xdr:row>
      <xdr:rowOff>12522</xdr:rowOff>
    </xdr:to>
    <xdr:sp macro="" textlink="" fLocksText="0">
      <xdr:nvSpPr>
        <xdr:cNvPr id="654" name="楕円 653"/>
        <xdr:cNvSpPr/>
      </xdr:nvSpPr>
      <xdr:spPr>
        <a:xfrm>
          <a:off x="14544675" y="13287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78</xdr:row>
      <xdr:rowOff>0</xdr:rowOff>
    </xdr:from>
    <xdr:ext cx="533400" cy="257175"/>
    <xdr:sp macro="" textlink="">
      <xdr:nvSpPr>
        <xdr:cNvPr id="655" name="テキスト ボックス 654"/>
        <xdr:cNvSpPr txBox="1"/>
      </xdr:nvSpPr>
      <xdr:spPr>
        <a:xfrm>
          <a:off x="14316075" y="1337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97765</xdr:rowOff>
    </xdr:from>
    <xdr:to>
      <xdr:col>72</xdr:col>
      <xdr:colOff>38100</xdr:colOff>
      <xdr:row>78</xdr:row>
      <xdr:rowOff>27915</xdr:rowOff>
    </xdr:to>
    <xdr:sp macro="" textlink="" fLocksText="0">
      <xdr:nvSpPr>
        <xdr:cNvPr id="656" name="楕円 655"/>
        <xdr:cNvSpPr/>
      </xdr:nvSpPr>
      <xdr:spPr>
        <a:xfrm>
          <a:off x="13649325" y="1329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78</xdr:row>
      <xdr:rowOff>19050</xdr:rowOff>
    </xdr:from>
    <xdr:ext cx="533400" cy="257175"/>
    <xdr:sp macro="" textlink="">
      <xdr:nvSpPr>
        <xdr:cNvPr id="657" name="テキスト ボックス 656"/>
        <xdr:cNvSpPr txBox="1"/>
      </xdr:nvSpPr>
      <xdr:spPr>
        <a:xfrm>
          <a:off x="13430250" y="13392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104877</xdr:rowOff>
    </xdr:from>
    <xdr:to>
      <xdr:col>67</xdr:col>
      <xdr:colOff>101600</xdr:colOff>
      <xdr:row>78</xdr:row>
      <xdr:rowOff>35027</xdr:rowOff>
    </xdr:to>
    <xdr:sp macro="" textlink="" fLocksText="0">
      <xdr:nvSpPr>
        <xdr:cNvPr id="658" name="楕円 657"/>
        <xdr:cNvSpPr/>
      </xdr:nvSpPr>
      <xdr:spPr>
        <a:xfrm>
          <a:off x="12763500" y="13306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78</xdr:row>
      <xdr:rowOff>28575</xdr:rowOff>
    </xdr:from>
    <xdr:ext cx="533400" cy="257175"/>
    <xdr:sp macro="" textlink="">
      <xdr:nvSpPr>
        <xdr:cNvPr id="659" name="テキスト ボックス 658"/>
        <xdr:cNvSpPr txBox="1"/>
      </xdr:nvSpPr>
      <xdr:spPr>
        <a:xfrm>
          <a:off x="12544425" y="13401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0" name="正方形/長方形 659"/>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1" name="正方形/長方形 660"/>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2" name="正方形/長方形 661"/>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3" name="正方形/長方形 662"/>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4" name="正方形/長方形 663"/>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5" name="正方形/長方形 664"/>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6" name="正方形/長方形 665"/>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67" name="正方形/長方形 666"/>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68" name="テキスト ボックス 667"/>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917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97</xdr:row>
      <xdr:rowOff>171450</xdr:rowOff>
    </xdr:from>
    <xdr:ext cx="247650" cy="257175"/>
    <xdr:sp macro="" textlink="">
      <xdr:nvSpPr>
        <xdr:cNvPr id="671" name="テキスト ボックス 670"/>
        <xdr:cNvSpPr txBox="1"/>
      </xdr:nvSpPr>
      <xdr:spPr>
        <a:xfrm>
          <a:off x="12192000" y="16802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917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95</xdr:row>
      <xdr:rowOff>57150</xdr:rowOff>
    </xdr:from>
    <xdr:ext cx="533400" cy="257175"/>
    <xdr:sp macro="" textlink="">
      <xdr:nvSpPr>
        <xdr:cNvPr id="673" name="テキスト ボックス 672"/>
        <xdr:cNvSpPr txBox="1"/>
      </xdr:nvSpPr>
      <xdr:spPr>
        <a:xfrm>
          <a:off x="11906250"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917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92</xdr:row>
      <xdr:rowOff>114300</xdr:rowOff>
    </xdr:from>
    <xdr:ext cx="533400" cy="257175"/>
    <xdr:sp macro="" textlink="">
      <xdr:nvSpPr>
        <xdr:cNvPr id="675" name="テキスト ボックス 674"/>
        <xdr:cNvSpPr txBox="1"/>
      </xdr:nvSpPr>
      <xdr:spPr>
        <a:xfrm>
          <a:off x="11906250" y="15887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917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89</xdr:row>
      <xdr:rowOff>171450</xdr:rowOff>
    </xdr:from>
    <xdr:ext cx="533400" cy="257175"/>
    <xdr:sp macro="" textlink="">
      <xdr:nvSpPr>
        <xdr:cNvPr id="677" name="テキスト ボックス 676"/>
        <xdr:cNvSpPr txBox="1"/>
      </xdr:nvSpPr>
      <xdr:spPr>
        <a:xfrm>
          <a:off x="11906250" y="15430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87</xdr:row>
      <xdr:rowOff>57150</xdr:rowOff>
    </xdr:from>
    <xdr:ext cx="533400" cy="257175"/>
    <xdr:sp macro="" textlink="">
      <xdr:nvSpPr>
        <xdr:cNvPr id="679" name="テキスト ボックス 678"/>
        <xdr:cNvSpPr txBox="1"/>
      </xdr:nvSpPr>
      <xdr:spPr>
        <a:xfrm>
          <a:off x="11906250" y="14973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0" name="積立金グラフ枠"/>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6325" y="155733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142875</xdr:rowOff>
    </xdr:from>
    <xdr:ext cx="314325" cy="257175"/>
    <xdr:sp macro="" textlink="">
      <xdr:nvSpPr>
        <xdr:cNvPr id="682" name="積立金最小値テキスト"/>
        <xdr:cNvSpPr txBox="1"/>
      </xdr:nvSpPr>
      <xdr:spPr>
        <a:xfrm>
          <a:off x="16363950" y="169449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4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85725</xdr:rowOff>
    </xdr:from>
    <xdr:ext cx="533400" cy="257175"/>
    <xdr:sp macro="" textlink="">
      <xdr:nvSpPr>
        <xdr:cNvPr id="684" name="積立金最大値テキスト"/>
        <xdr:cNvSpPr txBox="1"/>
      </xdr:nvSpPr>
      <xdr:spPr>
        <a:xfrm>
          <a:off x="16363950" y="15344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69839</xdr:rowOff>
    </xdr:from>
    <xdr:to>
      <xdr:col>85</xdr:col>
      <xdr:colOff>127000</xdr:colOff>
      <xdr:row>98</xdr:row>
      <xdr:rowOff>118188</xdr:rowOff>
    </xdr:to>
    <xdr:cxnSp macro="">
      <xdr:nvCxnSpPr>
        <xdr:cNvPr id="686" name="直線コネクタ 685"/>
        <xdr:cNvCxnSpPr/>
      </xdr:nvCxnSpPr>
      <xdr:spPr>
        <a:xfrm>
          <a:off x="15478125" y="168687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28575</xdr:rowOff>
    </xdr:from>
    <xdr:ext cx="533400" cy="257175"/>
    <xdr:sp macro="" textlink="">
      <xdr:nvSpPr>
        <xdr:cNvPr id="687" name="積立金平均値テキスト"/>
        <xdr:cNvSpPr txBox="1"/>
      </xdr:nvSpPr>
      <xdr:spPr>
        <a:xfrm>
          <a:off x="1636395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fLocksText="0">
      <xdr:nvSpPr>
        <xdr:cNvPr id="688" name="フローチャート: 判断 687"/>
        <xdr:cNvSpPr/>
      </xdr:nvSpPr>
      <xdr:spPr>
        <a:xfrm>
          <a:off x="16268700" y="16630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69839</xdr:rowOff>
    </xdr:from>
    <xdr:to>
      <xdr:col>81</xdr:col>
      <xdr:colOff>50800</xdr:colOff>
      <xdr:row>98</xdr:row>
      <xdr:rowOff>108221</xdr:rowOff>
    </xdr:to>
    <xdr:cxnSp macro="">
      <xdr:nvCxnSpPr>
        <xdr:cNvPr id="689" name="直線コネクタ 688"/>
        <xdr:cNvCxnSpPr/>
      </xdr:nvCxnSpPr>
      <xdr:spPr>
        <a:xfrm flipV="1">
          <a:off x="14592300" y="168687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fLocksText="0">
      <xdr:nvSpPr>
        <xdr:cNvPr id="690" name="フローチャート: 判断 689"/>
        <xdr:cNvSpPr/>
      </xdr:nvSpPr>
      <xdr:spPr>
        <a:xfrm>
          <a:off x="15430500" y="16640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133350</xdr:rowOff>
    </xdr:from>
    <xdr:ext cx="533400" cy="257175"/>
    <xdr:sp macro="" textlink="">
      <xdr:nvSpPr>
        <xdr:cNvPr id="691" name="テキスト ボックス 690"/>
        <xdr:cNvSpPr txBox="1"/>
      </xdr:nvSpPr>
      <xdr:spPr>
        <a:xfrm>
          <a:off x="15211425"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108221</xdr:rowOff>
    </xdr:from>
    <xdr:to>
      <xdr:col>76</xdr:col>
      <xdr:colOff>114300</xdr:colOff>
      <xdr:row>98</xdr:row>
      <xdr:rowOff>131333</xdr:rowOff>
    </xdr:to>
    <xdr:cxnSp macro="">
      <xdr:nvCxnSpPr>
        <xdr:cNvPr id="692" name="直線コネクタ 691"/>
        <xdr:cNvCxnSpPr/>
      </xdr:nvCxnSpPr>
      <xdr:spPr>
        <a:xfrm flipV="1">
          <a:off x="13706475" y="169068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fLocksText="0">
      <xdr:nvSpPr>
        <xdr:cNvPr id="693" name="フローチャート: 判断 692"/>
        <xdr:cNvSpPr/>
      </xdr:nvSpPr>
      <xdr:spPr>
        <a:xfrm>
          <a:off x="14544675" y="16659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66675</xdr:colOff>
      <xdr:row>95</xdr:row>
      <xdr:rowOff>152400</xdr:rowOff>
    </xdr:from>
    <xdr:ext cx="466725" cy="257175"/>
    <xdr:sp macro="" textlink="">
      <xdr:nvSpPr>
        <xdr:cNvPr id="694" name="テキスト ボックス 693"/>
        <xdr:cNvSpPr txBox="1"/>
      </xdr:nvSpPr>
      <xdr:spPr>
        <a:xfrm>
          <a:off x="14354175" y="16440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9,942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97820</xdr:rowOff>
    </xdr:from>
    <xdr:to>
      <xdr:col>71</xdr:col>
      <xdr:colOff>177800</xdr:colOff>
      <xdr:row>98</xdr:row>
      <xdr:rowOff>131333</xdr:rowOff>
    </xdr:to>
    <xdr:cxnSp macro="">
      <xdr:nvCxnSpPr>
        <xdr:cNvPr id="695" name="直線コネクタ 694"/>
        <xdr:cNvCxnSpPr/>
      </xdr:nvCxnSpPr>
      <xdr:spPr>
        <a:xfrm>
          <a:off x="12811125" y="168973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fLocksText="0">
      <xdr:nvSpPr>
        <xdr:cNvPr id="696" name="フローチャート: 判断 695"/>
        <xdr:cNvSpPr/>
      </xdr:nvSpPr>
      <xdr:spPr>
        <a:xfrm>
          <a:off x="13649325"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96</xdr:row>
      <xdr:rowOff>0</xdr:rowOff>
    </xdr:from>
    <xdr:ext cx="466725" cy="257175"/>
    <xdr:sp macro="" textlink="">
      <xdr:nvSpPr>
        <xdr:cNvPr id="697" name="テキスト ボックス 696"/>
        <xdr:cNvSpPr txBox="1"/>
      </xdr:nvSpPr>
      <xdr:spPr>
        <a:xfrm>
          <a:off x="13468350" y="16459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9,049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fLocksText="0">
      <xdr:nvSpPr>
        <xdr:cNvPr id="698" name="フローチャート: 判断 697"/>
        <xdr:cNvSpPr/>
      </xdr:nvSpPr>
      <xdr:spPr>
        <a:xfrm>
          <a:off x="12763500" y="16583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76200</xdr:rowOff>
    </xdr:from>
    <xdr:ext cx="533400" cy="257175"/>
    <xdr:sp macro="" textlink="">
      <xdr:nvSpPr>
        <xdr:cNvPr id="699" name="テキスト ボックス 698"/>
        <xdr:cNvSpPr txBox="1"/>
      </xdr:nvSpPr>
      <xdr:spPr>
        <a:xfrm>
          <a:off x="12544425" y="16363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0" name="テキスト ボックス 699"/>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1" name="テキスト ボックス 700"/>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2" name="テキスト ボックス 701"/>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03" name="テキスト ボックス 702"/>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04" name="テキスト ボックス 703"/>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67388</xdr:rowOff>
    </xdr:from>
    <xdr:to>
      <xdr:col>85</xdr:col>
      <xdr:colOff>177800</xdr:colOff>
      <xdr:row>98</xdr:row>
      <xdr:rowOff>168988</xdr:rowOff>
    </xdr:to>
    <xdr:sp macro="" textlink="" fLocksText="0">
      <xdr:nvSpPr>
        <xdr:cNvPr id="705" name="楕円 704"/>
        <xdr:cNvSpPr/>
      </xdr:nvSpPr>
      <xdr:spPr>
        <a:xfrm>
          <a:off x="16268700" y="16868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97</xdr:row>
      <xdr:rowOff>152400</xdr:rowOff>
    </xdr:from>
    <xdr:ext cx="381000" cy="257175"/>
    <xdr:sp macro="" textlink="">
      <xdr:nvSpPr>
        <xdr:cNvPr id="706" name="積立金該当値テキスト"/>
        <xdr:cNvSpPr txBox="1"/>
      </xdr:nvSpPr>
      <xdr:spPr>
        <a:xfrm>
          <a:off x="16363950" y="167830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19039</xdr:rowOff>
    </xdr:from>
    <xdr:to>
      <xdr:col>81</xdr:col>
      <xdr:colOff>101600</xdr:colOff>
      <xdr:row>98</xdr:row>
      <xdr:rowOff>120639</xdr:rowOff>
    </xdr:to>
    <xdr:sp macro="" textlink="" fLocksText="0">
      <xdr:nvSpPr>
        <xdr:cNvPr id="707" name="楕円 706"/>
        <xdr:cNvSpPr/>
      </xdr:nvSpPr>
      <xdr:spPr>
        <a:xfrm>
          <a:off x="15430500" y="16821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0</xdr:colOff>
      <xdr:row>98</xdr:row>
      <xdr:rowOff>114300</xdr:rowOff>
    </xdr:from>
    <xdr:ext cx="466725" cy="257175"/>
    <xdr:sp macro="" textlink="">
      <xdr:nvSpPr>
        <xdr:cNvPr id="708" name="テキスト ボックス 707"/>
        <xdr:cNvSpPr txBox="1"/>
      </xdr:nvSpPr>
      <xdr:spPr>
        <a:xfrm>
          <a:off x="15240000" y="16916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57421</xdr:rowOff>
    </xdr:from>
    <xdr:to>
      <xdr:col>76</xdr:col>
      <xdr:colOff>165100</xdr:colOff>
      <xdr:row>98</xdr:row>
      <xdr:rowOff>159021</xdr:rowOff>
    </xdr:to>
    <xdr:sp macro="" textlink="" fLocksText="0">
      <xdr:nvSpPr>
        <xdr:cNvPr id="709" name="楕円 708"/>
        <xdr:cNvSpPr/>
      </xdr:nvSpPr>
      <xdr:spPr>
        <a:xfrm>
          <a:off x="14544675" y="16859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66675</xdr:colOff>
      <xdr:row>98</xdr:row>
      <xdr:rowOff>152400</xdr:rowOff>
    </xdr:from>
    <xdr:ext cx="466725" cy="257175"/>
    <xdr:sp macro="" textlink="">
      <xdr:nvSpPr>
        <xdr:cNvPr id="710" name="テキスト ボックス 709"/>
        <xdr:cNvSpPr txBox="1"/>
      </xdr:nvSpPr>
      <xdr:spPr>
        <a:xfrm>
          <a:off x="14354175" y="16954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80533</xdr:rowOff>
    </xdr:from>
    <xdr:to>
      <xdr:col>72</xdr:col>
      <xdr:colOff>38100</xdr:colOff>
      <xdr:row>99</xdr:row>
      <xdr:rowOff>10683</xdr:rowOff>
    </xdr:to>
    <xdr:sp macro="" textlink="" fLocksText="0">
      <xdr:nvSpPr>
        <xdr:cNvPr id="711" name="楕円 710"/>
        <xdr:cNvSpPr/>
      </xdr:nvSpPr>
      <xdr:spPr>
        <a:xfrm>
          <a:off x="13649325" y="16878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99</xdr:row>
      <xdr:rowOff>0</xdr:rowOff>
    </xdr:from>
    <xdr:ext cx="381000" cy="257175"/>
    <xdr:sp macro="" textlink="">
      <xdr:nvSpPr>
        <xdr:cNvPr id="712" name="テキスト ボックス 711"/>
        <xdr:cNvSpPr txBox="1"/>
      </xdr:nvSpPr>
      <xdr:spPr>
        <a:xfrm>
          <a:off x="13506450" y="169735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47020</xdr:rowOff>
    </xdr:from>
    <xdr:to>
      <xdr:col>67</xdr:col>
      <xdr:colOff>101600</xdr:colOff>
      <xdr:row>98</xdr:row>
      <xdr:rowOff>148620</xdr:rowOff>
    </xdr:to>
    <xdr:sp macro="" textlink="" fLocksText="0">
      <xdr:nvSpPr>
        <xdr:cNvPr id="713" name="楕円 712"/>
        <xdr:cNvSpPr/>
      </xdr:nvSpPr>
      <xdr:spPr>
        <a:xfrm>
          <a:off x="12763500"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98</xdr:row>
      <xdr:rowOff>142875</xdr:rowOff>
    </xdr:from>
    <xdr:ext cx="466725" cy="257175"/>
    <xdr:sp macro="" textlink="">
      <xdr:nvSpPr>
        <xdr:cNvPr id="714" name="テキスト ボックス 713"/>
        <xdr:cNvSpPr txBox="1"/>
      </xdr:nvSpPr>
      <xdr:spPr>
        <a:xfrm>
          <a:off x="1257300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15" name="正方形/長方形 714"/>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16" name="正方形/長方形 715"/>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17" name="正方形/長方形 716"/>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18" name="正方形/長方形 717"/>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19" name="正方形/長方形 718"/>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0" name="正方形/長方形 719"/>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1" name="正方形/長方形 720"/>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2" name="正方形/長方形 721"/>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23" name="テキスト ボックス 722"/>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38</xdr:row>
      <xdr:rowOff>76200</xdr:rowOff>
    </xdr:from>
    <xdr:ext cx="247650" cy="257175"/>
    <xdr:sp macro="" textlink="">
      <xdr:nvSpPr>
        <xdr:cNvPr id="726" name="テキスト ボックス 725"/>
        <xdr:cNvSpPr txBox="1"/>
      </xdr:nvSpPr>
      <xdr:spPr>
        <a:xfrm>
          <a:off x="18030825"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36</xdr:row>
      <xdr:rowOff>38100</xdr:rowOff>
    </xdr:from>
    <xdr:ext cx="466725" cy="257175"/>
    <xdr:sp macro="" textlink="">
      <xdr:nvSpPr>
        <xdr:cNvPr id="728" name="テキスト ボックス 727"/>
        <xdr:cNvSpPr txBox="1"/>
      </xdr:nvSpPr>
      <xdr:spPr>
        <a:xfrm>
          <a:off x="17811750"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33</xdr:row>
      <xdr:rowOff>171450</xdr:rowOff>
    </xdr:from>
    <xdr:ext cx="466725" cy="257175"/>
    <xdr:sp macro="" textlink="">
      <xdr:nvSpPr>
        <xdr:cNvPr id="730" name="テキスト ボックス 729"/>
        <xdr:cNvSpPr txBox="1"/>
      </xdr:nvSpPr>
      <xdr:spPr>
        <a:xfrm>
          <a:off x="17811750" y="582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31</xdr:row>
      <xdr:rowOff>133350</xdr:rowOff>
    </xdr:from>
    <xdr:ext cx="466725" cy="257175"/>
    <xdr:sp macro="" textlink="">
      <xdr:nvSpPr>
        <xdr:cNvPr id="732" name="テキスト ボックス 731"/>
        <xdr:cNvSpPr txBox="1"/>
      </xdr:nvSpPr>
      <xdr:spPr>
        <a:xfrm>
          <a:off x="17811750" y="544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29</xdr:row>
      <xdr:rowOff>95250</xdr:rowOff>
    </xdr:from>
    <xdr:ext cx="466725" cy="257175"/>
    <xdr:sp macro="" textlink="">
      <xdr:nvSpPr>
        <xdr:cNvPr id="734" name="テキスト ボックス 733"/>
        <xdr:cNvSpPr txBox="1"/>
      </xdr:nvSpPr>
      <xdr:spPr>
        <a:xfrm>
          <a:off x="17811750" y="506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36" name="テキスト ボックス 735"/>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37" name="投資及び出資金グラフ枠"/>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5150" y="5133975"/>
          <a:ext cx="9525"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7650" cy="257175"/>
    <xdr:sp macro="" textlink="">
      <xdr:nvSpPr>
        <xdr:cNvPr id="739" name="投資及び出資金最小値テキスト"/>
        <xdr:cNvSpPr txBox="1"/>
      </xdr:nvSpPr>
      <xdr:spPr>
        <a:xfrm>
          <a:off x="22212300" y="6734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69425" y="6734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104775</xdr:rowOff>
    </xdr:from>
    <xdr:ext cx="466725" cy="257175"/>
    <xdr:sp macro="" textlink="">
      <xdr:nvSpPr>
        <xdr:cNvPr id="741" name="投資及び出資金最大値テキスト"/>
        <xdr:cNvSpPr txBox="1"/>
      </xdr:nvSpPr>
      <xdr:spPr>
        <a:xfrm>
          <a:off x="22212300" y="4905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8,389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69425" y="5133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122365</xdr:rowOff>
    </xdr:from>
    <xdr:to>
      <xdr:col>116</xdr:col>
      <xdr:colOff>63500</xdr:colOff>
      <xdr:row>39</xdr:row>
      <xdr:rowOff>35116</xdr:rowOff>
    </xdr:to>
    <xdr:cxnSp macro="">
      <xdr:nvCxnSpPr>
        <xdr:cNvPr id="743" name="直線コネクタ 742"/>
        <xdr:cNvCxnSpPr/>
      </xdr:nvCxnSpPr>
      <xdr:spPr>
        <a:xfrm flipV="1">
          <a:off x="21326475" y="66389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xdr:rowOff>
    </xdr:from>
    <xdr:ext cx="381000" cy="257175"/>
    <xdr:sp macro="" textlink="">
      <xdr:nvSpPr>
        <xdr:cNvPr id="744" name="投資及び出資金平均値テキスト"/>
        <xdr:cNvSpPr txBox="1"/>
      </xdr:nvSpPr>
      <xdr:spPr>
        <a:xfrm>
          <a:off x="22212300" y="6353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946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fLocksText="0">
      <xdr:nvSpPr>
        <xdr:cNvPr id="745" name="フローチャート: 判断 744"/>
        <xdr:cNvSpPr/>
      </xdr:nvSpPr>
      <xdr:spPr>
        <a:xfrm>
          <a:off x="22107525" y="6496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101791</xdr:rowOff>
    </xdr:from>
    <xdr:to>
      <xdr:col>111</xdr:col>
      <xdr:colOff>177800</xdr:colOff>
      <xdr:row>39</xdr:row>
      <xdr:rowOff>35116</xdr:rowOff>
    </xdr:to>
    <xdr:cxnSp macro="">
      <xdr:nvCxnSpPr>
        <xdr:cNvPr id="746" name="直線コネクタ 745"/>
        <xdr:cNvCxnSpPr/>
      </xdr:nvCxnSpPr>
      <xdr:spPr>
        <a:xfrm>
          <a:off x="20431125" y="6619875"/>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fLocksText="0">
      <xdr:nvSpPr>
        <xdr:cNvPr id="747" name="フローチャート: 判断 746"/>
        <xdr:cNvSpPr/>
      </xdr:nvSpPr>
      <xdr:spPr>
        <a:xfrm>
          <a:off x="21269325" y="650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36</xdr:row>
      <xdr:rowOff>104775</xdr:rowOff>
    </xdr:from>
    <xdr:ext cx="381000" cy="257175"/>
    <xdr:sp macro="" textlink="">
      <xdr:nvSpPr>
        <xdr:cNvPr id="748" name="テキスト ボックス 747"/>
        <xdr:cNvSpPr txBox="1"/>
      </xdr:nvSpPr>
      <xdr:spPr>
        <a:xfrm>
          <a:off x="21126450" y="62769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101791</xdr:rowOff>
    </xdr:from>
    <xdr:to>
      <xdr:col>107</xdr:col>
      <xdr:colOff>50800</xdr:colOff>
      <xdr:row>39</xdr:row>
      <xdr:rowOff>44450</xdr:rowOff>
    </xdr:to>
    <xdr:cxnSp macro="">
      <xdr:nvCxnSpPr>
        <xdr:cNvPr id="749" name="直線コネクタ 748"/>
        <xdr:cNvCxnSpPr/>
      </xdr:nvCxnSpPr>
      <xdr:spPr>
        <a:xfrm flipV="1">
          <a:off x="19545300" y="6619875"/>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fLocksText="0">
      <xdr:nvSpPr>
        <xdr:cNvPr id="750" name="フローチャート: 判断 749"/>
        <xdr:cNvSpPr/>
      </xdr:nvSpPr>
      <xdr:spPr>
        <a:xfrm>
          <a:off x="20383500" y="650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36</xdr:row>
      <xdr:rowOff>114300</xdr:rowOff>
    </xdr:from>
    <xdr:ext cx="381000" cy="257175"/>
    <xdr:sp macro="" textlink="">
      <xdr:nvSpPr>
        <xdr:cNvPr id="751" name="テキスト ボックス 750"/>
        <xdr:cNvSpPr txBox="1"/>
      </xdr:nvSpPr>
      <xdr:spPr>
        <a:xfrm>
          <a:off x="20240625" y="62865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9475" y="6734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fLocksText="0">
      <xdr:nvSpPr>
        <xdr:cNvPr id="753" name="フローチャート: 判断 752"/>
        <xdr:cNvSpPr/>
      </xdr:nvSpPr>
      <xdr:spPr>
        <a:xfrm>
          <a:off x="19497675" y="6534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114300</xdr:colOff>
      <xdr:row>36</xdr:row>
      <xdr:rowOff>142875</xdr:rowOff>
    </xdr:from>
    <xdr:ext cx="381000" cy="257175"/>
    <xdr:sp macro="" textlink="">
      <xdr:nvSpPr>
        <xdr:cNvPr id="754" name="テキスト ボックス 753"/>
        <xdr:cNvSpPr txBox="1"/>
      </xdr:nvSpPr>
      <xdr:spPr>
        <a:xfrm>
          <a:off x="19354800" y="63150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761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fLocksText="0">
      <xdr:nvSpPr>
        <xdr:cNvPr id="755" name="フローチャート: 判断 754"/>
        <xdr:cNvSpPr/>
      </xdr:nvSpPr>
      <xdr:spPr>
        <a:xfrm>
          <a:off x="18602325" y="651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171450</xdr:colOff>
      <xdr:row>36</xdr:row>
      <xdr:rowOff>123825</xdr:rowOff>
    </xdr:from>
    <xdr:ext cx="381000" cy="257175"/>
    <xdr:sp macro="" textlink="">
      <xdr:nvSpPr>
        <xdr:cNvPr id="756" name="テキスト ボックス 755"/>
        <xdr:cNvSpPr txBox="1"/>
      </xdr:nvSpPr>
      <xdr:spPr>
        <a:xfrm>
          <a:off x="18459450" y="62960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57" name="テキスト ボックス 756"/>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58" name="テキスト ボックス 757"/>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59" name="テキスト ボックス 758"/>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0" name="テキスト ボックス 759"/>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61" name="テキスト ボックス 760"/>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71565</xdr:rowOff>
    </xdr:from>
    <xdr:to>
      <xdr:col>116</xdr:col>
      <xdr:colOff>114300</xdr:colOff>
      <xdr:row>39</xdr:row>
      <xdr:rowOff>1715</xdr:rowOff>
    </xdr:to>
    <xdr:sp macro="" textlink="" fLocksText="0">
      <xdr:nvSpPr>
        <xdr:cNvPr id="762" name="楕円 761"/>
        <xdr:cNvSpPr/>
      </xdr:nvSpPr>
      <xdr:spPr>
        <a:xfrm>
          <a:off x="22107525" y="6591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37</xdr:row>
      <xdr:rowOff>161925</xdr:rowOff>
    </xdr:from>
    <xdr:ext cx="381000" cy="257175"/>
    <xdr:sp macro="" textlink="">
      <xdr:nvSpPr>
        <xdr:cNvPr id="763" name="投資及び出資金該当値テキスト"/>
        <xdr:cNvSpPr txBox="1"/>
      </xdr:nvSpPr>
      <xdr:spPr>
        <a:xfrm>
          <a:off x="22212300" y="65055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155766</xdr:rowOff>
    </xdr:from>
    <xdr:to>
      <xdr:col>112</xdr:col>
      <xdr:colOff>38100</xdr:colOff>
      <xdr:row>39</xdr:row>
      <xdr:rowOff>85916</xdr:rowOff>
    </xdr:to>
    <xdr:sp macro="" textlink="" fLocksText="0">
      <xdr:nvSpPr>
        <xdr:cNvPr id="764" name="楕円 763"/>
        <xdr:cNvSpPr/>
      </xdr:nvSpPr>
      <xdr:spPr>
        <a:xfrm>
          <a:off x="21269325" y="6667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19050</xdr:colOff>
      <xdr:row>39</xdr:row>
      <xdr:rowOff>76200</xdr:rowOff>
    </xdr:from>
    <xdr:ext cx="314325" cy="257175"/>
    <xdr:sp macro="" textlink="">
      <xdr:nvSpPr>
        <xdr:cNvPr id="765" name="テキスト ボックス 764"/>
        <xdr:cNvSpPr txBox="1"/>
      </xdr:nvSpPr>
      <xdr:spPr>
        <a:xfrm>
          <a:off x="21164550" y="676275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50991</xdr:rowOff>
    </xdr:from>
    <xdr:to>
      <xdr:col>107</xdr:col>
      <xdr:colOff>101600</xdr:colOff>
      <xdr:row>38</xdr:row>
      <xdr:rowOff>152591</xdr:rowOff>
    </xdr:to>
    <xdr:sp macro="" textlink="" fLocksText="0">
      <xdr:nvSpPr>
        <xdr:cNvPr id="766" name="楕円 765"/>
        <xdr:cNvSpPr/>
      </xdr:nvSpPr>
      <xdr:spPr>
        <a:xfrm>
          <a:off x="20383500" y="6562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47625</xdr:colOff>
      <xdr:row>38</xdr:row>
      <xdr:rowOff>142875</xdr:rowOff>
    </xdr:from>
    <xdr:ext cx="381000" cy="257175"/>
    <xdr:sp macro="" textlink="">
      <xdr:nvSpPr>
        <xdr:cNvPr id="767" name="テキスト ボックス 766"/>
        <xdr:cNvSpPr txBox="1"/>
      </xdr:nvSpPr>
      <xdr:spPr>
        <a:xfrm>
          <a:off x="20240625" y="66579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fLocksText="0">
      <xdr:nvSpPr>
        <xdr:cNvPr id="768" name="楕円 767"/>
        <xdr:cNvSpPr/>
      </xdr:nvSpPr>
      <xdr:spPr>
        <a:xfrm>
          <a:off x="19497675" y="667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85725</xdr:rowOff>
    </xdr:from>
    <xdr:ext cx="247650" cy="257175"/>
    <xdr:sp macro="" textlink="">
      <xdr:nvSpPr>
        <xdr:cNvPr id="769" name="テキスト ボックス 768"/>
        <xdr:cNvSpPr txBox="1"/>
      </xdr:nvSpPr>
      <xdr:spPr>
        <a:xfrm>
          <a:off x="19411950"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fLocksText="0">
      <xdr:nvSpPr>
        <xdr:cNvPr id="770" name="楕円 769"/>
        <xdr:cNvSpPr/>
      </xdr:nvSpPr>
      <xdr:spPr>
        <a:xfrm>
          <a:off x="18602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85725</xdr:rowOff>
    </xdr:from>
    <xdr:ext cx="247650" cy="257175"/>
    <xdr:sp macro="" textlink="">
      <xdr:nvSpPr>
        <xdr:cNvPr id="771" name="テキスト ボックス 770"/>
        <xdr:cNvSpPr txBox="1"/>
      </xdr:nvSpPr>
      <xdr:spPr>
        <a:xfrm>
          <a:off x="18526125" y="6772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72" name="正方形/長方形 771"/>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73" name="正方形/長方形 772"/>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74" name="正方形/長方形 773"/>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75" name="正方形/長方形 774"/>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76" name="正方形/長方形 775"/>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7" name="正方形/長方形 776"/>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78" name="正方形/長方形 777"/>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79" name="正方形/長方形 778"/>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0" name="テキスト ボックス 779"/>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58</xdr:row>
      <xdr:rowOff>76200</xdr:rowOff>
    </xdr:from>
    <xdr:ext cx="247650" cy="257175"/>
    <xdr:sp macro="" textlink="">
      <xdr:nvSpPr>
        <xdr:cNvPr id="783" name="テキスト ボックス 782"/>
        <xdr:cNvSpPr txBox="1"/>
      </xdr:nvSpPr>
      <xdr:spPr>
        <a:xfrm>
          <a:off x="1803082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56</xdr:row>
      <xdr:rowOff>38100</xdr:rowOff>
    </xdr:from>
    <xdr:ext cx="533400" cy="257175"/>
    <xdr:sp macro="" textlink="">
      <xdr:nvSpPr>
        <xdr:cNvPr id="785" name="テキスト ボックス 784"/>
        <xdr:cNvSpPr txBox="1"/>
      </xdr:nvSpPr>
      <xdr:spPr>
        <a:xfrm>
          <a:off x="1775460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53</xdr:row>
      <xdr:rowOff>171450</xdr:rowOff>
    </xdr:from>
    <xdr:ext cx="533400" cy="257175"/>
    <xdr:sp macro="" textlink="">
      <xdr:nvSpPr>
        <xdr:cNvPr id="787" name="テキスト ボックス 786"/>
        <xdr:cNvSpPr txBox="1"/>
      </xdr:nvSpPr>
      <xdr:spPr>
        <a:xfrm>
          <a:off x="1775460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51</xdr:row>
      <xdr:rowOff>133350</xdr:rowOff>
    </xdr:from>
    <xdr:ext cx="533400" cy="257175"/>
    <xdr:sp macro="" textlink="">
      <xdr:nvSpPr>
        <xdr:cNvPr id="789" name="テキスト ボックス 788"/>
        <xdr:cNvSpPr txBox="1"/>
      </xdr:nvSpPr>
      <xdr:spPr>
        <a:xfrm>
          <a:off x="1775460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49</xdr:row>
      <xdr:rowOff>95250</xdr:rowOff>
    </xdr:from>
    <xdr:ext cx="533400" cy="257175"/>
    <xdr:sp macro="" textlink="">
      <xdr:nvSpPr>
        <xdr:cNvPr id="791" name="テキスト ボックス 790"/>
        <xdr:cNvSpPr txBox="1"/>
      </xdr:nvSpPr>
      <xdr:spPr>
        <a:xfrm>
          <a:off x="17754600" y="849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47</xdr:row>
      <xdr:rowOff>57150</xdr:rowOff>
    </xdr:from>
    <xdr:ext cx="533400" cy="257175"/>
    <xdr:sp macro="" textlink="">
      <xdr:nvSpPr>
        <xdr:cNvPr id="793" name="テキスト ボックス 792"/>
        <xdr:cNvSpPr txBox="1"/>
      </xdr:nvSpPr>
      <xdr:spPr>
        <a:xfrm>
          <a:off x="17754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4" name="貸付金グラフ枠"/>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5150" y="8648700"/>
          <a:ext cx="9525"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7650" cy="257175"/>
    <xdr:sp macro="" textlink="">
      <xdr:nvSpPr>
        <xdr:cNvPr id="796" name="貸付金最小値テキスト"/>
        <xdr:cNvSpPr txBox="1"/>
      </xdr:nvSpPr>
      <xdr:spPr>
        <a:xfrm>
          <a:off x="22212300" y="10163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69425"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19050</xdr:rowOff>
    </xdr:from>
    <xdr:ext cx="533400" cy="257175"/>
    <xdr:sp macro="" textlink="">
      <xdr:nvSpPr>
        <xdr:cNvPr id="798" name="貸付金最大値テキスト"/>
        <xdr:cNvSpPr txBox="1"/>
      </xdr:nvSpPr>
      <xdr:spPr>
        <a:xfrm>
          <a:off x="22212300" y="8420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69425" y="86487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6475" y="1016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95250</xdr:rowOff>
    </xdr:from>
    <xdr:ext cx="466725" cy="257175"/>
    <xdr:sp macro="" textlink="">
      <xdr:nvSpPr>
        <xdr:cNvPr id="801" name="貸付金平均値テキスト"/>
        <xdr:cNvSpPr txBox="1"/>
      </xdr:nvSpPr>
      <xdr:spPr>
        <a:xfrm>
          <a:off x="222123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fLocksText="0">
      <xdr:nvSpPr>
        <xdr:cNvPr id="802" name="フローチャート: 判断 801"/>
        <xdr:cNvSpPr/>
      </xdr:nvSpPr>
      <xdr:spPr>
        <a:xfrm>
          <a:off x="22107525" y="1002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1125" y="10163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fLocksText="0">
      <xdr:nvSpPr>
        <xdr:cNvPr id="804" name="フローチャート: 判断 803"/>
        <xdr:cNvSpPr/>
      </xdr:nvSpPr>
      <xdr:spPr>
        <a:xfrm>
          <a:off x="21269325" y="1002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133350</xdr:colOff>
      <xdr:row>57</xdr:row>
      <xdr:rowOff>19050</xdr:rowOff>
    </xdr:from>
    <xdr:ext cx="466725" cy="257175"/>
    <xdr:sp macro="" textlink="">
      <xdr:nvSpPr>
        <xdr:cNvPr id="805" name="テキスト ボックス 804"/>
        <xdr:cNvSpPr txBox="1"/>
      </xdr:nvSpPr>
      <xdr:spPr>
        <a:xfrm>
          <a:off x="21088350" y="979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2,437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3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fLocksText="0">
      <xdr:nvSpPr>
        <xdr:cNvPr id="807" name="フローチャート: 判断 806"/>
        <xdr:cNvSpPr/>
      </xdr:nvSpPr>
      <xdr:spPr>
        <a:xfrm>
          <a:off x="20383500" y="1002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57</xdr:row>
      <xdr:rowOff>19050</xdr:rowOff>
    </xdr:from>
    <xdr:ext cx="466725" cy="257175"/>
    <xdr:sp macro="" textlink="">
      <xdr:nvSpPr>
        <xdr:cNvPr id="808" name="テキスト ボックス 807"/>
        <xdr:cNvSpPr txBox="1"/>
      </xdr:nvSpPr>
      <xdr:spPr>
        <a:xfrm>
          <a:off x="20193000" y="979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2,356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9475" y="10163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fLocksText="0">
      <xdr:nvSpPr>
        <xdr:cNvPr id="810" name="フローチャート: 判断 809"/>
        <xdr:cNvSpPr/>
      </xdr:nvSpPr>
      <xdr:spPr>
        <a:xfrm>
          <a:off x="19497675" y="100012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57</xdr:row>
      <xdr:rowOff>0</xdr:rowOff>
    </xdr:from>
    <xdr:ext cx="466725" cy="257175"/>
    <xdr:sp macro="" textlink="">
      <xdr:nvSpPr>
        <xdr:cNvPr id="811" name="テキスト ボックス 810"/>
        <xdr:cNvSpPr txBox="1"/>
      </xdr:nvSpPr>
      <xdr:spPr>
        <a:xfrm>
          <a:off x="19307175"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fLocksText="0">
      <xdr:nvSpPr>
        <xdr:cNvPr id="812" name="フローチャート: 判断 811"/>
        <xdr:cNvSpPr/>
      </xdr:nvSpPr>
      <xdr:spPr>
        <a:xfrm>
          <a:off x="18602325" y="1001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57</xdr:row>
      <xdr:rowOff>9525</xdr:rowOff>
    </xdr:from>
    <xdr:ext cx="466725" cy="257175"/>
    <xdr:sp macro="" textlink="">
      <xdr:nvSpPr>
        <xdr:cNvPr id="813" name="テキスト ボックス 812"/>
        <xdr:cNvSpPr txBox="1"/>
      </xdr:nvSpPr>
      <xdr:spPr>
        <a:xfrm>
          <a:off x="18421350" y="9782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4" name="テキスト ボックス 813"/>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5" name="テキスト ボックス 814"/>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8" name="テキスト ボックス 817"/>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fLocksText="0">
      <xdr:nvSpPr>
        <xdr:cNvPr id="819" name="楕円 818"/>
        <xdr:cNvSpPr/>
      </xdr:nvSpPr>
      <xdr:spPr>
        <a:xfrm>
          <a:off x="221075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58</xdr:row>
      <xdr:rowOff>76200</xdr:rowOff>
    </xdr:from>
    <xdr:ext cx="247650" cy="257175"/>
    <xdr:sp macro="" textlink="">
      <xdr:nvSpPr>
        <xdr:cNvPr id="820" name="貸付金該当値テキスト"/>
        <xdr:cNvSpPr txBox="1"/>
      </xdr:nvSpPr>
      <xdr:spPr>
        <a:xfrm>
          <a:off x="22212300"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fLocksText="0">
      <xdr:nvSpPr>
        <xdr:cNvPr id="821" name="楕円 820"/>
        <xdr:cNvSpPr/>
      </xdr:nvSpPr>
      <xdr:spPr>
        <a:xfrm>
          <a:off x="212693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59</xdr:row>
      <xdr:rowOff>85725</xdr:rowOff>
    </xdr:from>
    <xdr:ext cx="247650" cy="257175"/>
    <xdr:sp macro="" textlink="">
      <xdr:nvSpPr>
        <xdr:cNvPr id="822" name="テキスト ボックス 821"/>
        <xdr:cNvSpPr txBox="1"/>
      </xdr:nvSpPr>
      <xdr:spPr>
        <a:xfrm>
          <a:off x="21193125"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fLocksText="0">
      <xdr:nvSpPr>
        <xdr:cNvPr id="823" name="楕円 822"/>
        <xdr:cNvSpPr/>
      </xdr:nvSpPr>
      <xdr:spPr>
        <a:xfrm>
          <a:off x="20383500"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59</xdr:row>
      <xdr:rowOff>85725</xdr:rowOff>
    </xdr:from>
    <xdr:ext cx="247650" cy="257175"/>
    <xdr:sp macro="" textlink="">
      <xdr:nvSpPr>
        <xdr:cNvPr id="824" name="テキスト ボックス 823"/>
        <xdr:cNvSpPr txBox="1"/>
      </xdr:nvSpPr>
      <xdr:spPr>
        <a:xfrm>
          <a:off x="20307300"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fLocksText="0">
      <xdr:nvSpPr>
        <xdr:cNvPr id="825" name="楕円 824"/>
        <xdr:cNvSpPr/>
      </xdr:nvSpPr>
      <xdr:spPr>
        <a:xfrm>
          <a:off x="19497675" y="10106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59</xdr:row>
      <xdr:rowOff>85725</xdr:rowOff>
    </xdr:from>
    <xdr:ext cx="247650" cy="257175"/>
    <xdr:sp macro="" textlink="">
      <xdr:nvSpPr>
        <xdr:cNvPr id="826" name="テキスト ボックス 825"/>
        <xdr:cNvSpPr txBox="1"/>
      </xdr:nvSpPr>
      <xdr:spPr>
        <a:xfrm>
          <a:off x="19411950"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fLocksText="0">
      <xdr:nvSpPr>
        <xdr:cNvPr id="827" name="楕円 826"/>
        <xdr:cNvSpPr/>
      </xdr:nvSpPr>
      <xdr:spPr>
        <a:xfrm>
          <a:off x="186023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59</xdr:row>
      <xdr:rowOff>85725</xdr:rowOff>
    </xdr:from>
    <xdr:ext cx="247650" cy="257175"/>
    <xdr:sp macro="" textlink="">
      <xdr:nvSpPr>
        <xdr:cNvPr id="828" name="テキスト ボックス 827"/>
        <xdr:cNvSpPr txBox="1"/>
      </xdr:nvSpPr>
      <xdr:spPr>
        <a:xfrm>
          <a:off x="18526125" y="10201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fLocksText="0">
      <xdr:nvSpPr>
        <xdr:cNvPr id="829" name="正方形/長方形 828"/>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30" name="正方形/長方形 829"/>
        <xdr:cNvSpPr/>
      </xdr:nvSpPr>
      <xdr:spPr>
        <a:xfrm>
          <a:off x="18411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31" name="正方形/長方形 830"/>
        <xdr:cNvSpPr/>
      </xdr:nvSpPr>
      <xdr:spPr>
        <a:xfrm>
          <a:off x="18411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32" name="正方形/長方形 831"/>
        <xdr:cNvSpPr/>
      </xdr:nvSpPr>
      <xdr:spPr>
        <a:xfrm>
          <a:off x="19431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33" name="正方形/長方形 832"/>
        <xdr:cNvSpPr/>
      </xdr:nvSpPr>
      <xdr:spPr>
        <a:xfrm>
          <a:off x="19431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34" name="正方形/長方形 833"/>
        <xdr:cNvSpPr/>
      </xdr:nvSpPr>
      <xdr:spPr>
        <a:xfrm>
          <a:off x="20574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35" name="正方形/長方形 834"/>
        <xdr:cNvSpPr/>
      </xdr:nvSpPr>
      <xdr:spPr>
        <a:xfrm>
          <a:off x="20574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36" name="正方形/長方形 835"/>
        <xdr:cNvSpPr/>
      </xdr:nvSpPr>
      <xdr:spPr>
        <a:xfrm>
          <a:off x="18288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67</xdr:row>
      <xdr:rowOff>9525</xdr:rowOff>
    </xdr:from>
    <xdr:ext cx="352425" cy="228600"/>
    <xdr:sp macro="" textlink="">
      <xdr:nvSpPr>
        <xdr:cNvPr id="837" name="テキスト ボックス 836"/>
        <xdr:cNvSpPr txBox="1"/>
      </xdr:nvSpPr>
      <xdr:spPr>
        <a:xfrm>
          <a:off x="18249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80</xdr:row>
      <xdr:rowOff>114300</xdr:rowOff>
    </xdr:from>
    <xdr:ext cx="247650" cy="257175"/>
    <xdr:sp macro="" textlink="">
      <xdr:nvSpPr>
        <xdr:cNvPr id="839" name="テキスト ボックス 838"/>
        <xdr:cNvSpPr txBox="1"/>
      </xdr:nvSpPr>
      <xdr:spPr>
        <a:xfrm>
          <a:off x="18030825" y="1383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77</xdr:row>
      <xdr:rowOff>171450</xdr:rowOff>
    </xdr:from>
    <xdr:ext cx="533400" cy="257175"/>
    <xdr:sp macro="" textlink="">
      <xdr:nvSpPr>
        <xdr:cNvPr id="841" name="テキスト ボックス 840"/>
        <xdr:cNvSpPr txBox="1"/>
      </xdr:nvSpPr>
      <xdr:spPr>
        <a:xfrm>
          <a:off x="17754600" y="1337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75</xdr:row>
      <xdr:rowOff>57150</xdr:rowOff>
    </xdr:from>
    <xdr:ext cx="533400" cy="257175"/>
    <xdr:sp macro="" textlink="">
      <xdr:nvSpPr>
        <xdr:cNvPr id="843" name="テキスト ボックス 842"/>
        <xdr:cNvSpPr txBox="1"/>
      </xdr:nvSpPr>
      <xdr:spPr>
        <a:xfrm>
          <a:off x="17754600"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72</xdr:row>
      <xdr:rowOff>114300</xdr:rowOff>
    </xdr:from>
    <xdr:ext cx="533400" cy="257175"/>
    <xdr:sp macro="" textlink="">
      <xdr:nvSpPr>
        <xdr:cNvPr id="845" name="テキスト ボックス 844"/>
        <xdr:cNvSpPr txBox="1"/>
      </xdr:nvSpPr>
      <xdr:spPr>
        <a:xfrm>
          <a:off x="1775460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69</xdr:row>
      <xdr:rowOff>171450</xdr:rowOff>
    </xdr:from>
    <xdr:ext cx="533400" cy="257175"/>
    <xdr:sp macro="" textlink="">
      <xdr:nvSpPr>
        <xdr:cNvPr id="847" name="テキスト ボックス 846"/>
        <xdr:cNvSpPr txBox="1"/>
      </xdr:nvSpPr>
      <xdr:spPr>
        <a:xfrm>
          <a:off x="17754600"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67</xdr:row>
      <xdr:rowOff>57150</xdr:rowOff>
    </xdr:from>
    <xdr:ext cx="600075" cy="257175"/>
    <xdr:sp macro="" textlink="">
      <xdr:nvSpPr>
        <xdr:cNvPr id="849" name="テキスト ボックス 848"/>
        <xdr:cNvSpPr txBox="1"/>
      </xdr:nvSpPr>
      <xdr:spPr>
        <a:xfrm>
          <a:off x="17687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fLocksText="0">
      <xdr:nvSpPr>
        <xdr:cNvPr id="850" name="繰出金グラフ枠"/>
        <xdr:cNvSpPr/>
      </xdr:nvSpPr>
      <xdr:spPr>
        <a:xfrm>
          <a:off x="18288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5150" y="12068175"/>
          <a:ext cx="9525"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9525</xdr:rowOff>
    </xdr:from>
    <xdr:ext cx="533400" cy="257175"/>
    <xdr:sp macro="" textlink="">
      <xdr:nvSpPr>
        <xdr:cNvPr id="852" name="繰出金最小値テキスト"/>
        <xdr:cNvSpPr txBox="1"/>
      </xdr:nvSpPr>
      <xdr:spPr>
        <a:xfrm>
          <a:off x="22212300" y="1355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69425" y="13544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9525</xdr:rowOff>
    </xdr:from>
    <xdr:ext cx="533400" cy="257175"/>
    <xdr:sp macro="" textlink="">
      <xdr:nvSpPr>
        <xdr:cNvPr id="854" name="繰出金最大値テキスト"/>
        <xdr:cNvSpPr txBox="1"/>
      </xdr:nvSpPr>
      <xdr:spPr>
        <a:xfrm>
          <a:off x="22212300" y="11839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69425" y="12068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148296</xdr:rowOff>
    </xdr:from>
    <xdr:to>
      <xdr:col>116</xdr:col>
      <xdr:colOff>63500</xdr:colOff>
      <xdr:row>76</xdr:row>
      <xdr:rowOff>5215</xdr:rowOff>
    </xdr:to>
    <xdr:cxnSp macro="">
      <xdr:nvCxnSpPr>
        <xdr:cNvPr id="856" name="直線コネクタ 855"/>
        <xdr:cNvCxnSpPr/>
      </xdr:nvCxnSpPr>
      <xdr:spPr>
        <a:xfrm>
          <a:off x="21326475" y="12668250"/>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19050</xdr:rowOff>
    </xdr:from>
    <xdr:ext cx="533400" cy="257175"/>
    <xdr:sp macro="" textlink="">
      <xdr:nvSpPr>
        <xdr:cNvPr id="857" name="繰出金平均値テキスト"/>
        <xdr:cNvSpPr txBox="1"/>
      </xdr:nvSpPr>
      <xdr:spPr>
        <a:xfrm>
          <a:off x="222123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fLocksText="0">
      <xdr:nvSpPr>
        <xdr:cNvPr id="858" name="フローチャート: 判断 857"/>
        <xdr:cNvSpPr/>
      </xdr:nvSpPr>
      <xdr:spPr>
        <a:xfrm>
          <a:off x="22107525" y="13077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73</xdr:row>
      <xdr:rowOff>148296</xdr:rowOff>
    </xdr:from>
    <xdr:to>
      <xdr:col>111</xdr:col>
      <xdr:colOff>177800</xdr:colOff>
      <xdr:row>74</xdr:row>
      <xdr:rowOff>13147</xdr:rowOff>
    </xdr:to>
    <xdr:cxnSp macro="">
      <xdr:nvCxnSpPr>
        <xdr:cNvPr id="859" name="直線コネクタ 858"/>
        <xdr:cNvCxnSpPr/>
      </xdr:nvCxnSpPr>
      <xdr:spPr>
        <a:xfrm flipV="1">
          <a:off x="20431125" y="1266825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fLocksText="0">
      <xdr:nvSpPr>
        <xdr:cNvPr id="860" name="フローチャート: 判断 859"/>
        <xdr:cNvSpPr/>
      </xdr:nvSpPr>
      <xdr:spPr>
        <a:xfrm>
          <a:off x="21269325" y="13049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76</xdr:row>
      <xdr:rowOff>114300</xdr:rowOff>
    </xdr:from>
    <xdr:ext cx="533400" cy="257175"/>
    <xdr:sp macro="" textlink="">
      <xdr:nvSpPr>
        <xdr:cNvPr id="861" name="テキスト ボックス 860"/>
        <xdr:cNvSpPr txBox="1"/>
      </xdr:nvSpPr>
      <xdr:spPr>
        <a:xfrm>
          <a:off x="21050250" y="13144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13147</xdr:rowOff>
    </xdr:from>
    <xdr:to>
      <xdr:col>107</xdr:col>
      <xdr:colOff>50800</xdr:colOff>
      <xdr:row>74</xdr:row>
      <xdr:rowOff>63530</xdr:rowOff>
    </xdr:to>
    <xdr:cxnSp macro="">
      <xdr:nvCxnSpPr>
        <xdr:cNvPr id="862" name="直線コネクタ 861"/>
        <xdr:cNvCxnSpPr/>
      </xdr:nvCxnSpPr>
      <xdr:spPr>
        <a:xfrm flipV="1">
          <a:off x="19545300" y="126968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fLocksText="0">
      <xdr:nvSpPr>
        <xdr:cNvPr id="863" name="フローチャート: 判断 862"/>
        <xdr:cNvSpPr/>
      </xdr:nvSpPr>
      <xdr:spPr>
        <a:xfrm>
          <a:off x="20383500" y="13039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76</xdr:row>
      <xdr:rowOff>95250</xdr:rowOff>
    </xdr:from>
    <xdr:ext cx="533400" cy="257175"/>
    <xdr:sp macro="" textlink="">
      <xdr:nvSpPr>
        <xdr:cNvPr id="864" name="テキスト ボックス 863"/>
        <xdr:cNvSpPr txBox="1"/>
      </xdr:nvSpPr>
      <xdr:spPr>
        <a:xfrm>
          <a:off x="20164425" y="1312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46820</xdr:rowOff>
    </xdr:from>
    <xdr:to>
      <xdr:col>102</xdr:col>
      <xdr:colOff>114300</xdr:colOff>
      <xdr:row>74</xdr:row>
      <xdr:rowOff>63530</xdr:rowOff>
    </xdr:to>
    <xdr:cxnSp macro="">
      <xdr:nvCxnSpPr>
        <xdr:cNvPr id="865" name="直線コネクタ 864"/>
        <xdr:cNvCxnSpPr/>
      </xdr:nvCxnSpPr>
      <xdr:spPr>
        <a:xfrm>
          <a:off x="18659475" y="127349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fLocksText="0">
      <xdr:nvSpPr>
        <xdr:cNvPr id="866" name="フローチャート: 判断 865"/>
        <xdr:cNvSpPr/>
      </xdr:nvSpPr>
      <xdr:spPr>
        <a:xfrm>
          <a:off x="19497675" y="13030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76</xdr:row>
      <xdr:rowOff>85725</xdr:rowOff>
    </xdr:from>
    <xdr:ext cx="533400" cy="257175"/>
    <xdr:sp macro="" textlink="">
      <xdr:nvSpPr>
        <xdr:cNvPr id="867" name="テキスト ボックス 866"/>
        <xdr:cNvSpPr txBox="1"/>
      </xdr:nvSpPr>
      <xdr:spPr>
        <a:xfrm>
          <a:off x="19269075" y="13115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fLocksText="0">
      <xdr:nvSpPr>
        <xdr:cNvPr id="868" name="フローチャート: 判断 867"/>
        <xdr:cNvSpPr/>
      </xdr:nvSpPr>
      <xdr:spPr>
        <a:xfrm>
          <a:off x="18602325" y="12963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76</xdr:row>
      <xdr:rowOff>28575</xdr:rowOff>
    </xdr:from>
    <xdr:ext cx="533400" cy="257175"/>
    <xdr:sp macro="" textlink="">
      <xdr:nvSpPr>
        <xdr:cNvPr id="869" name="テキスト ボックス 868"/>
        <xdr:cNvSpPr txBox="1"/>
      </xdr:nvSpPr>
      <xdr:spPr>
        <a:xfrm>
          <a:off x="18383250" y="1305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macro="" textlink="">
      <xdr:nvSpPr>
        <xdr:cNvPr id="870" name="テキスト ボックス 869"/>
        <xdr:cNvSpPr txBox="1"/>
      </xdr:nvSpPr>
      <xdr:spPr>
        <a:xfrm>
          <a:off x="21964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macro="" textlink="">
      <xdr:nvSpPr>
        <xdr:cNvPr id="871" name="テキスト ボックス 870"/>
        <xdr:cNvSpPr txBox="1"/>
      </xdr:nvSpPr>
      <xdr:spPr>
        <a:xfrm>
          <a:off x="2112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macro="" textlink="">
      <xdr:nvSpPr>
        <xdr:cNvPr id="872" name="テキスト ボックス 871"/>
        <xdr:cNvSpPr txBox="1"/>
      </xdr:nvSpPr>
      <xdr:spPr>
        <a:xfrm>
          <a:off x="2024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macro="" textlink="">
      <xdr:nvSpPr>
        <xdr:cNvPr id="873" name="テキスト ボックス 872"/>
        <xdr:cNvSpPr txBox="1"/>
      </xdr:nvSpPr>
      <xdr:spPr>
        <a:xfrm>
          <a:off x="19354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macro="" textlink="">
      <xdr:nvSpPr>
        <xdr:cNvPr id="874" name="テキスト ボックス 873"/>
        <xdr:cNvSpPr txBox="1"/>
      </xdr:nvSpPr>
      <xdr:spPr>
        <a:xfrm>
          <a:off x="18459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125864</xdr:rowOff>
    </xdr:from>
    <xdr:to>
      <xdr:col>116</xdr:col>
      <xdr:colOff>114300</xdr:colOff>
      <xdr:row>76</xdr:row>
      <xdr:rowOff>56015</xdr:rowOff>
    </xdr:to>
    <xdr:sp macro="" textlink="" fLocksText="0">
      <xdr:nvSpPr>
        <xdr:cNvPr id="875" name="楕円 874"/>
        <xdr:cNvSpPr/>
      </xdr:nvSpPr>
      <xdr:spPr>
        <a:xfrm>
          <a:off x="22107525" y="12982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74</xdr:row>
      <xdr:rowOff>152400</xdr:rowOff>
    </xdr:from>
    <xdr:ext cx="533400" cy="257175"/>
    <xdr:sp macro="" textlink="">
      <xdr:nvSpPr>
        <xdr:cNvPr id="876" name="繰出金該当値テキスト"/>
        <xdr:cNvSpPr txBox="1"/>
      </xdr:nvSpPr>
      <xdr:spPr>
        <a:xfrm>
          <a:off x="22212300" y="1283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40,883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97496</xdr:rowOff>
    </xdr:from>
    <xdr:to>
      <xdr:col>112</xdr:col>
      <xdr:colOff>38100</xdr:colOff>
      <xdr:row>74</xdr:row>
      <xdr:rowOff>27646</xdr:rowOff>
    </xdr:to>
    <xdr:sp macro="" textlink="" fLocksText="0">
      <xdr:nvSpPr>
        <xdr:cNvPr id="877" name="楕円 876"/>
        <xdr:cNvSpPr/>
      </xdr:nvSpPr>
      <xdr:spPr>
        <a:xfrm>
          <a:off x="21269325" y="12611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72</xdr:row>
      <xdr:rowOff>47625</xdr:rowOff>
    </xdr:from>
    <xdr:ext cx="533400" cy="257175"/>
    <xdr:sp macro="" textlink="">
      <xdr:nvSpPr>
        <xdr:cNvPr id="878" name="テキスト ボックス 877"/>
        <xdr:cNvSpPr txBox="1"/>
      </xdr:nvSpPr>
      <xdr:spPr>
        <a:xfrm>
          <a:off x="21050250" y="12392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57,124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133797</xdr:rowOff>
    </xdr:from>
    <xdr:to>
      <xdr:col>107</xdr:col>
      <xdr:colOff>101600</xdr:colOff>
      <xdr:row>74</xdr:row>
      <xdr:rowOff>63947</xdr:rowOff>
    </xdr:to>
    <xdr:sp macro="" textlink="" fLocksText="0">
      <xdr:nvSpPr>
        <xdr:cNvPr id="879" name="楕円 878"/>
        <xdr:cNvSpPr/>
      </xdr:nvSpPr>
      <xdr:spPr>
        <a:xfrm>
          <a:off x="20383500" y="12649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72</xdr:row>
      <xdr:rowOff>76200</xdr:rowOff>
    </xdr:from>
    <xdr:ext cx="533400" cy="257175"/>
    <xdr:sp macro="" textlink="">
      <xdr:nvSpPr>
        <xdr:cNvPr id="880" name="テキスト ボックス 879"/>
        <xdr:cNvSpPr txBox="1"/>
      </xdr:nvSpPr>
      <xdr:spPr>
        <a:xfrm>
          <a:off x="20164425" y="12420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55,536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12730</xdr:rowOff>
    </xdr:from>
    <xdr:to>
      <xdr:col>102</xdr:col>
      <xdr:colOff>165100</xdr:colOff>
      <xdr:row>74</xdr:row>
      <xdr:rowOff>114330</xdr:rowOff>
    </xdr:to>
    <xdr:sp macro="" textlink="" fLocksText="0">
      <xdr:nvSpPr>
        <xdr:cNvPr id="881" name="楕円 880"/>
        <xdr:cNvSpPr/>
      </xdr:nvSpPr>
      <xdr:spPr>
        <a:xfrm>
          <a:off x="19497675" y="12696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72</xdr:row>
      <xdr:rowOff>133350</xdr:rowOff>
    </xdr:from>
    <xdr:ext cx="533400" cy="257175"/>
    <xdr:sp macro="" textlink="">
      <xdr:nvSpPr>
        <xdr:cNvPr id="882" name="テキスト ボックス 881"/>
        <xdr:cNvSpPr txBox="1"/>
      </xdr:nvSpPr>
      <xdr:spPr>
        <a:xfrm>
          <a:off x="19269075" y="12477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53,332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167470</xdr:rowOff>
    </xdr:from>
    <xdr:to>
      <xdr:col>98</xdr:col>
      <xdr:colOff>38100</xdr:colOff>
      <xdr:row>74</xdr:row>
      <xdr:rowOff>97620</xdr:rowOff>
    </xdr:to>
    <xdr:sp macro="" textlink="" fLocksText="0">
      <xdr:nvSpPr>
        <xdr:cNvPr id="883" name="楕円 882"/>
        <xdr:cNvSpPr/>
      </xdr:nvSpPr>
      <xdr:spPr>
        <a:xfrm>
          <a:off x="18602325" y="12687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72</xdr:row>
      <xdr:rowOff>114300</xdr:rowOff>
    </xdr:from>
    <xdr:ext cx="533400" cy="257175"/>
    <xdr:sp macro="" textlink="">
      <xdr:nvSpPr>
        <xdr:cNvPr id="884" name="テキスト ボックス 883"/>
        <xdr:cNvSpPr txBox="1"/>
      </xdr:nvSpPr>
      <xdr:spPr>
        <a:xfrm>
          <a:off x="1838325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54,063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fLocksText="0">
      <xdr:nvSpPr>
        <xdr:cNvPr id="885" name="正方形/長方形 884"/>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86" name="正方形/長方形 885"/>
        <xdr:cNvSpPr/>
      </xdr:nvSpPr>
      <xdr:spPr>
        <a:xfrm>
          <a:off x="18411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87" name="正方形/長方形 886"/>
        <xdr:cNvSpPr/>
      </xdr:nvSpPr>
      <xdr:spPr>
        <a:xfrm>
          <a:off x="18411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88" name="正方形/長方形 887"/>
        <xdr:cNvSpPr/>
      </xdr:nvSpPr>
      <xdr:spPr>
        <a:xfrm>
          <a:off x="19431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89" name="正方形/長方形 888"/>
        <xdr:cNvSpPr/>
      </xdr:nvSpPr>
      <xdr:spPr>
        <a:xfrm>
          <a:off x="19431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90" name="正方形/長方形 889"/>
        <xdr:cNvSpPr/>
      </xdr:nvSpPr>
      <xdr:spPr>
        <a:xfrm>
          <a:off x="20574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91" name="正方形/長方形 890"/>
        <xdr:cNvSpPr/>
      </xdr:nvSpPr>
      <xdr:spPr>
        <a:xfrm>
          <a:off x="20574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92" name="正方形/長方形 891"/>
        <xdr:cNvSpPr/>
      </xdr:nvSpPr>
      <xdr:spPr>
        <a:xfrm>
          <a:off x="18288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87</xdr:row>
      <xdr:rowOff>9525</xdr:rowOff>
    </xdr:from>
    <xdr:ext cx="352425" cy="228600"/>
    <xdr:sp macro="" textlink="">
      <xdr:nvSpPr>
        <xdr:cNvPr id="893" name="テキスト ボックス 892"/>
        <xdr:cNvSpPr txBox="1"/>
      </xdr:nvSpPr>
      <xdr:spPr>
        <a:xfrm>
          <a:off x="18249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93</xdr:row>
      <xdr:rowOff>171450</xdr:rowOff>
    </xdr:from>
    <xdr:ext cx="247650" cy="257175"/>
    <xdr:sp macro="" textlink="">
      <xdr:nvSpPr>
        <xdr:cNvPr id="896" name="テキスト ボックス 895"/>
        <xdr:cNvSpPr txBox="1"/>
      </xdr:nvSpPr>
      <xdr:spPr>
        <a:xfrm>
          <a:off x="18030825" y="16116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87</xdr:row>
      <xdr:rowOff>57150</xdr:rowOff>
    </xdr:from>
    <xdr:ext cx="247650" cy="257175"/>
    <xdr:sp macro="" textlink="">
      <xdr:nvSpPr>
        <xdr:cNvPr id="898" name="テキスト ボックス 897"/>
        <xdr:cNvSpPr txBox="1"/>
      </xdr:nvSpPr>
      <xdr:spPr>
        <a:xfrm>
          <a:off x="18030825" y="14973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fLocksText="0">
      <xdr:nvSpPr>
        <xdr:cNvPr id="899" name="前年度繰上充用金グラフ枠"/>
        <xdr:cNvSpPr/>
      </xdr:nvSpPr>
      <xdr:spPr>
        <a:xfrm>
          <a:off x="18288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9525</xdr:rowOff>
    </xdr:from>
    <xdr:ext cx="247650" cy="257175"/>
    <xdr:sp macro="" textlink="">
      <xdr:nvSpPr>
        <xdr:cNvPr id="901" name="前年度繰上充用金最小値テキスト"/>
        <xdr:cNvSpPr txBox="1"/>
      </xdr:nvSpPr>
      <xdr:spPr>
        <a:xfrm>
          <a:off x="22212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9525</xdr:rowOff>
    </xdr:from>
    <xdr:ext cx="247650" cy="257175"/>
    <xdr:sp macro="" textlink="">
      <xdr:nvSpPr>
        <xdr:cNvPr id="903" name="前年度繰上充用金最大値テキスト"/>
        <xdr:cNvSpPr txBox="1"/>
      </xdr:nvSpPr>
      <xdr:spPr>
        <a:xfrm>
          <a:off x="22212300" y="15954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66675</xdr:rowOff>
    </xdr:from>
    <xdr:ext cx="247650" cy="257175"/>
    <xdr:sp macro="" textlink="">
      <xdr:nvSpPr>
        <xdr:cNvPr id="906"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07" name="フローチャート: 判断 906"/>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09" name="フローチャート: 判断 908"/>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95</xdr:row>
      <xdr:rowOff>9525</xdr:rowOff>
    </xdr:from>
    <xdr:ext cx="247650" cy="257175"/>
    <xdr:sp macro="" textlink="">
      <xdr:nvSpPr>
        <xdr:cNvPr id="910" name="テキスト ボックス 909"/>
        <xdr:cNvSpPr txBox="1"/>
      </xdr:nvSpPr>
      <xdr:spPr>
        <a:xfrm>
          <a:off x="21193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12" name="フローチャート: 判断 911"/>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95</xdr:row>
      <xdr:rowOff>9525</xdr:rowOff>
    </xdr:from>
    <xdr:ext cx="247650" cy="257175"/>
    <xdr:sp macro="" textlink="">
      <xdr:nvSpPr>
        <xdr:cNvPr id="913" name="テキスト ボックス 912"/>
        <xdr:cNvSpPr txBox="1"/>
      </xdr:nvSpPr>
      <xdr:spPr>
        <a:xfrm>
          <a:off x="20307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15" name="フローチャート: 判断 914"/>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95</xdr:row>
      <xdr:rowOff>9525</xdr:rowOff>
    </xdr:from>
    <xdr:ext cx="247650" cy="257175"/>
    <xdr:sp macro="" textlink="">
      <xdr:nvSpPr>
        <xdr:cNvPr id="916" name="テキスト ボックス 915"/>
        <xdr:cNvSpPr txBox="1"/>
      </xdr:nvSpPr>
      <xdr:spPr>
        <a:xfrm>
          <a:off x="1941195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17" name="フローチャート: 判断 916"/>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95</xdr:row>
      <xdr:rowOff>9525</xdr:rowOff>
    </xdr:from>
    <xdr:ext cx="247650" cy="257175"/>
    <xdr:sp macro="" textlink="">
      <xdr:nvSpPr>
        <xdr:cNvPr id="918" name="テキスト ボックス 917"/>
        <xdr:cNvSpPr txBox="1"/>
      </xdr:nvSpPr>
      <xdr:spPr>
        <a:xfrm>
          <a:off x="18526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macro="" textlink="">
      <xdr:nvSpPr>
        <xdr:cNvPr id="919" name="テキスト ボックス 918"/>
        <xdr:cNvSpPr txBox="1"/>
      </xdr:nvSpPr>
      <xdr:spPr>
        <a:xfrm>
          <a:off x="21964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macro="" textlink="">
      <xdr:nvSpPr>
        <xdr:cNvPr id="920" name="テキスト ボックス 919"/>
        <xdr:cNvSpPr txBox="1"/>
      </xdr:nvSpPr>
      <xdr:spPr>
        <a:xfrm>
          <a:off x="2112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macro="" textlink="">
      <xdr:nvSpPr>
        <xdr:cNvPr id="921" name="テキスト ボックス 920"/>
        <xdr:cNvSpPr txBox="1"/>
      </xdr:nvSpPr>
      <xdr:spPr>
        <a:xfrm>
          <a:off x="2024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macro="" textlink="">
      <xdr:nvSpPr>
        <xdr:cNvPr id="922" name="テキスト ボックス 921"/>
        <xdr:cNvSpPr txBox="1"/>
      </xdr:nvSpPr>
      <xdr:spPr>
        <a:xfrm>
          <a:off x="19354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macro="" textlink="">
      <xdr:nvSpPr>
        <xdr:cNvPr id="923" name="テキスト ボックス 922"/>
        <xdr:cNvSpPr txBox="1"/>
      </xdr:nvSpPr>
      <xdr:spPr>
        <a:xfrm>
          <a:off x="18459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24" name="楕円 923"/>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93</xdr:row>
      <xdr:rowOff>123825</xdr:rowOff>
    </xdr:from>
    <xdr:ext cx="247650" cy="257175"/>
    <xdr:sp macro="" textlink="">
      <xdr:nvSpPr>
        <xdr:cNvPr id="925" name="前年度繰上充用金該当値テキスト"/>
        <xdr:cNvSpPr txBox="1"/>
      </xdr:nvSpPr>
      <xdr:spPr>
        <a:xfrm>
          <a:off x="22212300" y="16068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fLocksText="0">
      <xdr:nvSpPr>
        <xdr:cNvPr id="926" name="楕円 925"/>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93</xdr:row>
      <xdr:rowOff>38100</xdr:rowOff>
    </xdr:from>
    <xdr:ext cx="247650" cy="257175"/>
    <xdr:sp macro="" textlink="">
      <xdr:nvSpPr>
        <xdr:cNvPr id="927" name="テキスト ボックス 926"/>
        <xdr:cNvSpPr txBox="1"/>
      </xdr:nvSpPr>
      <xdr:spPr>
        <a:xfrm>
          <a:off x="21193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fLocksText="0">
      <xdr:nvSpPr>
        <xdr:cNvPr id="928" name="楕円 927"/>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93</xdr:row>
      <xdr:rowOff>38100</xdr:rowOff>
    </xdr:from>
    <xdr:ext cx="247650" cy="257175"/>
    <xdr:sp macro="" textlink="">
      <xdr:nvSpPr>
        <xdr:cNvPr id="929" name="テキスト ボックス 928"/>
        <xdr:cNvSpPr txBox="1"/>
      </xdr:nvSpPr>
      <xdr:spPr>
        <a:xfrm>
          <a:off x="2030730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fLocksText="0">
      <xdr:nvSpPr>
        <xdr:cNvPr id="930" name="楕円 929"/>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93</xdr:row>
      <xdr:rowOff>38100</xdr:rowOff>
    </xdr:from>
    <xdr:ext cx="247650" cy="257175"/>
    <xdr:sp macro="" textlink="">
      <xdr:nvSpPr>
        <xdr:cNvPr id="931" name="テキスト ボックス 930"/>
        <xdr:cNvSpPr txBox="1"/>
      </xdr:nvSpPr>
      <xdr:spPr>
        <a:xfrm>
          <a:off x="1941195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32" name="楕円 931"/>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93</xdr:row>
      <xdr:rowOff>38100</xdr:rowOff>
    </xdr:from>
    <xdr:ext cx="247650" cy="257175"/>
    <xdr:sp macro="" textlink="">
      <xdr:nvSpPr>
        <xdr:cNvPr id="933" name="テキスト ボックス 932"/>
        <xdr:cNvSpPr txBox="1"/>
      </xdr:nvSpPr>
      <xdr:spPr>
        <a:xfrm>
          <a:off x="18526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934" name="正方形/長方形 933"/>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35" name="正方形/長方形 934"/>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370,943</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円となっており、主な構成項目は扶助費（</a:t>
          </a:r>
          <a:r>
            <a:rPr lang="en-US" altLang="ja-JP" sz="1300">
              <a:solidFill>
                <a:srgbClr val="000000"/>
              </a:solidFill>
              <a:latin typeface="ＭＳ Ｐゴシック" panose="020B0600070205080204" pitchFamily="50" charset="-128"/>
              <a:ea typeface="ＭＳ Ｐゴシック" panose="020B0600070205080204" pitchFamily="50" charset="-128"/>
            </a:rPr>
            <a:t>106,216</a:t>
          </a:r>
          <a:r>
            <a:rPr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lang="en-US" altLang="ja-JP" sz="1300">
              <a:solidFill>
                <a:srgbClr val="000000"/>
              </a:solidFill>
              <a:latin typeface="ＭＳ Ｐゴシック" panose="020B0600070205080204" pitchFamily="50" charset="-128"/>
              <a:ea typeface="ＭＳ Ｐゴシック" panose="020B0600070205080204" pitchFamily="50" charset="-128"/>
            </a:rPr>
            <a:t>63,928</a:t>
          </a:r>
          <a:r>
            <a:rPr lang="ja-JP" altLang="en-US" sz="1300">
              <a:solidFill>
                <a:srgbClr val="000000"/>
              </a:solidFill>
              <a:latin typeface="ＭＳ Ｐゴシック" panose="020B0600070205080204" pitchFamily="50" charset="-128"/>
              <a:ea typeface="ＭＳ Ｐゴシック" panose="020B0600070205080204" pitchFamily="50" charset="-128"/>
            </a:rPr>
            <a:t>円）、補助費等（</a:t>
          </a:r>
          <a:r>
            <a:rPr lang="en-US" altLang="ja-JP" sz="1300">
              <a:solidFill>
                <a:srgbClr val="000000"/>
              </a:solidFill>
              <a:latin typeface="ＭＳ Ｐゴシック" panose="020B0600070205080204" pitchFamily="50" charset="-128"/>
              <a:ea typeface="ＭＳ Ｐゴシック" panose="020B0600070205080204" pitchFamily="50" charset="-128"/>
            </a:rPr>
            <a:t>63,763</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扶助費については、類似団体内平均値と比較して住民一人当たりのコストは高くなっている。生活保護費は前年度を下回ったものの、障害福祉サービス費等の社会福祉費が増加傾向にあり、今後もこの傾向は続くと見込ま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人件費については、公立保育所が</a:t>
          </a:r>
          <a:r>
            <a:rPr lang="en-US" altLang="ja-JP" sz="1300">
              <a:solidFill>
                <a:srgbClr val="000000"/>
              </a:solidFill>
              <a:latin typeface="ＭＳ Ｐゴシック" panose="020B0600070205080204" pitchFamily="50" charset="-128"/>
              <a:ea typeface="ＭＳ Ｐゴシック" panose="020B0600070205080204" pitchFamily="50" charset="-128"/>
            </a:rPr>
            <a:t>6</a:t>
          </a:r>
          <a:r>
            <a:rPr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lang="en-US" altLang="ja-JP" sz="1300">
              <a:solidFill>
                <a:srgbClr val="000000"/>
              </a:solidFill>
              <a:latin typeface="ＭＳ Ｐゴシック" panose="020B0600070205080204" pitchFamily="50" charset="-128"/>
              <a:ea typeface="ＭＳ Ｐゴシック" panose="020B0600070205080204" pitchFamily="50" charset="-128"/>
            </a:rPr>
            <a:t>8</a:t>
          </a:r>
          <a:r>
            <a:rPr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lang="en-US" altLang="ja-JP" sz="1300">
              <a:solidFill>
                <a:srgbClr val="000000"/>
              </a:solidFill>
              <a:latin typeface="ＭＳ Ｐゴシック" panose="020B0600070205080204" pitchFamily="50" charset="-128"/>
              <a:ea typeface="ＭＳ Ｐゴシック" panose="020B0600070205080204" pitchFamily="50" charset="-128"/>
            </a:rPr>
            <a:t>1</a:t>
          </a:r>
          <a:r>
            <a:rPr lang="ja-JP" altLang="en-US" sz="1300">
              <a:solidFill>
                <a:srgbClr val="000000"/>
              </a:solidFill>
              <a:latin typeface="ＭＳ Ｐゴシック" panose="020B0600070205080204" pitchFamily="50" charset="-128"/>
              <a:ea typeface="ＭＳ Ｐゴシック" panose="020B0600070205080204" pitchFamily="50" charset="-128"/>
            </a:rPr>
            <a:t>か所を含む）あることがコスト増の要因と考えられるが、事務の効率化や民間委託の検討など今後も引き続き人件費の抑制に努めていく。</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補助費等については、類似団体内平均値より高いのは整備途上である公共下水道事業への繰出しが大きな要因であるが、一部事務組合への負担金も含めて経費の抑制に努めていく。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(R2.1.1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1.5
75.8</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40</xdr:row>
      <xdr:rowOff>114300</xdr:rowOff>
    </xdr:from>
    <xdr:ext cx="466725" cy="257175"/>
    <xdr:sp macro="" textlink="">
      <xdr:nvSpPr>
        <xdr:cNvPr id="42" name="テキスト ボックス 41"/>
        <xdr:cNvSpPr txBox="1"/>
      </xdr:nvSpPr>
      <xdr:spPr>
        <a:xfrm>
          <a:off x="285750" y="697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37</xdr:row>
      <xdr:rowOff>171450</xdr:rowOff>
    </xdr:from>
    <xdr:ext cx="466725" cy="257175"/>
    <xdr:sp macro="" textlink="">
      <xdr:nvSpPr>
        <xdr:cNvPr id="44" name="テキスト ボックス 43"/>
        <xdr:cNvSpPr txBox="1"/>
      </xdr:nvSpPr>
      <xdr:spPr>
        <a:xfrm>
          <a:off x="285750" y="6515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35</xdr:row>
      <xdr:rowOff>57150</xdr:rowOff>
    </xdr:from>
    <xdr:ext cx="466725" cy="257175"/>
    <xdr:sp macro="" textlink="">
      <xdr:nvSpPr>
        <xdr:cNvPr id="46" name="テキスト ボックス 45"/>
        <xdr:cNvSpPr txBox="1"/>
      </xdr:nvSpPr>
      <xdr:spPr>
        <a:xfrm>
          <a:off x="285750" y="605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32</xdr:row>
      <xdr:rowOff>114300</xdr:rowOff>
    </xdr:from>
    <xdr:ext cx="466725" cy="257175"/>
    <xdr:sp macro="" textlink="">
      <xdr:nvSpPr>
        <xdr:cNvPr id="48" name="テキスト ボックス 47"/>
        <xdr:cNvSpPr txBox="1"/>
      </xdr:nvSpPr>
      <xdr:spPr>
        <a:xfrm>
          <a:off x="285750" y="560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29</xdr:row>
      <xdr:rowOff>171450</xdr:rowOff>
    </xdr:from>
    <xdr:ext cx="466725" cy="257175"/>
    <xdr:sp macro="" textlink="">
      <xdr:nvSpPr>
        <xdr:cNvPr id="50" name="テキスト ボックス 49"/>
        <xdr:cNvSpPr txBox="1"/>
      </xdr:nvSpPr>
      <xdr:spPr>
        <a:xfrm>
          <a:off x="285750" y="514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27</xdr:row>
      <xdr:rowOff>57150</xdr:rowOff>
    </xdr:from>
    <xdr:ext cx="466725" cy="257175"/>
    <xdr:sp macro="" textlink="">
      <xdr:nvSpPr>
        <xdr:cNvPr id="52" name="テキスト ボックス 51"/>
        <xdr:cNvSpPr txBox="1"/>
      </xdr:nvSpPr>
      <xdr:spPr>
        <a:xfrm>
          <a:off x="28575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3" name="議会費グラフ枠"/>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29150" y="5400675"/>
          <a:ext cx="9525"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47625</xdr:rowOff>
    </xdr:from>
    <xdr:ext cx="466725" cy="257175"/>
    <xdr:sp macro="" textlink="">
      <xdr:nvSpPr>
        <xdr:cNvPr id="55" name="議会費最小値テキスト"/>
        <xdr:cNvSpPr txBox="1"/>
      </xdr:nvSpPr>
      <xdr:spPr>
        <a:xfrm>
          <a:off x="4686300" y="656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2,200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3425" y="6562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38100</xdr:rowOff>
    </xdr:from>
    <xdr:ext cx="466725" cy="257175"/>
    <xdr:sp macro="" textlink="">
      <xdr:nvSpPr>
        <xdr:cNvPr id="57" name="議会費最大値テキスト"/>
        <xdr:cNvSpPr txBox="1"/>
      </xdr:nvSpPr>
      <xdr:spPr>
        <a:xfrm>
          <a:off x="4686300" y="5181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4,739</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3425" y="5400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120040</xdr:rowOff>
    </xdr:to>
    <xdr:cxnSp macro="">
      <xdr:nvCxnSpPr>
        <xdr:cNvPr id="59" name="直線コネクタ 58"/>
        <xdr:cNvCxnSpPr/>
      </xdr:nvCxnSpPr>
      <xdr:spPr>
        <a:xfrm flipV="1">
          <a:off x="3800475" y="6086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47625</xdr:rowOff>
    </xdr:from>
    <xdr:ext cx="466725" cy="257175"/>
    <xdr:sp macro="" textlink="">
      <xdr:nvSpPr>
        <xdr:cNvPr id="60" name="議会費平均値テキスト"/>
        <xdr:cNvSpPr txBox="1"/>
      </xdr:nvSpPr>
      <xdr:spPr>
        <a:xfrm>
          <a:off x="4686300" y="587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3,259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fLocksText="0">
      <xdr:nvSpPr>
        <xdr:cNvPr id="61" name="フローチャート: 判断 60"/>
        <xdr:cNvSpPr/>
      </xdr:nvSpPr>
      <xdr:spPr>
        <a:xfrm>
          <a:off x="4581525" y="6029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35</xdr:row>
      <xdr:rowOff>120040</xdr:rowOff>
    </xdr:from>
    <xdr:to>
      <xdr:col>19</xdr:col>
      <xdr:colOff>177800</xdr:colOff>
      <xdr:row>35</xdr:row>
      <xdr:rowOff>139243</xdr:rowOff>
    </xdr:to>
    <xdr:cxnSp macro="">
      <xdr:nvCxnSpPr>
        <xdr:cNvPr id="62" name="直線コネクタ 61"/>
        <xdr:cNvCxnSpPr/>
      </xdr:nvCxnSpPr>
      <xdr:spPr>
        <a:xfrm flipV="1">
          <a:off x="2905125" y="612457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fLocksText="0">
      <xdr:nvSpPr>
        <xdr:cNvPr id="63" name="フローチャート: 判断 62"/>
        <xdr:cNvSpPr/>
      </xdr:nvSpPr>
      <xdr:spPr>
        <a:xfrm>
          <a:off x="3743325" y="6000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33</xdr:row>
      <xdr:rowOff>123825</xdr:rowOff>
    </xdr:from>
    <xdr:ext cx="466725" cy="257175"/>
    <xdr:sp macro="" textlink="">
      <xdr:nvSpPr>
        <xdr:cNvPr id="64" name="テキスト ボックス 63"/>
        <xdr:cNvSpPr txBox="1"/>
      </xdr:nvSpPr>
      <xdr:spPr>
        <a:xfrm>
          <a:off x="3562350" y="578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3,317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131470</xdr:rowOff>
    </xdr:from>
    <xdr:to>
      <xdr:col>15</xdr:col>
      <xdr:colOff>50800</xdr:colOff>
      <xdr:row>35</xdr:row>
      <xdr:rowOff>139243</xdr:rowOff>
    </xdr:to>
    <xdr:cxnSp macro="">
      <xdr:nvCxnSpPr>
        <xdr:cNvPr id="65" name="直線コネクタ 64"/>
        <xdr:cNvCxnSpPr/>
      </xdr:nvCxnSpPr>
      <xdr:spPr>
        <a:xfrm>
          <a:off x="2019300" y="61341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fLocksText="0">
      <xdr:nvSpPr>
        <xdr:cNvPr id="66" name="フローチャート: 判断 65"/>
        <xdr:cNvSpPr/>
      </xdr:nvSpPr>
      <xdr:spPr>
        <a:xfrm>
          <a:off x="2857500" y="5991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33</xdr:row>
      <xdr:rowOff>114300</xdr:rowOff>
    </xdr:from>
    <xdr:ext cx="466725" cy="257175"/>
    <xdr:sp macro="" textlink="">
      <xdr:nvSpPr>
        <xdr:cNvPr id="67" name="テキスト ボックス 66"/>
        <xdr:cNvSpPr txBox="1"/>
      </xdr:nvSpPr>
      <xdr:spPr>
        <a:xfrm>
          <a:off x="2667000" y="5772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3,331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170790</xdr:rowOff>
    </xdr:from>
    <xdr:to>
      <xdr:col>10</xdr:col>
      <xdr:colOff>114300</xdr:colOff>
      <xdr:row>35</xdr:row>
      <xdr:rowOff>131470</xdr:rowOff>
    </xdr:to>
    <xdr:cxnSp macro="">
      <xdr:nvCxnSpPr>
        <xdr:cNvPr id="68" name="直線コネクタ 67"/>
        <xdr:cNvCxnSpPr/>
      </xdr:nvCxnSpPr>
      <xdr:spPr>
        <a:xfrm>
          <a:off x="1133475" y="600075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fLocksText="0">
      <xdr:nvSpPr>
        <xdr:cNvPr id="69" name="フローチャート: 判断 68"/>
        <xdr:cNvSpPr/>
      </xdr:nvSpPr>
      <xdr:spPr>
        <a:xfrm>
          <a:off x="1971675" y="59912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33</xdr:row>
      <xdr:rowOff>104775</xdr:rowOff>
    </xdr:from>
    <xdr:ext cx="466725" cy="257175"/>
    <xdr:sp macro="" textlink="">
      <xdr:nvSpPr>
        <xdr:cNvPr id="70" name="テキスト ボックス 69"/>
        <xdr:cNvSpPr txBox="1"/>
      </xdr:nvSpPr>
      <xdr:spPr>
        <a:xfrm>
          <a:off x="1781175" y="576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fLocksText="0">
      <xdr:nvSpPr>
        <xdr:cNvPr id="71" name="フローチャート: 判断 70"/>
        <xdr:cNvSpPr/>
      </xdr:nvSpPr>
      <xdr:spPr>
        <a:xfrm>
          <a:off x="1076325" y="584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32</xdr:row>
      <xdr:rowOff>133350</xdr:rowOff>
    </xdr:from>
    <xdr:ext cx="466725" cy="257175"/>
    <xdr:sp macro="" textlink="">
      <xdr:nvSpPr>
        <xdr:cNvPr id="72" name="テキスト ボックス 71"/>
        <xdr:cNvSpPr txBox="1"/>
      </xdr:nvSpPr>
      <xdr:spPr>
        <a:xfrm>
          <a:off x="895350" y="561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3" name="テキスト ボックス 72"/>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4" name="テキスト ボックス 73"/>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7" name="テキスト ボックス 76"/>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fLocksText="0">
      <xdr:nvSpPr>
        <xdr:cNvPr id="78" name="楕円 77"/>
        <xdr:cNvSpPr/>
      </xdr:nvSpPr>
      <xdr:spPr>
        <a:xfrm>
          <a:off x="4581525" y="6038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19050</xdr:rowOff>
    </xdr:from>
    <xdr:ext cx="466725" cy="257175"/>
    <xdr:sp macro="" textlink="">
      <xdr:nvSpPr>
        <xdr:cNvPr id="79" name="議会費該当値テキスト"/>
        <xdr:cNvSpPr txBox="1"/>
      </xdr:nvSpPr>
      <xdr:spPr>
        <a:xfrm>
          <a:off x="4686300" y="6019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3,240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69240</xdr:rowOff>
    </xdr:from>
    <xdr:to>
      <xdr:col>20</xdr:col>
      <xdr:colOff>38100</xdr:colOff>
      <xdr:row>35</xdr:row>
      <xdr:rowOff>170840</xdr:rowOff>
    </xdr:to>
    <xdr:sp macro="" textlink="" fLocksText="0">
      <xdr:nvSpPr>
        <xdr:cNvPr id="80" name="楕円 79"/>
        <xdr:cNvSpPr/>
      </xdr:nvSpPr>
      <xdr:spPr>
        <a:xfrm>
          <a:off x="3743325" y="6067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35</xdr:row>
      <xdr:rowOff>161925</xdr:rowOff>
    </xdr:from>
    <xdr:ext cx="466725" cy="257175"/>
    <xdr:sp macro="" textlink="">
      <xdr:nvSpPr>
        <xdr:cNvPr id="81" name="テキスト ボックス 80"/>
        <xdr:cNvSpPr txBox="1"/>
      </xdr:nvSpPr>
      <xdr:spPr>
        <a:xfrm>
          <a:off x="3562350" y="6162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88443</xdr:rowOff>
    </xdr:from>
    <xdr:to>
      <xdr:col>15</xdr:col>
      <xdr:colOff>101600</xdr:colOff>
      <xdr:row>36</xdr:row>
      <xdr:rowOff>18593</xdr:rowOff>
    </xdr:to>
    <xdr:sp macro="" textlink="" fLocksText="0">
      <xdr:nvSpPr>
        <xdr:cNvPr id="82" name="楕円 81"/>
        <xdr:cNvSpPr/>
      </xdr:nvSpPr>
      <xdr:spPr>
        <a:xfrm>
          <a:off x="2857500" y="6086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36</xdr:row>
      <xdr:rowOff>9525</xdr:rowOff>
    </xdr:from>
    <xdr:ext cx="466725" cy="257175"/>
    <xdr:sp macro="" textlink="">
      <xdr:nvSpPr>
        <xdr:cNvPr id="83" name="テキスト ボックス 82"/>
        <xdr:cNvSpPr txBox="1"/>
      </xdr:nvSpPr>
      <xdr:spPr>
        <a:xfrm>
          <a:off x="2667000" y="6181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80670</xdr:rowOff>
    </xdr:from>
    <xdr:to>
      <xdr:col>10</xdr:col>
      <xdr:colOff>165100</xdr:colOff>
      <xdr:row>36</xdr:row>
      <xdr:rowOff>10820</xdr:rowOff>
    </xdr:to>
    <xdr:sp macro="" textlink="" fLocksText="0">
      <xdr:nvSpPr>
        <xdr:cNvPr id="84" name="楕円 83"/>
        <xdr:cNvSpPr/>
      </xdr:nvSpPr>
      <xdr:spPr>
        <a:xfrm>
          <a:off x="1971675" y="6076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36</xdr:row>
      <xdr:rowOff>0</xdr:rowOff>
    </xdr:from>
    <xdr:ext cx="466725" cy="257175"/>
    <xdr:sp macro="" textlink="">
      <xdr:nvSpPr>
        <xdr:cNvPr id="85" name="テキスト ボックス 84"/>
        <xdr:cNvSpPr txBox="1"/>
      </xdr:nvSpPr>
      <xdr:spPr>
        <a:xfrm>
          <a:off x="1781175" y="617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119990</xdr:rowOff>
    </xdr:from>
    <xdr:to>
      <xdr:col>6</xdr:col>
      <xdr:colOff>38100</xdr:colOff>
      <xdr:row>35</xdr:row>
      <xdr:rowOff>50140</xdr:rowOff>
    </xdr:to>
    <xdr:sp macro="" textlink="" fLocksText="0">
      <xdr:nvSpPr>
        <xdr:cNvPr id="86" name="楕円 85"/>
        <xdr:cNvSpPr/>
      </xdr:nvSpPr>
      <xdr:spPr>
        <a:xfrm>
          <a:off x="1076325" y="595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35</xdr:row>
      <xdr:rowOff>38100</xdr:rowOff>
    </xdr:from>
    <xdr:ext cx="466725" cy="257175"/>
    <xdr:sp macro="" textlink="">
      <xdr:nvSpPr>
        <xdr:cNvPr id="87" name="テキスト ボックス 86"/>
        <xdr:cNvSpPr txBox="1"/>
      </xdr:nvSpPr>
      <xdr:spPr>
        <a:xfrm>
          <a:off x="895350" y="6038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88" name="正方形/長方形 87"/>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89" name="正方形/長方形 88"/>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0" name="正方形/長方形 89"/>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1" name="正方形/長方形 90"/>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2" name="正方形/長方形 91"/>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3" name="正方形/長方形 92"/>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4" name="正方形/長方形 93"/>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5" name="正方形/長方形 94"/>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60</xdr:row>
      <xdr:rowOff>114300</xdr:rowOff>
    </xdr:from>
    <xdr:ext cx="247650" cy="257175"/>
    <xdr:sp macro="" textlink="">
      <xdr:nvSpPr>
        <xdr:cNvPr id="98" name="テキスト ボックス 97"/>
        <xdr:cNvSpPr txBox="1"/>
      </xdr:nvSpPr>
      <xdr:spPr>
        <a:xfrm>
          <a:off x="504825" y="1040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1" name="総務費グラフ枠"/>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29150" y="8534400"/>
          <a:ext cx="9525"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28575</xdr:rowOff>
    </xdr:from>
    <xdr:ext cx="533400" cy="257175"/>
    <xdr:sp macro="" textlink="">
      <xdr:nvSpPr>
        <xdr:cNvPr id="113" name="総務費最小値テキスト"/>
        <xdr:cNvSpPr txBox="1"/>
      </xdr:nvSpPr>
      <xdr:spPr>
        <a:xfrm>
          <a:off x="4686300" y="9972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3425" y="9972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85725</xdr:rowOff>
    </xdr:from>
    <xdr:ext cx="600075" cy="257175"/>
    <xdr:sp macro="" textlink="">
      <xdr:nvSpPr>
        <xdr:cNvPr id="115" name="総務費最大値テキスト"/>
        <xdr:cNvSpPr txBox="1"/>
      </xdr:nvSpPr>
      <xdr:spPr>
        <a:xfrm>
          <a:off x="4686300" y="83153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105,264</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3425" y="8534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36144</xdr:rowOff>
    </xdr:from>
    <xdr:to>
      <xdr:col>24</xdr:col>
      <xdr:colOff>63500</xdr:colOff>
      <xdr:row>57</xdr:row>
      <xdr:rowOff>68700</xdr:rowOff>
    </xdr:to>
    <xdr:cxnSp macro="">
      <xdr:nvCxnSpPr>
        <xdr:cNvPr id="117" name="直線コネクタ 116"/>
        <xdr:cNvCxnSpPr/>
      </xdr:nvCxnSpPr>
      <xdr:spPr>
        <a:xfrm flipV="1">
          <a:off x="3800475" y="9810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114300</xdr:rowOff>
    </xdr:from>
    <xdr:ext cx="533400" cy="257175"/>
    <xdr:sp macro="" textlink="">
      <xdr:nvSpPr>
        <xdr:cNvPr id="118" name="総務費平均値テキスト"/>
        <xdr:cNvSpPr txBox="1"/>
      </xdr:nvSpPr>
      <xdr:spPr>
        <a:xfrm>
          <a:off x="46863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fLocksText="0">
      <xdr:nvSpPr>
        <xdr:cNvPr id="119" name="フローチャート: 判断 118"/>
        <xdr:cNvSpPr/>
      </xdr:nvSpPr>
      <xdr:spPr>
        <a:xfrm>
          <a:off x="4581525" y="9525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57</xdr:row>
      <xdr:rowOff>68700</xdr:rowOff>
    </xdr:from>
    <xdr:to>
      <xdr:col>19</xdr:col>
      <xdr:colOff>177800</xdr:colOff>
      <xdr:row>57</xdr:row>
      <xdr:rowOff>94971</xdr:rowOff>
    </xdr:to>
    <xdr:cxnSp macro="">
      <xdr:nvCxnSpPr>
        <xdr:cNvPr id="120" name="直線コネクタ 119"/>
        <xdr:cNvCxnSpPr/>
      </xdr:nvCxnSpPr>
      <xdr:spPr>
        <a:xfrm flipV="1">
          <a:off x="2905125" y="98393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fLocksText="0">
      <xdr:nvSpPr>
        <xdr:cNvPr id="121" name="フローチャート: 判断 120"/>
        <xdr:cNvSpPr/>
      </xdr:nvSpPr>
      <xdr:spPr>
        <a:xfrm>
          <a:off x="3743325" y="9601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54</xdr:row>
      <xdr:rowOff>114300</xdr:rowOff>
    </xdr:from>
    <xdr:ext cx="533400" cy="257175"/>
    <xdr:sp macro="" textlink="">
      <xdr:nvSpPr>
        <xdr:cNvPr id="122" name="テキスト ボックス 121"/>
        <xdr:cNvSpPr txBox="1"/>
      </xdr:nvSpPr>
      <xdr:spPr>
        <a:xfrm>
          <a:off x="3524250" y="9372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94971</xdr:rowOff>
    </xdr:from>
    <xdr:to>
      <xdr:col>15</xdr:col>
      <xdr:colOff>50800</xdr:colOff>
      <xdr:row>57</xdr:row>
      <xdr:rowOff>139605</xdr:rowOff>
    </xdr:to>
    <xdr:cxnSp macro="">
      <xdr:nvCxnSpPr>
        <xdr:cNvPr id="123" name="直線コネクタ 122"/>
        <xdr:cNvCxnSpPr/>
      </xdr:nvCxnSpPr>
      <xdr:spPr>
        <a:xfrm flipV="1">
          <a:off x="2019300" y="98679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fLocksText="0">
      <xdr:nvSpPr>
        <xdr:cNvPr id="124" name="フローチャート: 判断 123"/>
        <xdr:cNvSpPr/>
      </xdr:nvSpPr>
      <xdr:spPr>
        <a:xfrm>
          <a:off x="2857500" y="956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54</xdr:row>
      <xdr:rowOff>76200</xdr:rowOff>
    </xdr:from>
    <xdr:ext cx="533400" cy="257175"/>
    <xdr:sp macro="" textlink="">
      <xdr:nvSpPr>
        <xdr:cNvPr id="125" name="テキスト ボックス 124"/>
        <xdr:cNvSpPr txBox="1"/>
      </xdr:nvSpPr>
      <xdr:spPr>
        <a:xfrm>
          <a:off x="2638425" y="9334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98437</xdr:rowOff>
    </xdr:from>
    <xdr:to>
      <xdr:col>10</xdr:col>
      <xdr:colOff>114300</xdr:colOff>
      <xdr:row>57</xdr:row>
      <xdr:rowOff>139605</xdr:rowOff>
    </xdr:to>
    <xdr:cxnSp macro="">
      <xdr:nvCxnSpPr>
        <xdr:cNvPr id="126" name="直線コネクタ 125"/>
        <xdr:cNvCxnSpPr/>
      </xdr:nvCxnSpPr>
      <xdr:spPr>
        <a:xfrm>
          <a:off x="1133475" y="98679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fLocksText="0">
      <xdr:nvSpPr>
        <xdr:cNvPr id="127" name="フローチャート: 判断 126"/>
        <xdr:cNvSpPr/>
      </xdr:nvSpPr>
      <xdr:spPr>
        <a:xfrm>
          <a:off x="1971675" y="9582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95250</xdr:rowOff>
    </xdr:from>
    <xdr:ext cx="533400" cy="257175"/>
    <xdr:sp macro="" textlink="">
      <xdr:nvSpPr>
        <xdr:cNvPr id="128" name="テキスト ボックス 127"/>
        <xdr:cNvSpPr txBox="1"/>
      </xdr:nvSpPr>
      <xdr:spPr>
        <a:xfrm>
          <a:off x="1743075" y="935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fLocksText="0">
      <xdr:nvSpPr>
        <xdr:cNvPr id="129" name="フローチャート: 判断 128"/>
        <xdr:cNvSpPr/>
      </xdr:nvSpPr>
      <xdr:spPr>
        <a:xfrm>
          <a:off x="1076325" y="948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54</xdr:row>
      <xdr:rowOff>9525</xdr:rowOff>
    </xdr:from>
    <xdr:ext cx="533400" cy="257175"/>
    <xdr:sp macro="" textlink="">
      <xdr:nvSpPr>
        <xdr:cNvPr id="130" name="テキスト ボックス 129"/>
        <xdr:cNvSpPr txBox="1"/>
      </xdr:nvSpPr>
      <xdr:spPr>
        <a:xfrm>
          <a:off x="857250" y="926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1" name="テキスト ボックス 130"/>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2" name="テキスト ボックス 131"/>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5" name="テキスト ボックス 134"/>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156794</xdr:rowOff>
    </xdr:from>
    <xdr:to>
      <xdr:col>24</xdr:col>
      <xdr:colOff>114300</xdr:colOff>
      <xdr:row>57</xdr:row>
      <xdr:rowOff>86944</xdr:rowOff>
    </xdr:to>
    <xdr:sp macro="" textlink="" fLocksText="0">
      <xdr:nvSpPr>
        <xdr:cNvPr id="136" name="楕円 135"/>
        <xdr:cNvSpPr/>
      </xdr:nvSpPr>
      <xdr:spPr>
        <a:xfrm>
          <a:off x="4581525" y="975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56</xdr:row>
      <xdr:rowOff>133350</xdr:rowOff>
    </xdr:from>
    <xdr:ext cx="533400" cy="257175"/>
    <xdr:sp macro="" textlink="">
      <xdr:nvSpPr>
        <xdr:cNvPr id="137" name="総務費該当値テキスト"/>
        <xdr:cNvSpPr txBox="1"/>
      </xdr:nvSpPr>
      <xdr:spPr>
        <a:xfrm>
          <a:off x="4686300" y="9734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38,436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17900</xdr:rowOff>
    </xdr:from>
    <xdr:to>
      <xdr:col>20</xdr:col>
      <xdr:colOff>38100</xdr:colOff>
      <xdr:row>57</xdr:row>
      <xdr:rowOff>119500</xdr:rowOff>
    </xdr:to>
    <xdr:sp macro="" textlink="" fLocksText="0">
      <xdr:nvSpPr>
        <xdr:cNvPr id="138" name="楕円 137"/>
        <xdr:cNvSpPr/>
      </xdr:nvSpPr>
      <xdr:spPr>
        <a:xfrm>
          <a:off x="3743325" y="9791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57</xdr:row>
      <xdr:rowOff>114300</xdr:rowOff>
    </xdr:from>
    <xdr:ext cx="533400" cy="257175"/>
    <xdr:sp macro="" textlink="">
      <xdr:nvSpPr>
        <xdr:cNvPr id="139" name="テキスト ボックス 138"/>
        <xdr:cNvSpPr txBox="1"/>
      </xdr:nvSpPr>
      <xdr:spPr>
        <a:xfrm>
          <a:off x="3524250" y="9886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36,727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44171</xdr:rowOff>
    </xdr:from>
    <xdr:to>
      <xdr:col>15</xdr:col>
      <xdr:colOff>101600</xdr:colOff>
      <xdr:row>57</xdr:row>
      <xdr:rowOff>145771</xdr:rowOff>
    </xdr:to>
    <xdr:sp macro="" textlink="" fLocksText="0">
      <xdr:nvSpPr>
        <xdr:cNvPr id="140" name="楕円 139"/>
        <xdr:cNvSpPr/>
      </xdr:nvSpPr>
      <xdr:spPr>
        <a:xfrm>
          <a:off x="2857500" y="982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57</xdr:row>
      <xdr:rowOff>133350</xdr:rowOff>
    </xdr:from>
    <xdr:ext cx="533400" cy="257175"/>
    <xdr:sp macro="" textlink="">
      <xdr:nvSpPr>
        <xdr:cNvPr id="141" name="テキスト ボックス 140"/>
        <xdr:cNvSpPr txBox="1"/>
      </xdr:nvSpPr>
      <xdr:spPr>
        <a:xfrm>
          <a:off x="2638425" y="9906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88805</xdr:rowOff>
    </xdr:from>
    <xdr:to>
      <xdr:col>10</xdr:col>
      <xdr:colOff>165100</xdr:colOff>
      <xdr:row>58</xdr:row>
      <xdr:rowOff>18955</xdr:rowOff>
    </xdr:to>
    <xdr:sp macro="" textlink="" fLocksText="0">
      <xdr:nvSpPr>
        <xdr:cNvPr id="142" name="楕円 141"/>
        <xdr:cNvSpPr/>
      </xdr:nvSpPr>
      <xdr:spPr>
        <a:xfrm>
          <a:off x="1971675" y="9858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58</xdr:row>
      <xdr:rowOff>9525</xdr:rowOff>
    </xdr:from>
    <xdr:ext cx="533400" cy="257175"/>
    <xdr:sp macro="" textlink="">
      <xdr:nvSpPr>
        <xdr:cNvPr id="143" name="テキスト ボックス 142"/>
        <xdr:cNvSpPr txBox="1"/>
      </xdr:nvSpPr>
      <xdr:spPr>
        <a:xfrm>
          <a:off x="1743075" y="9953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33,005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47637</xdr:rowOff>
    </xdr:from>
    <xdr:to>
      <xdr:col>6</xdr:col>
      <xdr:colOff>38100</xdr:colOff>
      <xdr:row>57</xdr:row>
      <xdr:rowOff>149237</xdr:rowOff>
    </xdr:to>
    <xdr:sp macro="" textlink="" fLocksText="0">
      <xdr:nvSpPr>
        <xdr:cNvPr id="144" name="楕円 143"/>
        <xdr:cNvSpPr/>
      </xdr:nvSpPr>
      <xdr:spPr>
        <a:xfrm>
          <a:off x="1076325" y="9820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57</xdr:row>
      <xdr:rowOff>142875</xdr:rowOff>
    </xdr:from>
    <xdr:ext cx="533400" cy="257175"/>
    <xdr:sp macro="" textlink="">
      <xdr:nvSpPr>
        <xdr:cNvPr id="145" name="テキスト ボックス 144"/>
        <xdr:cNvSpPr txBox="1"/>
      </xdr:nvSpPr>
      <xdr:spPr>
        <a:xfrm>
          <a:off x="857250" y="9915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35,166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6" name="正方形/長方形 145"/>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7" name="正方形/長方形 146"/>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8" name="正方形/長方形 147"/>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9" name="正方形/長方形 148"/>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0" name="正方形/長方形 149"/>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1" name="正方形/長方形 150"/>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2" name="正方形/長方形 151"/>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3" name="正方形/長方形 152"/>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270,000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71" name="民生費グラフ枠"/>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29150" y="12230100"/>
          <a:ext cx="9525"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133350</xdr:rowOff>
    </xdr:from>
    <xdr:ext cx="600075" cy="257175"/>
    <xdr:sp macro="" textlink="">
      <xdr:nvSpPr>
        <xdr:cNvPr id="173" name="民生費最小値テキスト"/>
        <xdr:cNvSpPr txBox="1"/>
      </xdr:nvSpPr>
      <xdr:spPr>
        <a:xfrm>
          <a:off x="4686300" y="13506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3425" y="1349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9525</xdr:rowOff>
    </xdr:from>
    <xdr:ext cx="600075" cy="257175"/>
    <xdr:sp macro="" textlink="">
      <xdr:nvSpPr>
        <xdr:cNvPr id="175" name="民生費最大値テキスト"/>
        <xdr:cNvSpPr txBox="1"/>
      </xdr:nvSpPr>
      <xdr:spPr>
        <a:xfrm>
          <a:off x="4686300" y="120110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219,730</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3425" y="12230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112431</xdr:rowOff>
    </xdr:from>
    <xdr:to>
      <xdr:col>24</xdr:col>
      <xdr:colOff>63500</xdr:colOff>
      <xdr:row>74</xdr:row>
      <xdr:rowOff>64730</xdr:rowOff>
    </xdr:to>
    <xdr:cxnSp macro="">
      <xdr:nvCxnSpPr>
        <xdr:cNvPr id="177" name="直線コネクタ 176"/>
        <xdr:cNvCxnSpPr/>
      </xdr:nvCxnSpPr>
      <xdr:spPr>
        <a:xfrm flipV="1">
          <a:off x="3800475" y="126301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28575</xdr:rowOff>
    </xdr:from>
    <xdr:ext cx="600075" cy="257175"/>
    <xdr:sp macro="" textlink="">
      <xdr:nvSpPr>
        <xdr:cNvPr id="178" name="民生費平均値テキスト"/>
        <xdr:cNvSpPr txBox="1"/>
      </xdr:nvSpPr>
      <xdr:spPr>
        <a:xfrm>
          <a:off x="4686300" y="12887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fLocksText="0">
      <xdr:nvSpPr>
        <xdr:cNvPr id="179" name="フローチャート: 判断 178"/>
        <xdr:cNvSpPr/>
      </xdr:nvSpPr>
      <xdr:spPr>
        <a:xfrm>
          <a:off x="4581525" y="12906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74</xdr:row>
      <xdr:rowOff>8429</xdr:rowOff>
    </xdr:from>
    <xdr:to>
      <xdr:col>19</xdr:col>
      <xdr:colOff>177800</xdr:colOff>
      <xdr:row>74</xdr:row>
      <xdr:rowOff>64730</xdr:rowOff>
    </xdr:to>
    <xdr:cxnSp macro="">
      <xdr:nvCxnSpPr>
        <xdr:cNvPr id="180" name="直線コネクタ 179"/>
        <xdr:cNvCxnSpPr/>
      </xdr:nvCxnSpPr>
      <xdr:spPr>
        <a:xfrm>
          <a:off x="2905125" y="1269682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fLocksText="0">
      <xdr:nvSpPr>
        <xdr:cNvPr id="181" name="フローチャート: 判断 180"/>
        <xdr:cNvSpPr/>
      </xdr:nvSpPr>
      <xdr:spPr>
        <a:xfrm>
          <a:off x="3743325" y="12973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76</xdr:row>
      <xdr:rowOff>28575</xdr:rowOff>
    </xdr:from>
    <xdr:ext cx="600075" cy="257175"/>
    <xdr:sp macro="" textlink="">
      <xdr:nvSpPr>
        <xdr:cNvPr id="182" name="テキスト ボックス 181"/>
        <xdr:cNvSpPr txBox="1"/>
      </xdr:nvSpPr>
      <xdr:spPr>
        <a:xfrm>
          <a:off x="3495675" y="130587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8429</xdr:rowOff>
    </xdr:from>
    <xdr:to>
      <xdr:col>15</xdr:col>
      <xdr:colOff>50800</xdr:colOff>
      <xdr:row>74</xdr:row>
      <xdr:rowOff>22799</xdr:rowOff>
    </xdr:to>
    <xdr:cxnSp macro="">
      <xdr:nvCxnSpPr>
        <xdr:cNvPr id="183" name="直線コネクタ 182"/>
        <xdr:cNvCxnSpPr/>
      </xdr:nvCxnSpPr>
      <xdr:spPr>
        <a:xfrm flipV="1">
          <a:off x="2019300" y="126968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fLocksText="0">
      <xdr:nvSpPr>
        <xdr:cNvPr id="184" name="フローチャート: 判断 183"/>
        <xdr:cNvSpPr/>
      </xdr:nvSpPr>
      <xdr:spPr>
        <a:xfrm>
          <a:off x="2857500" y="12973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76</xdr:row>
      <xdr:rowOff>38100</xdr:rowOff>
    </xdr:from>
    <xdr:ext cx="600075" cy="257175"/>
    <xdr:sp macro="" textlink="">
      <xdr:nvSpPr>
        <xdr:cNvPr id="185" name="テキスト ボックス 184"/>
        <xdr:cNvSpPr txBox="1"/>
      </xdr:nvSpPr>
      <xdr:spPr>
        <a:xfrm>
          <a:off x="2600325" y="1306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121216</xdr:rowOff>
    </xdr:from>
    <xdr:to>
      <xdr:col>10</xdr:col>
      <xdr:colOff>114300</xdr:colOff>
      <xdr:row>74</xdr:row>
      <xdr:rowOff>22799</xdr:rowOff>
    </xdr:to>
    <xdr:cxnSp macro="">
      <xdr:nvCxnSpPr>
        <xdr:cNvPr id="186" name="直線コネクタ 185"/>
        <xdr:cNvCxnSpPr/>
      </xdr:nvCxnSpPr>
      <xdr:spPr>
        <a:xfrm>
          <a:off x="1133475" y="126396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fLocksText="0">
      <xdr:nvSpPr>
        <xdr:cNvPr id="187" name="フローチャート: 判断 186"/>
        <xdr:cNvSpPr/>
      </xdr:nvSpPr>
      <xdr:spPr>
        <a:xfrm>
          <a:off x="1971675" y="13011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76</xdr:row>
      <xdr:rowOff>66675</xdr:rowOff>
    </xdr:from>
    <xdr:ext cx="600075" cy="257175"/>
    <xdr:sp macro="" textlink="">
      <xdr:nvSpPr>
        <xdr:cNvPr id="188" name="テキスト ボックス 187"/>
        <xdr:cNvSpPr txBox="1"/>
      </xdr:nvSpPr>
      <xdr:spPr>
        <a:xfrm>
          <a:off x="1714500" y="13096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fLocksText="0">
      <xdr:nvSpPr>
        <xdr:cNvPr id="189" name="フローチャート: 判断 188"/>
        <xdr:cNvSpPr/>
      </xdr:nvSpPr>
      <xdr:spPr>
        <a:xfrm>
          <a:off x="1076325" y="13039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76</xdr:row>
      <xdr:rowOff>95250</xdr:rowOff>
    </xdr:from>
    <xdr:ext cx="600075" cy="257175"/>
    <xdr:sp macro="" textlink="">
      <xdr:nvSpPr>
        <xdr:cNvPr id="190" name="テキスト ボックス 189"/>
        <xdr:cNvSpPr txBox="1"/>
      </xdr:nvSpPr>
      <xdr:spPr>
        <a:xfrm>
          <a:off x="828675" y="13125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91" name="テキスト ボックス 190"/>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92" name="テキスト ボックス 191"/>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95" name="テキスト ボックス 194"/>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61631</xdr:rowOff>
    </xdr:from>
    <xdr:to>
      <xdr:col>24</xdr:col>
      <xdr:colOff>114300</xdr:colOff>
      <xdr:row>73</xdr:row>
      <xdr:rowOff>163231</xdr:rowOff>
    </xdr:to>
    <xdr:sp macro="" textlink="" fLocksText="0">
      <xdr:nvSpPr>
        <xdr:cNvPr id="196" name="楕円 195"/>
        <xdr:cNvSpPr/>
      </xdr:nvSpPr>
      <xdr:spPr>
        <a:xfrm>
          <a:off x="4581525" y="12573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72</xdr:row>
      <xdr:rowOff>85725</xdr:rowOff>
    </xdr:from>
    <xdr:ext cx="600075" cy="257175"/>
    <xdr:sp macro="" textlink="">
      <xdr:nvSpPr>
        <xdr:cNvPr id="197" name="民生費該当値テキスト"/>
        <xdr:cNvSpPr txBox="1"/>
      </xdr:nvSpPr>
      <xdr:spPr>
        <a:xfrm>
          <a:off x="4686300" y="12430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183,255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13930</xdr:rowOff>
    </xdr:from>
    <xdr:to>
      <xdr:col>20</xdr:col>
      <xdr:colOff>38100</xdr:colOff>
      <xdr:row>74</xdr:row>
      <xdr:rowOff>115530</xdr:rowOff>
    </xdr:to>
    <xdr:sp macro="" textlink="" fLocksText="0">
      <xdr:nvSpPr>
        <xdr:cNvPr id="198" name="楕円 197"/>
        <xdr:cNvSpPr/>
      </xdr:nvSpPr>
      <xdr:spPr>
        <a:xfrm>
          <a:off x="3743325" y="12696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72</xdr:row>
      <xdr:rowOff>133350</xdr:rowOff>
    </xdr:from>
    <xdr:ext cx="600075" cy="257175"/>
    <xdr:sp macro="" textlink="">
      <xdr:nvSpPr>
        <xdr:cNvPr id="199" name="テキスト ボックス 198"/>
        <xdr:cNvSpPr txBox="1"/>
      </xdr:nvSpPr>
      <xdr:spPr>
        <a:xfrm>
          <a:off x="3495675" y="124777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171,887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129079</xdr:rowOff>
    </xdr:from>
    <xdr:to>
      <xdr:col>15</xdr:col>
      <xdr:colOff>101600</xdr:colOff>
      <xdr:row>74</xdr:row>
      <xdr:rowOff>59229</xdr:rowOff>
    </xdr:to>
    <xdr:sp macro="" textlink="" fLocksText="0">
      <xdr:nvSpPr>
        <xdr:cNvPr id="200" name="楕円 199"/>
        <xdr:cNvSpPr/>
      </xdr:nvSpPr>
      <xdr:spPr>
        <a:xfrm>
          <a:off x="2857500" y="1264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72</xdr:row>
      <xdr:rowOff>76200</xdr:rowOff>
    </xdr:from>
    <xdr:ext cx="600075" cy="257175"/>
    <xdr:sp macro="" textlink="">
      <xdr:nvSpPr>
        <xdr:cNvPr id="201" name="テキスト ボックス 200"/>
        <xdr:cNvSpPr txBox="1"/>
      </xdr:nvSpPr>
      <xdr:spPr>
        <a:xfrm>
          <a:off x="2600325" y="124206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177,059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143449</xdr:rowOff>
    </xdr:from>
    <xdr:to>
      <xdr:col>10</xdr:col>
      <xdr:colOff>165100</xdr:colOff>
      <xdr:row>74</xdr:row>
      <xdr:rowOff>73599</xdr:rowOff>
    </xdr:to>
    <xdr:sp macro="" textlink="" fLocksText="0">
      <xdr:nvSpPr>
        <xdr:cNvPr id="202" name="楕円 201"/>
        <xdr:cNvSpPr/>
      </xdr:nvSpPr>
      <xdr:spPr>
        <a:xfrm>
          <a:off x="1971675" y="12658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72</xdr:row>
      <xdr:rowOff>85725</xdr:rowOff>
    </xdr:from>
    <xdr:ext cx="600075" cy="257175"/>
    <xdr:sp macro="" textlink="">
      <xdr:nvSpPr>
        <xdr:cNvPr id="203" name="テキスト ボックス 202"/>
        <xdr:cNvSpPr txBox="1"/>
      </xdr:nvSpPr>
      <xdr:spPr>
        <a:xfrm>
          <a:off x="1714500" y="12430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175,739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70416</xdr:rowOff>
    </xdr:from>
    <xdr:to>
      <xdr:col>6</xdr:col>
      <xdr:colOff>38100</xdr:colOff>
      <xdr:row>74</xdr:row>
      <xdr:rowOff>566</xdr:rowOff>
    </xdr:to>
    <xdr:sp macro="" textlink="" fLocksText="0">
      <xdr:nvSpPr>
        <xdr:cNvPr id="204" name="楕円 203"/>
        <xdr:cNvSpPr/>
      </xdr:nvSpPr>
      <xdr:spPr>
        <a:xfrm>
          <a:off x="1076325" y="12582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72</xdr:row>
      <xdr:rowOff>19050</xdr:rowOff>
    </xdr:from>
    <xdr:ext cx="600075" cy="257175"/>
    <xdr:sp macro="" textlink="">
      <xdr:nvSpPr>
        <xdr:cNvPr id="205" name="テキスト ボックス 204"/>
        <xdr:cNvSpPr txBox="1"/>
      </xdr:nvSpPr>
      <xdr:spPr>
        <a:xfrm>
          <a:off x="828675" y="123634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182,448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6" name="正方形/長方形 205"/>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7" name="正方形/長方形 206"/>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8" name="正方形/長方形 207"/>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9" name="正方形/長方形 208"/>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10" name="正方形/長方形 209"/>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1" name="正方形/長方形 210"/>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2" name="正方形/長方形 211"/>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3" name="正方形/長方形 212"/>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100</xdr:row>
      <xdr:rowOff>114300</xdr:rowOff>
    </xdr:from>
    <xdr:ext cx="247650" cy="257175"/>
    <xdr:sp macro="" textlink="">
      <xdr:nvSpPr>
        <xdr:cNvPr id="216" name="テキスト ボックス 215"/>
        <xdr:cNvSpPr txBox="1"/>
      </xdr:nvSpPr>
      <xdr:spPr>
        <a:xfrm>
          <a:off x="504825" y="1725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123825</xdr:rowOff>
    </xdr:from>
    <xdr:ext cx="533400" cy="257175"/>
    <xdr:sp macro="" textlink="">
      <xdr:nvSpPr>
        <xdr:cNvPr id="218" name="テキスト ボックス 217"/>
        <xdr:cNvSpPr txBox="1"/>
      </xdr:nvSpPr>
      <xdr:spPr>
        <a:xfrm>
          <a:off x="228600" y="16925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142875</xdr:rowOff>
    </xdr:from>
    <xdr:ext cx="533400" cy="257175"/>
    <xdr:sp macro="" textlink="">
      <xdr:nvSpPr>
        <xdr:cNvPr id="220" name="テキスト ボックス 219"/>
        <xdr:cNvSpPr txBox="1"/>
      </xdr:nvSpPr>
      <xdr:spPr>
        <a:xfrm>
          <a:off x="228600"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94</xdr:row>
      <xdr:rowOff>161925</xdr:rowOff>
    </xdr:from>
    <xdr:ext cx="533400" cy="257175"/>
    <xdr:sp macro="" textlink="">
      <xdr:nvSpPr>
        <xdr:cNvPr id="222" name="テキスト ボックス 221"/>
        <xdr:cNvSpPr txBox="1"/>
      </xdr:nvSpPr>
      <xdr:spPr>
        <a:xfrm>
          <a:off x="228600"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9525</xdr:rowOff>
    </xdr:from>
    <xdr:ext cx="533400" cy="257175"/>
    <xdr:sp macro="" textlink="">
      <xdr:nvSpPr>
        <xdr:cNvPr id="224" name="テキスト ボックス 223"/>
        <xdr:cNvSpPr txBox="1"/>
      </xdr:nvSpPr>
      <xdr:spPr>
        <a:xfrm>
          <a:off x="228600" y="15954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6" name="テキスト ボックス 225"/>
        <xdr:cNvSpPr txBox="1"/>
      </xdr:nvSpPr>
      <xdr:spPr>
        <a:xfrm>
          <a:off x="161925" y="15621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8" name="テキスト ボックス 227"/>
        <xdr:cNvSpPr txBox="1"/>
      </xdr:nvSpPr>
      <xdr:spPr>
        <a:xfrm>
          <a:off x="161925"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31" name="衛生費グラフ枠"/>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29150" y="15592425"/>
          <a:ext cx="9525"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133350</xdr:rowOff>
    </xdr:from>
    <xdr:ext cx="533400" cy="257175"/>
    <xdr:sp macro="" textlink="">
      <xdr:nvSpPr>
        <xdr:cNvPr id="233" name="衛生費最小値テキスト"/>
        <xdr:cNvSpPr txBox="1"/>
      </xdr:nvSpPr>
      <xdr:spPr>
        <a:xfrm>
          <a:off x="4686300" y="1710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3425" y="17097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114300</xdr:rowOff>
    </xdr:from>
    <xdr:ext cx="600075" cy="257175"/>
    <xdr:sp macro="" textlink="">
      <xdr:nvSpPr>
        <xdr:cNvPr id="235" name="衛生費最大値テキスト"/>
        <xdr:cNvSpPr txBox="1"/>
      </xdr:nvSpPr>
      <xdr:spPr>
        <a:xfrm>
          <a:off x="4686300" y="153733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110,468</a:t>
          </a:r>
          <a:endParaRPr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3425" y="15592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123682</xdr:rowOff>
    </xdr:from>
    <xdr:to>
      <xdr:col>24</xdr:col>
      <xdr:colOff>63500</xdr:colOff>
      <xdr:row>98</xdr:row>
      <xdr:rowOff>132597</xdr:rowOff>
    </xdr:to>
    <xdr:cxnSp macro="">
      <xdr:nvCxnSpPr>
        <xdr:cNvPr id="237" name="直線コネクタ 236"/>
        <xdr:cNvCxnSpPr/>
      </xdr:nvCxnSpPr>
      <xdr:spPr>
        <a:xfrm flipV="1">
          <a:off x="3800475" y="16925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38100</xdr:rowOff>
    </xdr:from>
    <xdr:ext cx="533400" cy="257175"/>
    <xdr:sp macro="" textlink="">
      <xdr:nvSpPr>
        <xdr:cNvPr id="238" name="衛生費平均値テキスト"/>
        <xdr:cNvSpPr txBox="1"/>
      </xdr:nvSpPr>
      <xdr:spPr>
        <a:xfrm>
          <a:off x="46863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fLocksText="0">
      <xdr:nvSpPr>
        <xdr:cNvPr id="239" name="フローチャート: 判断 238"/>
        <xdr:cNvSpPr/>
      </xdr:nvSpPr>
      <xdr:spPr>
        <a:xfrm>
          <a:off x="4581525" y="16821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98</xdr:row>
      <xdr:rowOff>101671</xdr:rowOff>
    </xdr:from>
    <xdr:to>
      <xdr:col>19</xdr:col>
      <xdr:colOff>177800</xdr:colOff>
      <xdr:row>98</xdr:row>
      <xdr:rowOff>132597</xdr:rowOff>
    </xdr:to>
    <xdr:cxnSp macro="">
      <xdr:nvCxnSpPr>
        <xdr:cNvPr id="240" name="直線コネクタ 239"/>
        <xdr:cNvCxnSpPr/>
      </xdr:nvCxnSpPr>
      <xdr:spPr>
        <a:xfrm>
          <a:off x="2905125" y="169068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fLocksText="0">
      <xdr:nvSpPr>
        <xdr:cNvPr id="241" name="フローチャート: 判断 240"/>
        <xdr:cNvSpPr/>
      </xdr:nvSpPr>
      <xdr:spPr>
        <a:xfrm>
          <a:off x="3743325" y="16840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96</xdr:row>
      <xdr:rowOff>152400</xdr:rowOff>
    </xdr:from>
    <xdr:ext cx="533400" cy="257175"/>
    <xdr:sp macro="" textlink="">
      <xdr:nvSpPr>
        <xdr:cNvPr id="242" name="テキスト ボックス 241"/>
        <xdr:cNvSpPr txBox="1"/>
      </xdr:nvSpPr>
      <xdr:spPr>
        <a:xfrm>
          <a:off x="3524250" y="16611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101671</xdr:rowOff>
    </xdr:from>
    <xdr:to>
      <xdr:col>15</xdr:col>
      <xdr:colOff>50800</xdr:colOff>
      <xdr:row>98</xdr:row>
      <xdr:rowOff>102129</xdr:rowOff>
    </xdr:to>
    <xdr:cxnSp macro="">
      <xdr:nvCxnSpPr>
        <xdr:cNvPr id="243" name="直線コネクタ 242"/>
        <xdr:cNvCxnSpPr/>
      </xdr:nvCxnSpPr>
      <xdr:spPr>
        <a:xfrm flipV="1">
          <a:off x="2019300" y="169068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fLocksText="0">
      <xdr:nvSpPr>
        <xdr:cNvPr id="244" name="フローチャート: 判断 243"/>
        <xdr:cNvSpPr/>
      </xdr:nvSpPr>
      <xdr:spPr>
        <a:xfrm>
          <a:off x="2857500" y="16802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96</xdr:row>
      <xdr:rowOff>123825</xdr:rowOff>
    </xdr:from>
    <xdr:ext cx="533400" cy="257175"/>
    <xdr:sp macro="" textlink="">
      <xdr:nvSpPr>
        <xdr:cNvPr id="245" name="テキスト ボックス 244"/>
        <xdr:cNvSpPr txBox="1"/>
      </xdr:nvSpPr>
      <xdr:spPr>
        <a:xfrm>
          <a:off x="2638425" y="16583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99140</xdr:rowOff>
    </xdr:from>
    <xdr:to>
      <xdr:col>10</xdr:col>
      <xdr:colOff>114300</xdr:colOff>
      <xdr:row>98</xdr:row>
      <xdr:rowOff>102129</xdr:rowOff>
    </xdr:to>
    <xdr:cxnSp macro="">
      <xdr:nvCxnSpPr>
        <xdr:cNvPr id="246" name="直線コネクタ 245"/>
        <xdr:cNvCxnSpPr/>
      </xdr:nvCxnSpPr>
      <xdr:spPr>
        <a:xfrm>
          <a:off x="1133475" y="168973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fLocksText="0">
      <xdr:nvSpPr>
        <xdr:cNvPr id="247" name="フローチャート: 判断 246"/>
        <xdr:cNvSpPr/>
      </xdr:nvSpPr>
      <xdr:spPr>
        <a:xfrm>
          <a:off x="1971675" y="16802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96</xdr:row>
      <xdr:rowOff>114300</xdr:rowOff>
    </xdr:from>
    <xdr:ext cx="533400" cy="257175"/>
    <xdr:sp macro="" textlink="">
      <xdr:nvSpPr>
        <xdr:cNvPr id="248" name="テキスト ボックス 247"/>
        <xdr:cNvSpPr txBox="1"/>
      </xdr:nvSpPr>
      <xdr:spPr>
        <a:xfrm>
          <a:off x="1743075" y="1657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fLocksText="0">
      <xdr:nvSpPr>
        <xdr:cNvPr id="249" name="フローチャート: 判断 248"/>
        <xdr:cNvSpPr/>
      </xdr:nvSpPr>
      <xdr:spPr>
        <a:xfrm>
          <a:off x="1076325" y="16830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96</xdr:row>
      <xdr:rowOff>152400</xdr:rowOff>
    </xdr:from>
    <xdr:ext cx="533400" cy="257175"/>
    <xdr:sp macro="" textlink="">
      <xdr:nvSpPr>
        <xdr:cNvPr id="250" name="テキスト ボックス 249"/>
        <xdr:cNvSpPr txBox="1"/>
      </xdr:nvSpPr>
      <xdr:spPr>
        <a:xfrm>
          <a:off x="857250" y="16611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51" name="テキスト ボックス 250"/>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52" name="テキスト ボックス 251"/>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55" name="テキスト ボックス 254"/>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72882</xdr:rowOff>
    </xdr:from>
    <xdr:to>
      <xdr:col>24</xdr:col>
      <xdr:colOff>114300</xdr:colOff>
      <xdr:row>99</xdr:row>
      <xdr:rowOff>3032</xdr:rowOff>
    </xdr:to>
    <xdr:sp macro="" textlink="" fLocksText="0">
      <xdr:nvSpPr>
        <xdr:cNvPr id="256" name="楕円 255"/>
        <xdr:cNvSpPr/>
      </xdr:nvSpPr>
      <xdr:spPr>
        <a:xfrm>
          <a:off x="4581525" y="16878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98</xdr:row>
      <xdr:rowOff>47625</xdr:rowOff>
    </xdr:from>
    <xdr:ext cx="533400" cy="257175"/>
    <xdr:sp macro="" textlink="">
      <xdr:nvSpPr>
        <xdr:cNvPr id="257" name="衛生費該当値テキスト"/>
        <xdr:cNvSpPr txBox="1"/>
      </xdr:nvSpPr>
      <xdr:spPr>
        <a:xfrm>
          <a:off x="4686300"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81797</xdr:rowOff>
    </xdr:from>
    <xdr:to>
      <xdr:col>20</xdr:col>
      <xdr:colOff>38100</xdr:colOff>
      <xdr:row>99</xdr:row>
      <xdr:rowOff>11947</xdr:rowOff>
    </xdr:to>
    <xdr:sp macro="" textlink="" fLocksText="0">
      <xdr:nvSpPr>
        <xdr:cNvPr id="258" name="楕円 257"/>
        <xdr:cNvSpPr/>
      </xdr:nvSpPr>
      <xdr:spPr>
        <a:xfrm>
          <a:off x="3743325" y="16887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99</xdr:row>
      <xdr:rowOff>0</xdr:rowOff>
    </xdr:from>
    <xdr:ext cx="533400" cy="257175"/>
    <xdr:sp macro="" textlink="">
      <xdr:nvSpPr>
        <xdr:cNvPr id="259" name="テキスト ボックス 258"/>
        <xdr:cNvSpPr txBox="1"/>
      </xdr:nvSpPr>
      <xdr:spPr>
        <a:xfrm>
          <a:off x="3524250" y="16973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28,435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50871</xdr:rowOff>
    </xdr:from>
    <xdr:to>
      <xdr:col>15</xdr:col>
      <xdr:colOff>101600</xdr:colOff>
      <xdr:row>98</xdr:row>
      <xdr:rowOff>152471</xdr:rowOff>
    </xdr:to>
    <xdr:sp macro="" textlink="" fLocksText="0">
      <xdr:nvSpPr>
        <xdr:cNvPr id="260" name="楕円 259"/>
        <xdr:cNvSpPr/>
      </xdr:nvSpPr>
      <xdr:spPr>
        <a:xfrm>
          <a:off x="2857500"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98</xdr:row>
      <xdr:rowOff>142875</xdr:rowOff>
    </xdr:from>
    <xdr:ext cx="533400" cy="257175"/>
    <xdr:sp macro="" textlink="">
      <xdr:nvSpPr>
        <xdr:cNvPr id="261" name="テキスト ボックス 260"/>
        <xdr:cNvSpPr txBox="1"/>
      </xdr:nvSpPr>
      <xdr:spPr>
        <a:xfrm>
          <a:off x="2638425" y="1694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51329</xdr:rowOff>
    </xdr:from>
    <xdr:to>
      <xdr:col>10</xdr:col>
      <xdr:colOff>165100</xdr:colOff>
      <xdr:row>98</xdr:row>
      <xdr:rowOff>152929</xdr:rowOff>
    </xdr:to>
    <xdr:sp macro="" textlink="" fLocksText="0">
      <xdr:nvSpPr>
        <xdr:cNvPr id="262" name="楕円 261"/>
        <xdr:cNvSpPr/>
      </xdr:nvSpPr>
      <xdr:spPr>
        <a:xfrm>
          <a:off x="1971675" y="16849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98</xdr:row>
      <xdr:rowOff>142875</xdr:rowOff>
    </xdr:from>
    <xdr:ext cx="533400" cy="257175"/>
    <xdr:sp macro="" textlink="">
      <xdr:nvSpPr>
        <xdr:cNvPr id="263" name="テキスト ボックス 262"/>
        <xdr:cNvSpPr txBox="1"/>
      </xdr:nvSpPr>
      <xdr:spPr>
        <a:xfrm>
          <a:off x="1743075" y="1694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30,301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48340</xdr:rowOff>
    </xdr:from>
    <xdr:to>
      <xdr:col>6</xdr:col>
      <xdr:colOff>38100</xdr:colOff>
      <xdr:row>98</xdr:row>
      <xdr:rowOff>149940</xdr:rowOff>
    </xdr:to>
    <xdr:sp macro="" textlink="" fLocksText="0">
      <xdr:nvSpPr>
        <xdr:cNvPr id="264" name="楕円 263"/>
        <xdr:cNvSpPr/>
      </xdr:nvSpPr>
      <xdr:spPr>
        <a:xfrm>
          <a:off x="1076325"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98</xdr:row>
      <xdr:rowOff>142875</xdr:rowOff>
    </xdr:from>
    <xdr:ext cx="533400" cy="257175"/>
    <xdr:sp macro="" textlink="">
      <xdr:nvSpPr>
        <xdr:cNvPr id="265" name="テキスト ボックス 264"/>
        <xdr:cNvSpPr txBox="1"/>
      </xdr:nvSpPr>
      <xdr:spPr>
        <a:xfrm>
          <a:off x="857250" y="1694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30,484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66" name="正方形/長方形 265"/>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7" name="正方形/長方形 266"/>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8" name="正方形/長方形 267"/>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9" name="正方形/長方形 268"/>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70" name="正方形/長方形 269"/>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71" name="正方形/長方形 270"/>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72" name="正方形/長方形 271"/>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3" name="正方形/長方形 272"/>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082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38</xdr:row>
      <xdr:rowOff>76200</xdr:rowOff>
    </xdr:from>
    <xdr:ext cx="247650" cy="257175"/>
    <xdr:sp macro="" textlink="">
      <xdr:nvSpPr>
        <xdr:cNvPr id="277" name="テキスト ボックス 276"/>
        <xdr:cNvSpPr txBox="1"/>
      </xdr:nvSpPr>
      <xdr:spPr>
        <a:xfrm>
          <a:off x="6353175" y="659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082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36</xdr:row>
      <xdr:rowOff>38100</xdr:rowOff>
    </xdr:from>
    <xdr:ext cx="466725" cy="257175"/>
    <xdr:sp macro="" textlink="">
      <xdr:nvSpPr>
        <xdr:cNvPr id="279" name="テキスト ボックス 278"/>
        <xdr:cNvSpPr txBox="1"/>
      </xdr:nvSpPr>
      <xdr:spPr>
        <a:xfrm>
          <a:off x="6134100"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082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33</xdr:row>
      <xdr:rowOff>171450</xdr:rowOff>
    </xdr:from>
    <xdr:ext cx="466725" cy="257175"/>
    <xdr:sp macro="" textlink="">
      <xdr:nvSpPr>
        <xdr:cNvPr id="281" name="テキスト ボックス 280"/>
        <xdr:cNvSpPr txBox="1"/>
      </xdr:nvSpPr>
      <xdr:spPr>
        <a:xfrm>
          <a:off x="6134100" y="582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082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31</xdr:row>
      <xdr:rowOff>133350</xdr:rowOff>
    </xdr:from>
    <xdr:ext cx="466725" cy="257175"/>
    <xdr:sp macro="" textlink="">
      <xdr:nvSpPr>
        <xdr:cNvPr id="283" name="テキスト ボックス 282"/>
        <xdr:cNvSpPr txBox="1"/>
      </xdr:nvSpPr>
      <xdr:spPr>
        <a:xfrm>
          <a:off x="6134100" y="544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082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29</xdr:row>
      <xdr:rowOff>95250</xdr:rowOff>
    </xdr:from>
    <xdr:ext cx="466725" cy="257175"/>
    <xdr:sp macro="" textlink="">
      <xdr:nvSpPr>
        <xdr:cNvPr id="285" name="テキスト ボックス 284"/>
        <xdr:cNvSpPr txBox="1"/>
      </xdr:nvSpPr>
      <xdr:spPr>
        <a:xfrm>
          <a:off x="6134100" y="5067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27</xdr:row>
      <xdr:rowOff>57150</xdr:rowOff>
    </xdr:from>
    <xdr:ext cx="466725" cy="257175"/>
    <xdr:sp macro="" textlink="">
      <xdr:nvSpPr>
        <xdr:cNvPr id="287" name="テキスト ボックス 286"/>
        <xdr:cNvSpPr txBox="1"/>
      </xdr:nvSpPr>
      <xdr:spPr>
        <a:xfrm>
          <a:off x="613410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88" name="労働費グラフ枠"/>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7500" y="52292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39</xdr:row>
      <xdr:rowOff>47625</xdr:rowOff>
    </xdr:from>
    <xdr:ext cx="247650" cy="257175"/>
    <xdr:sp macro="" textlink="">
      <xdr:nvSpPr>
        <xdr:cNvPr id="290" name="労働費最小値テキスト"/>
        <xdr:cNvSpPr txBox="1"/>
      </xdr:nvSpPr>
      <xdr:spPr>
        <a:xfrm>
          <a:off x="10525125" y="6734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91775" y="6734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28575</xdr:rowOff>
    </xdr:from>
    <xdr:ext cx="466725" cy="257175"/>
    <xdr:sp macro="" textlink="">
      <xdr:nvSpPr>
        <xdr:cNvPr id="292" name="労働費最大値テキスト"/>
        <xdr:cNvSpPr txBox="1"/>
      </xdr:nvSpPr>
      <xdr:spPr>
        <a:xfrm>
          <a:off x="10525125" y="5000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3,941</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91775" y="5229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45593</xdr:rowOff>
    </xdr:from>
    <xdr:to>
      <xdr:col>55</xdr:col>
      <xdr:colOff>0</xdr:colOff>
      <xdr:row>38</xdr:row>
      <xdr:rowOff>48260</xdr:rowOff>
    </xdr:to>
    <xdr:cxnSp macro="">
      <xdr:nvCxnSpPr>
        <xdr:cNvPr id="294" name="直線コネクタ 293"/>
        <xdr:cNvCxnSpPr/>
      </xdr:nvCxnSpPr>
      <xdr:spPr>
        <a:xfrm flipV="1">
          <a:off x="96393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36</xdr:row>
      <xdr:rowOff>123825</xdr:rowOff>
    </xdr:from>
    <xdr:ext cx="381000" cy="257175"/>
    <xdr:sp macro="" textlink="">
      <xdr:nvSpPr>
        <xdr:cNvPr id="295" name="労働費平均値テキスト"/>
        <xdr:cNvSpPr txBox="1"/>
      </xdr:nvSpPr>
      <xdr:spPr>
        <a:xfrm>
          <a:off x="10525125" y="629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622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fLocksText="0">
      <xdr:nvSpPr>
        <xdr:cNvPr id="296" name="フローチャート: 判断 295"/>
        <xdr:cNvSpPr/>
      </xdr:nvSpPr>
      <xdr:spPr>
        <a:xfrm>
          <a:off x="10429875" y="6438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38</xdr:row>
      <xdr:rowOff>48260</xdr:rowOff>
    </xdr:from>
    <xdr:to>
      <xdr:col>50</xdr:col>
      <xdr:colOff>114300</xdr:colOff>
      <xdr:row>38</xdr:row>
      <xdr:rowOff>57785</xdr:rowOff>
    </xdr:to>
    <xdr:cxnSp macro="">
      <xdr:nvCxnSpPr>
        <xdr:cNvPr id="297" name="直線コネクタ 296"/>
        <xdr:cNvCxnSpPr/>
      </xdr:nvCxnSpPr>
      <xdr:spPr>
        <a:xfrm flipV="1">
          <a:off x="8753475" y="65627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fLocksText="0">
      <xdr:nvSpPr>
        <xdr:cNvPr id="298" name="フローチャート: 判断 297"/>
        <xdr:cNvSpPr/>
      </xdr:nvSpPr>
      <xdr:spPr>
        <a:xfrm>
          <a:off x="9591675" y="6438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36</xdr:row>
      <xdr:rowOff>47625</xdr:rowOff>
    </xdr:from>
    <xdr:ext cx="381000" cy="257175"/>
    <xdr:sp macro="" textlink="">
      <xdr:nvSpPr>
        <xdr:cNvPr id="299" name="テキスト ボックス 298"/>
        <xdr:cNvSpPr txBox="1"/>
      </xdr:nvSpPr>
      <xdr:spPr>
        <a:xfrm>
          <a:off x="9448800" y="6219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28448</xdr:rowOff>
    </xdr:from>
    <xdr:to>
      <xdr:col>45</xdr:col>
      <xdr:colOff>177800</xdr:colOff>
      <xdr:row>38</xdr:row>
      <xdr:rowOff>57785</xdr:rowOff>
    </xdr:to>
    <xdr:cxnSp macro="">
      <xdr:nvCxnSpPr>
        <xdr:cNvPr id="300" name="直線コネクタ 299"/>
        <xdr:cNvCxnSpPr/>
      </xdr:nvCxnSpPr>
      <xdr:spPr>
        <a:xfrm>
          <a:off x="7858125" y="65436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fLocksText="0">
      <xdr:nvSpPr>
        <xdr:cNvPr id="301" name="フローチャート: 判断 300"/>
        <xdr:cNvSpPr/>
      </xdr:nvSpPr>
      <xdr:spPr>
        <a:xfrm>
          <a:off x="8696325" y="6400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36</xdr:row>
      <xdr:rowOff>9525</xdr:rowOff>
    </xdr:from>
    <xdr:ext cx="381000" cy="257175"/>
    <xdr:sp macro="" textlink="">
      <xdr:nvSpPr>
        <xdr:cNvPr id="302" name="テキスト ボックス 301"/>
        <xdr:cNvSpPr txBox="1"/>
      </xdr:nvSpPr>
      <xdr:spPr>
        <a:xfrm>
          <a:off x="8553450" y="61817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729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167513</xdr:rowOff>
    </xdr:from>
    <xdr:to>
      <xdr:col>41</xdr:col>
      <xdr:colOff>50800</xdr:colOff>
      <xdr:row>38</xdr:row>
      <xdr:rowOff>28448</xdr:rowOff>
    </xdr:to>
    <xdr:cxnSp macro="">
      <xdr:nvCxnSpPr>
        <xdr:cNvPr id="303" name="直線コネクタ 302"/>
        <xdr:cNvCxnSpPr/>
      </xdr:nvCxnSpPr>
      <xdr:spPr>
        <a:xfrm>
          <a:off x="6972300" y="65151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fLocksText="0">
      <xdr:nvSpPr>
        <xdr:cNvPr id="304" name="フローチャート: 判断 303"/>
        <xdr:cNvSpPr/>
      </xdr:nvSpPr>
      <xdr:spPr>
        <a:xfrm>
          <a:off x="7810500" y="641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36</xdr:row>
      <xdr:rowOff>19050</xdr:rowOff>
    </xdr:from>
    <xdr:ext cx="381000" cy="257175"/>
    <xdr:sp macro="" textlink="">
      <xdr:nvSpPr>
        <xdr:cNvPr id="305" name="テキスト ボックス 304"/>
        <xdr:cNvSpPr txBox="1"/>
      </xdr:nvSpPr>
      <xdr:spPr>
        <a:xfrm>
          <a:off x="7667625" y="61912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fLocksText="0">
      <xdr:nvSpPr>
        <xdr:cNvPr id="306" name="フローチャート: 判断 305"/>
        <xdr:cNvSpPr/>
      </xdr:nvSpPr>
      <xdr:spPr>
        <a:xfrm>
          <a:off x="6924675" y="6410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36</xdr:row>
      <xdr:rowOff>19050</xdr:rowOff>
    </xdr:from>
    <xdr:ext cx="381000" cy="257175"/>
    <xdr:sp macro="" textlink="">
      <xdr:nvSpPr>
        <xdr:cNvPr id="307" name="テキスト ボックス 306"/>
        <xdr:cNvSpPr txBox="1"/>
      </xdr:nvSpPr>
      <xdr:spPr>
        <a:xfrm>
          <a:off x="6781800" y="61912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705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10" name="テキスト ボックス 309"/>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166243</xdr:rowOff>
    </xdr:from>
    <xdr:to>
      <xdr:col>55</xdr:col>
      <xdr:colOff>50800</xdr:colOff>
      <xdr:row>38</xdr:row>
      <xdr:rowOff>96393</xdr:rowOff>
    </xdr:to>
    <xdr:sp macro="" textlink="" fLocksText="0">
      <xdr:nvSpPr>
        <xdr:cNvPr id="313" name="楕円 312"/>
        <xdr:cNvSpPr/>
      </xdr:nvSpPr>
      <xdr:spPr>
        <a:xfrm>
          <a:off x="10429875" y="6505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37</xdr:row>
      <xdr:rowOff>142875</xdr:rowOff>
    </xdr:from>
    <xdr:ext cx="381000" cy="257175"/>
    <xdr:sp macro="" textlink="">
      <xdr:nvSpPr>
        <xdr:cNvPr id="314" name="労働費該当値テキスト"/>
        <xdr:cNvSpPr txBox="1"/>
      </xdr:nvSpPr>
      <xdr:spPr>
        <a:xfrm>
          <a:off x="10525125" y="64865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447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fLocksText="0">
      <xdr:nvSpPr>
        <xdr:cNvPr id="315" name="楕円 314"/>
        <xdr:cNvSpPr/>
      </xdr:nvSpPr>
      <xdr:spPr>
        <a:xfrm>
          <a:off x="9591675" y="651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38</xdr:row>
      <xdr:rowOff>85725</xdr:rowOff>
    </xdr:from>
    <xdr:ext cx="381000" cy="257175"/>
    <xdr:sp macro="" textlink="">
      <xdr:nvSpPr>
        <xdr:cNvPr id="316" name="テキスト ボックス 315"/>
        <xdr:cNvSpPr txBox="1"/>
      </xdr:nvSpPr>
      <xdr:spPr>
        <a:xfrm>
          <a:off x="9448800" y="6600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6985</xdr:rowOff>
    </xdr:from>
    <xdr:to>
      <xdr:col>46</xdr:col>
      <xdr:colOff>38100</xdr:colOff>
      <xdr:row>38</xdr:row>
      <xdr:rowOff>108585</xdr:rowOff>
    </xdr:to>
    <xdr:sp macro="" textlink="" fLocksText="0">
      <xdr:nvSpPr>
        <xdr:cNvPr id="317" name="楕円 316"/>
        <xdr:cNvSpPr/>
      </xdr:nvSpPr>
      <xdr:spPr>
        <a:xfrm>
          <a:off x="8696325" y="6524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38</xdr:row>
      <xdr:rowOff>95250</xdr:rowOff>
    </xdr:from>
    <xdr:ext cx="381000" cy="257175"/>
    <xdr:sp macro="" textlink="">
      <xdr:nvSpPr>
        <xdr:cNvPr id="318" name="テキスト ボックス 317"/>
        <xdr:cNvSpPr txBox="1"/>
      </xdr:nvSpPr>
      <xdr:spPr>
        <a:xfrm>
          <a:off x="8553450" y="66103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149098</xdr:rowOff>
    </xdr:from>
    <xdr:to>
      <xdr:col>41</xdr:col>
      <xdr:colOff>101600</xdr:colOff>
      <xdr:row>38</xdr:row>
      <xdr:rowOff>79248</xdr:rowOff>
    </xdr:to>
    <xdr:sp macro="" textlink="" fLocksText="0">
      <xdr:nvSpPr>
        <xdr:cNvPr id="319" name="楕円 318"/>
        <xdr:cNvSpPr/>
      </xdr:nvSpPr>
      <xdr:spPr>
        <a:xfrm>
          <a:off x="7810500"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38</xdr:row>
      <xdr:rowOff>66675</xdr:rowOff>
    </xdr:from>
    <xdr:ext cx="381000" cy="257175"/>
    <xdr:sp macro="" textlink="">
      <xdr:nvSpPr>
        <xdr:cNvPr id="320" name="テキスト ボックス 319"/>
        <xdr:cNvSpPr txBox="1"/>
      </xdr:nvSpPr>
      <xdr:spPr>
        <a:xfrm>
          <a:off x="7667625" y="65817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492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116713</xdr:rowOff>
    </xdr:from>
    <xdr:to>
      <xdr:col>36</xdr:col>
      <xdr:colOff>165100</xdr:colOff>
      <xdr:row>38</xdr:row>
      <xdr:rowOff>46863</xdr:rowOff>
    </xdr:to>
    <xdr:sp macro="" textlink="" fLocksText="0">
      <xdr:nvSpPr>
        <xdr:cNvPr id="321" name="楕円 320"/>
        <xdr:cNvSpPr/>
      </xdr:nvSpPr>
      <xdr:spPr>
        <a:xfrm>
          <a:off x="6924675" y="6457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38</xdr:row>
      <xdr:rowOff>38100</xdr:rowOff>
    </xdr:from>
    <xdr:ext cx="381000" cy="257175"/>
    <xdr:sp macro="" textlink="">
      <xdr:nvSpPr>
        <xdr:cNvPr id="322" name="テキスト ボックス 321"/>
        <xdr:cNvSpPr txBox="1"/>
      </xdr:nvSpPr>
      <xdr:spPr>
        <a:xfrm>
          <a:off x="6781800" y="65532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23" name="正方形/長方形 322"/>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4" name="正方形/長方形 323"/>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5" name="正方形/長方形 324"/>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6" name="正方形/長方形 325"/>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7" name="正方形/長方形 326"/>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8" name="正方形/長方形 327"/>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9" name="正方形/長方形 328"/>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30" name="正方形/長方形 329"/>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082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76200</xdr:rowOff>
    </xdr:from>
    <xdr:ext cx="247650" cy="257175"/>
    <xdr:sp macro="" textlink="">
      <xdr:nvSpPr>
        <xdr:cNvPr id="334" name="テキスト ボックス 333"/>
        <xdr:cNvSpPr txBox="1"/>
      </xdr:nvSpPr>
      <xdr:spPr>
        <a:xfrm>
          <a:off x="635317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082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56</xdr:row>
      <xdr:rowOff>38100</xdr:rowOff>
    </xdr:from>
    <xdr:ext cx="533400" cy="257175"/>
    <xdr:sp macro="" textlink="">
      <xdr:nvSpPr>
        <xdr:cNvPr id="336" name="テキスト ボックス 335"/>
        <xdr:cNvSpPr txBox="1"/>
      </xdr:nvSpPr>
      <xdr:spPr>
        <a:xfrm>
          <a:off x="6067425"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082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53</xdr:row>
      <xdr:rowOff>171450</xdr:rowOff>
    </xdr:from>
    <xdr:ext cx="533400" cy="257175"/>
    <xdr:sp macro="" textlink="">
      <xdr:nvSpPr>
        <xdr:cNvPr id="338" name="テキスト ボックス 337"/>
        <xdr:cNvSpPr txBox="1"/>
      </xdr:nvSpPr>
      <xdr:spPr>
        <a:xfrm>
          <a:off x="6067425"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082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51</xdr:row>
      <xdr:rowOff>133350</xdr:rowOff>
    </xdr:from>
    <xdr:ext cx="533400" cy="257175"/>
    <xdr:sp macro="" textlink="">
      <xdr:nvSpPr>
        <xdr:cNvPr id="340" name="テキスト ボックス 339"/>
        <xdr:cNvSpPr txBox="1"/>
      </xdr:nvSpPr>
      <xdr:spPr>
        <a:xfrm>
          <a:off x="6067425"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082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49</xdr:row>
      <xdr:rowOff>95250</xdr:rowOff>
    </xdr:from>
    <xdr:ext cx="533400" cy="257175"/>
    <xdr:sp macro="" textlink="">
      <xdr:nvSpPr>
        <xdr:cNvPr id="342" name="テキスト ボックス 341"/>
        <xdr:cNvSpPr txBox="1"/>
      </xdr:nvSpPr>
      <xdr:spPr>
        <a:xfrm>
          <a:off x="6067425" y="849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44" name="テキスト ボックス 343"/>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45" name="農林水産業費グラフ枠"/>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7500" y="863917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59</xdr:row>
      <xdr:rowOff>38100</xdr:rowOff>
    </xdr:from>
    <xdr:ext cx="381000" cy="257175"/>
    <xdr:sp macro="" textlink="">
      <xdr:nvSpPr>
        <xdr:cNvPr id="347" name="農林水産業費最小値テキスト"/>
        <xdr:cNvSpPr txBox="1"/>
      </xdr:nvSpPr>
      <xdr:spPr>
        <a:xfrm>
          <a:off x="10525125" y="101536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91775" y="10153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49</xdr:row>
      <xdr:rowOff>19050</xdr:rowOff>
    </xdr:from>
    <xdr:ext cx="533400" cy="257175"/>
    <xdr:sp macro="" textlink="">
      <xdr:nvSpPr>
        <xdr:cNvPr id="349" name="農林水産業費最大値テキスト"/>
        <xdr:cNvSpPr txBox="1"/>
      </xdr:nvSpPr>
      <xdr:spPr>
        <a:xfrm>
          <a:off x="10525125" y="8420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79,611</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91775" y="8639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32582</xdr:rowOff>
    </xdr:from>
    <xdr:to>
      <xdr:col>55</xdr:col>
      <xdr:colOff>0</xdr:colOff>
      <xdr:row>59</xdr:row>
      <xdr:rowOff>33668</xdr:rowOff>
    </xdr:to>
    <xdr:cxnSp macro="">
      <xdr:nvCxnSpPr>
        <xdr:cNvPr id="351" name="直線コネクタ 350"/>
        <xdr:cNvCxnSpPr/>
      </xdr:nvCxnSpPr>
      <xdr:spPr>
        <a:xfrm flipV="1">
          <a:off x="9639300" y="10144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57</xdr:row>
      <xdr:rowOff>76200</xdr:rowOff>
    </xdr:from>
    <xdr:ext cx="466725" cy="257175"/>
    <xdr:sp macro="" textlink="">
      <xdr:nvSpPr>
        <xdr:cNvPr id="352" name="農林水産業費平均値テキスト"/>
        <xdr:cNvSpPr txBox="1"/>
      </xdr:nvSpPr>
      <xdr:spPr>
        <a:xfrm>
          <a:off x="105251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6,079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fLocksText="0">
      <xdr:nvSpPr>
        <xdr:cNvPr id="353" name="フローチャート: 判断 352"/>
        <xdr:cNvSpPr/>
      </xdr:nvSpPr>
      <xdr:spPr>
        <a:xfrm>
          <a:off x="10429875" y="999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59</xdr:row>
      <xdr:rowOff>33668</xdr:rowOff>
    </xdr:from>
    <xdr:to>
      <xdr:col>50</xdr:col>
      <xdr:colOff>114300</xdr:colOff>
      <xdr:row>59</xdr:row>
      <xdr:rowOff>33782</xdr:rowOff>
    </xdr:to>
    <xdr:cxnSp macro="">
      <xdr:nvCxnSpPr>
        <xdr:cNvPr id="354" name="直線コネクタ 353"/>
        <xdr:cNvCxnSpPr/>
      </xdr:nvCxnSpPr>
      <xdr:spPr>
        <a:xfrm flipV="1">
          <a:off x="8753475" y="10153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fLocksText="0">
      <xdr:nvSpPr>
        <xdr:cNvPr id="355" name="フローチャート: 判断 354"/>
        <xdr:cNvSpPr/>
      </xdr:nvSpPr>
      <xdr:spPr>
        <a:xfrm>
          <a:off x="9591675" y="999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56</xdr:row>
      <xdr:rowOff>171450</xdr:rowOff>
    </xdr:from>
    <xdr:ext cx="466725" cy="257175"/>
    <xdr:sp macro="" textlink="">
      <xdr:nvSpPr>
        <xdr:cNvPr id="356" name="テキスト ボックス 355"/>
        <xdr:cNvSpPr txBox="1"/>
      </xdr:nvSpPr>
      <xdr:spPr>
        <a:xfrm>
          <a:off x="9401175"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5,926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33554</xdr:rowOff>
    </xdr:from>
    <xdr:to>
      <xdr:col>45</xdr:col>
      <xdr:colOff>177800</xdr:colOff>
      <xdr:row>59</xdr:row>
      <xdr:rowOff>33782</xdr:rowOff>
    </xdr:to>
    <xdr:cxnSp macro="">
      <xdr:nvCxnSpPr>
        <xdr:cNvPr id="357" name="直線コネクタ 356"/>
        <xdr:cNvCxnSpPr/>
      </xdr:nvCxnSpPr>
      <xdr:spPr>
        <a:xfrm>
          <a:off x="7858125" y="101536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fLocksText="0">
      <xdr:nvSpPr>
        <xdr:cNvPr id="358" name="フローチャート: 判断 357"/>
        <xdr:cNvSpPr/>
      </xdr:nvSpPr>
      <xdr:spPr>
        <a:xfrm>
          <a:off x="8696325"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57</xdr:row>
      <xdr:rowOff>0</xdr:rowOff>
    </xdr:from>
    <xdr:ext cx="466725" cy="257175"/>
    <xdr:sp macro="" textlink="">
      <xdr:nvSpPr>
        <xdr:cNvPr id="359" name="テキスト ボックス 358"/>
        <xdr:cNvSpPr txBox="1"/>
      </xdr:nvSpPr>
      <xdr:spPr>
        <a:xfrm>
          <a:off x="8515350"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32315</xdr:rowOff>
    </xdr:from>
    <xdr:to>
      <xdr:col>41</xdr:col>
      <xdr:colOff>50800</xdr:colOff>
      <xdr:row>59</xdr:row>
      <xdr:rowOff>33554</xdr:rowOff>
    </xdr:to>
    <xdr:cxnSp macro="">
      <xdr:nvCxnSpPr>
        <xdr:cNvPr id="360" name="直線コネクタ 359"/>
        <xdr:cNvCxnSpPr/>
      </xdr:nvCxnSpPr>
      <xdr:spPr>
        <a:xfrm>
          <a:off x="6972300" y="101441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fLocksText="0">
      <xdr:nvSpPr>
        <xdr:cNvPr id="361" name="フローチャート: 判断 360"/>
        <xdr:cNvSpPr/>
      </xdr:nvSpPr>
      <xdr:spPr>
        <a:xfrm>
          <a:off x="7810500"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57</xdr:row>
      <xdr:rowOff>0</xdr:rowOff>
    </xdr:from>
    <xdr:ext cx="466725" cy="257175"/>
    <xdr:sp macro="" textlink="">
      <xdr:nvSpPr>
        <xdr:cNvPr id="362" name="テキスト ボックス 361"/>
        <xdr:cNvSpPr txBox="1"/>
      </xdr:nvSpPr>
      <xdr:spPr>
        <a:xfrm>
          <a:off x="7620000" y="977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5,778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fLocksText="0">
      <xdr:nvSpPr>
        <xdr:cNvPr id="363" name="フローチャート: 判断 362"/>
        <xdr:cNvSpPr/>
      </xdr:nvSpPr>
      <xdr:spPr>
        <a:xfrm>
          <a:off x="6924675" y="999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56</xdr:row>
      <xdr:rowOff>161925</xdr:rowOff>
    </xdr:from>
    <xdr:ext cx="466725" cy="257175"/>
    <xdr:sp macro="" textlink="">
      <xdr:nvSpPr>
        <xdr:cNvPr id="364" name="テキスト ボックス 363"/>
        <xdr:cNvSpPr txBox="1"/>
      </xdr:nvSpPr>
      <xdr:spPr>
        <a:xfrm>
          <a:off x="6734175"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67" name="テキスト ボックス 366"/>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153232</xdr:rowOff>
    </xdr:from>
    <xdr:to>
      <xdr:col>55</xdr:col>
      <xdr:colOff>50800</xdr:colOff>
      <xdr:row>59</xdr:row>
      <xdr:rowOff>83382</xdr:rowOff>
    </xdr:to>
    <xdr:sp macro="" textlink="" fLocksText="0">
      <xdr:nvSpPr>
        <xdr:cNvPr id="370" name="楕円 369"/>
        <xdr:cNvSpPr/>
      </xdr:nvSpPr>
      <xdr:spPr>
        <a:xfrm>
          <a:off x="104298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58</xdr:row>
      <xdr:rowOff>66675</xdr:rowOff>
    </xdr:from>
    <xdr:ext cx="381000" cy="257175"/>
    <xdr:sp macro="" textlink="">
      <xdr:nvSpPr>
        <xdr:cNvPr id="371" name="農林水産業費該当値テキスト"/>
        <xdr:cNvSpPr txBox="1"/>
      </xdr:nvSpPr>
      <xdr:spPr>
        <a:xfrm>
          <a:off x="10525125" y="100107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623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154318</xdr:rowOff>
    </xdr:from>
    <xdr:to>
      <xdr:col>50</xdr:col>
      <xdr:colOff>165100</xdr:colOff>
      <xdr:row>59</xdr:row>
      <xdr:rowOff>84468</xdr:rowOff>
    </xdr:to>
    <xdr:sp macro="" textlink="" fLocksText="0">
      <xdr:nvSpPr>
        <xdr:cNvPr id="372" name="楕円 371"/>
        <xdr:cNvSpPr/>
      </xdr:nvSpPr>
      <xdr:spPr>
        <a:xfrm>
          <a:off x="95916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59</xdr:row>
      <xdr:rowOff>76200</xdr:rowOff>
    </xdr:from>
    <xdr:ext cx="381000" cy="257175"/>
    <xdr:sp macro="" textlink="">
      <xdr:nvSpPr>
        <xdr:cNvPr id="373" name="テキスト ボックス 372"/>
        <xdr:cNvSpPr txBox="1"/>
      </xdr:nvSpPr>
      <xdr:spPr>
        <a:xfrm>
          <a:off x="944880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154432</xdr:rowOff>
    </xdr:from>
    <xdr:to>
      <xdr:col>46</xdr:col>
      <xdr:colOff>38100</xdr:colOff>
      <xdr:row>59</xdr:row>
      <xdr:rowOff>84582</xdr:rowOff>
    </xdr:to>
    <xdr:sp macro="" textlink="" fLocksText="0">
      <xdr:nvSpPr>
        <xdr:cNvPr id="374" name="楕円 373"/>
        <xdr:cNvSpPr/>
      </xdr:nvSpPr>
      <xdr:spPr>
        <a:xfrm>
          <a:off x="86963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59</xdr:row>
      <xdr:rowOff>76200</xdr:rowOff>
    </xdr:from>
    <xdr:ext cx="381000" cy="257175"/>
    <xdr:sp macro="" textlink="">
      <xdr:nvSpPr>
        <xdr:cNvPr id="375" name="テキスト ボックス 374"/>
        <xdr:cNvSpPr txBox="1"/>
      </xdr:nvSpPr>
      <xdr:spPr>
        <a:xfrm>
          <a:off x="855345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154204</xdr:rowOff>
    </xdr:from>
    <xdr:to>
      <xdr:col>41</xdr:col>
      <xdr:colOff>101600</xdr:colOff>
      <xdr:row>59</xdr:row>
      <xdr:rowOff>84354</xdr:rowOff>
    </xdr:to>
    <xdr:sp macro="" textlink="" fLocksText="0">
      <xdr:nvSpPr>
        <xdr:cNvPr id="376" name="楕円 375"/>
        <xdr:cNvSpPr/>
      </xdr:nvSpPr>
      <xdr:spPr>
        <a:xfrm>
          <a:off x="7810500"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59</xdr:row>
      <xdr:rowOff>76200</xdr:rowOff>
    </xdr:from>
    <xdr:ext cx="381000" cy="257175"/>
    <xdr:sp macro="" textlink="">
      <xdr:nvSpPr>
        <xdr:cNvPr id="377" name="テキスト ボックス 376"/>
        <xdr:cNvSpPr txBox="1"/>
      </xdr:nvSpPr>
      <xdr:spPr>
        <a:xfrm>
          <a:off x="7667625"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572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152965</xdr:rowOff>
    </xdr:from>
    <xdr:to>
      <xdr:col>36</xdr:col>
      <xdr:colOff>165100</xdr:colOff>
      <xdr:row>59</xdr:row>
      <xdr:rowOff>83115</xdr:rowOff>
    </xdr:to>
    <xdr:sp macro="" textlink="" fLocksText="0">
      <xdr:nvSpPr>
        <xdr:cNvPr id="378" name="楕円 377"/>
        <xdr:cNvSpPr/>
      </xdr:nvSpPr>
      <xdr:spPr>
        <a:xfrm>
          <a:off x="69246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59</xdr:row>
      <xdr:rowOff>76200</xdr:rowOff>
    </xdr:from>
    <xdr:ext cx="381000" cy="257175"/>
    <xdr:sp macro="" textlink="">
      <xdr:nvSpPr>
        <xdr:cNvPr id="379" name="テキスト ボックス 378"/>
        <xdr:cNvSpPr txBox="1"/>
      </xdr:nvSpPr>
      <xdr:spPr>
        <a:xfrm>
          <a:off x="6781800" y="101917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80" name="正方形/長方形 379"/>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81" name="正方形/長方形 380"/>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82" name="正方形/長方形 381"/>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3" name="正方形/長方形 382"/>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4" name="正方形/長方形 383"/>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5" name="正方形/長方形 384"/>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6" name="正方形/長方形 385"/>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7" name="正方形/長方形 386"/>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082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38100</xdr:rowOff>
    </xdr:from>
    <xdr:ext cx="533400" cy="257175"/>
    <xdr:sp macro="" textlink="">
      <xdr:nvSpPr>
        <xdr:cNvPr id="393" name="テキスト ボックス 392"/>
        <xdr:cNvSpPr txBox="1"/>
      </xdr:nvSpPr>
      <xdr:spPr>
        <a:xfrm>
          <a:off x="606742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082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73</xdr:row>
      <xdr:rowOff>171450</xdr:rowOff>
    </xdr:from>
    <xdr:ext cx="533400" cy="257175"/>
    <xdr:sp macro="" textlink="">
      <xdr:nvSpPr>
        <xdr:cNvPr id="395" name="テキスト ボックス 394"/>
        <xdr:cNvSpPr txBox="1"/>
      </xdr:nvSpPr>
      <xdr:spPr>
        <a:xfrm>
          <a:off x="6067425"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082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71</xdr:row>
      <xdr:rowOff>133350</xdr:rowOff>
    </xdr:from>
    <xdr:ext cx="533400" cy="257175"/>
    <xdr:sp macro="" textlink="">
      <xdr:nvSpPr>
        <xdr:cNvPr id="397" name="テキスト ボックス 396"/>
        <xdr:cNvSpPr txBox="1"/>
      </xdr:nvSpPr>
      <xdr:spPr>
        <a:xfrm>
          <a:off x="6067425" y="1230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082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69</xdr:row>
      <xdr:rowOff>95250</xdr:rowOff>
    </xdr:from>
    <xdr:ext cx="533400" cy="257175"/>
    <xdr:sp macro="" textlink="">
      <xdr:nvSpPr>
        <xdr:cNvPr id="399" name="テキスト ボックス 398"/>
        <xdr:cNvSpPr txBox="1"/>
      </xdr:nvSpPr>
      <xdr:spPr>
        <a:xfrm>
          <a:off x="6067425" y="1192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67</xdr:row>
      <xdr:rowOff>57150</xdr:rowOff>
    </xdr:from>
    <xdr:ext cx="533400" cy="257175"/>
    <xdr:sp macro="" textlink="">
      <xdr:nvSpPr>
        <xdr:cNvPr id="401" name="テキスト ボックス 400"/>
        <xdr:cNvSpPr txBox="1"/>
      </xdr:nvSpPr>
      <xdr:spPr>
        <a:xfrm>
          <a:off x="6067425"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402" name="商工費グラフ枠"/>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7500" y="1219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19050</xdr:rowOff>
    </xdr:from>
    <xdr:ext cx="381000" cy="257175"/>
    <xdr:sp macro="" textlink="">
      <xdr:nvSpPr>
        <xdr:cNvPr id="404" name="商工費最小値テキスト"/>
        <xdr:cNvSpPr txBox="1"/>
      </xdr:nvSpPr>
      <xdr:spPr>
        <a:xfrm>
          <a:off x="10525125" y="135636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91775" y="13563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69</xdr:row>
      <xdr:rowOff>142875</xdr:rowOff>
    </xdr:from>
    <xdr:ext cx="533400" cy="257175"/>
    <xdr:sp macro="" textlink="">
      <xdr:nvSpPr>
        <xdr:cNvPr id="406" name="商工費最大値テキスト"/>
        <xdr:cNvSpPr txBox="1"/>
      </xdr:nvSpPr>
      <xdr:spPr>
        <a:xfrm>
          <a:off x="10525125" y="11972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36,630</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91775" y="12192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139167</xdr:rowOff>
    </xdr:from>
    <xdr:to>
      <xdr:col>55</xdr:col>
      <xdr:colOff>0</xdr:colOff>
      <xdr:row>78</xdr:row>
      <xdr:rowOff>154406</xdr:rowOff>
    </xdr:to>
    <xdr:cxnSp macro="">
      <xdr:nvCxnSpPr>
        <xdr:cNvPr id="408" name="直線コネクタ 407"/>
        <xdr:cNvCxnSpPr/>
      </xdr:nvCxnSpPr>
      <xdr:spPr>
        <a:xfrm flipV="1">
          <a:off x="9639300" y="13515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76</xdr:row>
      <xdr:rowOff>95250</xdr:rowOff>
    </xdr:from>
    <xdr:ext cx="466725" cy="257175"/>
    <xdr:sp macro="" textlink="">
      <xdr:nvSpPr>
        <xdr:cNvPr id="409" name="商工費平均値テキスト"/>
        <xdr:cNvSpPr txBox="1"/>
      </xdr:nvSpPr>
      <xdr:spPr>
        <a:xfrm>
          <a:off x="105251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7,030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fLocksText="0">
      <xdr:nvSpPr>
        <xdr:cNvPr id="410" name="フローチャート: 判断 409"/>
        <xdr:cNvSpPr/>
      </xdr:nvSpPr>
      <xdr:spPr>
        <a:xfrm>
          <a:off x="10429875" y="13268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78</xdr:row>
      <xdr:rowOff>154406</xdr:rowOff>
    </xdr:from>
    <xdr:to>
      <xdr:col>50</xdr:col>
      <xdr:colOff>114300</xdr:colOff>
      <xdr:row>78</xdr:row>
      <xdr:rowOff>159435</xdr:rowOff>
    </xdr:to>
    <xdr:cxnSp macro="">
      <xdr:nvCxnSpPr>
        <xdr:cNvPr id="411" name="直線コネクタ 410"/>
        <xdr:cNvCxnSpPr/>
      </xdr:nvCxnSpPr>
      <xdr:spPr>
        <a:xfrm flipV="1">
          <a:off x="8753475" y="135255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fLocksText="0">
      <xdr:nvSpPr>
        <xdr:cNvPr id="412" name="フローチャート: 判断 411"/>
        <xdr:cNvSpPr/>
      </xdr:nvSpPr>
      <xdr:spPr>
        <a:xfrm>
          <a:off x="9591675" y="13306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76</xdr:row>
      <xdr:rowOff>47625</xdr:rowOff>
    </xdr:from>
    <xdr:ext cx="466725" cy="257175"/>
    <xdr:sp macro="" textlink="">
      <xdr:nvSpPr>
        <xdr:cNvPr id="413" name="テキスト ボックス 412"/>
        <xdr:cNvSpPr txBox="1"/>
      </xdr:nvSpPr>
      <xdr:spPr>
        <a:xfrm>
          <a:off x="9401175"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6,165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159435</xdr:rowOff>
    </xdr:from>
    <xdr:to>
      <xdr:col>45</xdr:col>
      <xdr:colOff>177800</xdr:colOff>
      <xdr:row>78</xdr:row>
      <xdr:rowOff>162940</xdr:rowOff>
    </xdr:to>
    <xdr:cxnSp macro="">
      <xdr:nvCxnSpPr>
        <xdr:cNvPr id="414" name="直線コネクタ 413"/>
        <xdr:cNvCxnSpPr/>
      </xdr:nvCxnSpPr>
      <xdr:spPr>
        <a:xfrm flipV="1">
          <a:off x="7858125" y="135350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fLocksText="0">
      <xdr:nvSpPr>
        <xdr:cNvPr id="415" name="フローチャート: 判断 414"/>
        <xdr:cNvSpPr/>
      </xdr:nvSpPr>
      <xdr:spPr>
        <a:xfrm>
          <a:off x="8696325" y="13306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76</xdr:row>
      <xdr:rowOff>47625</xdr:rowOff>
    </xdr:from>
    <xdr:ext cx="466725" cy="257175"/>
    <xdr:sp macro="" textlink="">
      <xdr:nvSpPr>
        <xdr:cNvPr id="416" name="テキスト ボックス 415"/>
        <xdr:cNvSpPr txBox="1"/>
      </xdr:nvSpPr>
      <xdr:spPr>
        <a:xfrm>
          <a:off x="8515350"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117297</xdr:rowOff>
    </xdr:from>
    <xdr:to>
      <xdr:col>41</xdr:col>
      <xdr:colOff>50800</xdr:colOff>
      <xdr:row>78</xdr:row>
      <xdr:rowOff>162940</xdr:rowOff>
    </xdr:to>
    <xdr:cxnSp macro="">
      <xdr:nvCxnSpPr>
        <xdr:cNvPr id="417" name="直線コネクタ 416"/>
        <xdr:cNvCxnSpPr/>
      </xdr:nvCxnSpPr>
      <xdr:spPr>
        <a:xfrm>
          <a:off x="6972300" y="134874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fLocksText="0">
      <xdr:nvSpPr>
        <xdr:cNvPr id="418" name="フローチャート: 判断 417"/>
        <xdr:cNvSpPr/>
      </xdr:nvSpPr>
      <xdr:spPr>
        <a:xfrm>
          <a:off x="7810500" y="1329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76</xdr:row>
      <xdr:rowOff>47625</xdr:rowOff>
    </xdr:from>
    <xdr:ext cx="466725" cy="257175"/>
    <xdr:sp macro="" textlink="">
      <xdr:nvSpPr>
        <xdr:cNvPr id="419" name="テキスト ボックス 418"/>
        <xdr:cNvSpPr txBox="1"/>
      </xdr:nvSpPr>
      <xdr:spPr>
        <a:xfrm>
          <a:off x="7620000"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6,235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fLocksText="0">
      <xdr:nvSpPr>
        <xdr:cNvPr id="420" name="フローチャート: 判断 419"/>
        <xdr:cNvSpPr/>
      </xdr:nvSpPr>
      <xdr:spPr>
        <a:xfrm>
          <a:off x="6924675" y="13296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76</xdr:row>
      <xdr:rowOff>47625</xdr:rowOff>
    </xdr:from>
    <xdr:ext cx="466725" cy="257175"/>
    <xdr:sp macro="" textlink="">
      <xdr:nvSpPr>
        <xdr:cNvPr id="421" name="テキスト ボックス 420"/>
        <xdr:cNvSpPr txBox="1"/>
      </xdr:nvSpPr>
      <xdr:spPr>
        <a:xfrm>
          <a:off x="6734175" y="1307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6,211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22" name="テキスト ボックス 421"/>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23" name="テキスト ボックス 422"/>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24" name="テキスト ボックス 423"/>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25" name="テキスト ボックス 424"/>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26" name="テキスト ボックス 425"/>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88367</xdr:rowOff>
    </xdr:from>
    <xdr:to>
      <xdr:col>55</xdr:col>
      <xdr:colOff>50800</xdr:colOff>
      <xdr:row>79</xdr:row>
      <xdr:rowOff>18517</xdr:rowOff>
    </xdr:to>
    <xdr:sp macro="" textlink="" fLocksText="0">
      <xdr:nvSpPr>
        <xdr:cNvPr id="427" name="楕円 426"/>
        <xdr:cNvSpPr/>
      </xdr:nvSpPr>
      <xdr:spPr>
        <a:xfrm>
          <a:off x="10429875" y="13458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78</xdr:row>
      <xdr:rowOff>0</xdr:rowOff>
    </xdr:from>
    <xdr:ext cx="466725" cy="257175"/>
    <xdr:sp macro="" textlink="">
      <xdr:nvSpPr>
        <xdr:cNvPr id="428" name="商工費該当値テキスト"/>
        <xdr:cNvSpPr txBox="1"/>
      </xdr:nvSpPr>
      <xdr:spPr>
        <a:xfrm>
          <a:off x="10525125" y="13373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2,014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103606</xdr:rowOff>
    </xdr:from>
    <xdr:to>
      <xdr:col>50</xdr:col>
      <xdr:colOff>165100</xdr:colOff>
      <xdr:row>79</xdr:row>
      <xdr:rowOff>33756</xdr:rowOff>
    </xdr:to>
    <xdr:sp macro="" textlink="" fLocksText="0">
      <xdr:nvSpPr>
        <xdr:cNvPr id="429" name="楕円 428"/>
        <xdr:cNvSpPr/>
      </xdr:nvSpPr>
      <xdr:spPr>
        <a:xfrm>
          <a:off x="9591675" y="13477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79</xdr:row>
      <xdr:rowOff>28575</xdr:rowOff>
    </xdr:from>
    <xdr:ext cx="466725" cy="257175"/>
    <xdr:sp macro="" textlink="">
      <xdr:nvSpPr>
        <xdr:cNvPr id="430" name="テキスト ボックス 429"/>
        <xdr:cNvSpPr txBox="1"/>
      </xdr:nvSpPr>
      <xdr:spPr>
        <a:xfrm>
          <a:off x="9401175"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108635</xdr:rowOff>
    </xdr:from>
    <xdr:to>
      <xdr:col>46</xdr:col>
      <xdr:colOff>38100</xdr:colOff>
      <xdr:row>79</xdr:row>
      <xdr:rowOff>38785</xdr:rowOff>
    </xdr:to>
    <xdr:sp macro="" textlink="" fLocksText="0">
      <xdr:nvSpPr>
        <xdr:cNvPr id="431" name="楕円 430"/>
        <xdr:cNvSpPr/>
      </xdr:nvSpPr>
      <xdr:spPr>
        <a:xfrm>
          <a:off x="8696325" y="1347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28575</xdr:rowOff>
    </xdr:from>
    <xdr:ext cx="466725" cy="257175"/>
    <xdr:sp macro="" textlink="">
      <xdr:nvSpPr>
        <xdr:cNvPr id="432" name="テキスト ボックス 431"/>
        <xdr:cNvSpPr txBox="1"/>
      </xdr:nvSpPr>
      <xdr:spPr>
        <a:xfrm>
          <a:off x="8515350"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1,482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112140</xdr:rowOff>
    </xdr:from>
    <xdr:to>
      <xdr:col>41</xdr:col>
      <xdr:colOff>101600</xdr:colOff>
      <xdr:row>79</xdr:row>
      <xdr:rowOff>42290</xdr:rowOff>
    </xdr:to>
    <xdr:sp macro="" textlink="" fLocksText="0">
      <xdr:nvSpPr>
        <xdr:cNvPr id="433" name="楕円 432"/>
        <xdr:cNvSpPr/>
      </xdr:nvSpPr>
      <xdr:spPr>
        <a:xfrm>
          <a:off x="7810500"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79</xdr:row>
      <xdr:rowOff>38100</xdr:rowOff>
    </xdr:from>
    <xdr:ext cx="466725" cy="257175"/>
    <xdr:sp macro="" textlink="">
      <xdr:nvSpPr>
        <xdr:cNvPr id="434" name="テキスト ボックス 433"/>
        <xdr:cNvSpPr txBox="1"/>
      </xdr:nvSpPr>
      <xdr:spPr>
        <a:xfrm>
          <a:off x="7620000" y="1358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1,390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fLocksText="0">
      <xdr:nvSpPr>
        <xdr:cNvPr id="435" name="楕円 434"/>
        <xdr:cNvSpPr/>
      </xdr:nvSpPr>
      <xdr:spPr>
        <a:xfrm>
          <a:off x="6924675" y="13439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78</xdr:row>
      <xdr:rowOff>161925</xdr:rowOff>
    </xdr:from>
    <xdr:ext cx="466725" cy="257175"/>
    <xdr:sp macro="" textlink="">
      <xdr:nvSpPr>
        <xdr:cNvPr id="436" name="テキスト ボックス 435"/>
        <xdr:cNvSpPr txBox="1"/>
      </xdr:nvSpPr>
      <xdr:spPr>
        <a:xfrm>
          <a:off x="6734175" y="13535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2,588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37" name="正方形/長方形 436"/>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8" name="正方形/長方形 437"/>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9" name="正方形/長方形 438"/>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40" name="正方形/長方形 439"/>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41" name="正方形/長方形 440"/>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42" name="正方形/長方形 441"/>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43" name="正方形/長方形 442"/>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4" name="正方形/長方形 443"/>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45" name="テキスト ボックス 444"/>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082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76200</xdr:rowOff>
    </xdr:from>
    <xdr:ext cx="247650" cy="257175"/>
    <xdr:sp macro="" textlink="">
      <xdr:nvSpPr>
        <xdr:cNvPr id="448" name="テキスト ボックス 447"/>
        <xdr:cNvSpPr txBox="1"/>
      </xdr:nvSpPr>
      <xdr:spPr>
        <a:xfrm>
          <a:off x="6353175"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082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96</xdr:row>
      <xdr:rowOff>38100</xdr:rowOff>
    </xdr:from>
    <xdr:ext cx="533400" cy="257175"/>
    <xdr:sp macro="" textlink="">
      <xdr:nvSpPr>
        <xdr:cNvPr id="450" name="テキスト ボックス 449"/>
        <xdr:cNvSpPr txBox="1"/>
      </xdr:nvSpPr>
      <xdr:spPr>
        <a:xfrm>
          <a:off x="6067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082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93</xdr:row>
      <xdr:rowOff>171450</xdr:rowOff>
    </xdr:from>
    <xdr:ext cx="600075" cy="257175"/>
    <xdr:sp macro="" textlink="">
      <xdr:nvSpPr>
        <xdr:cNvPr id="452" name="テキスト ボックス 451"/>
        <xdr:cNvSpPr txBox="1"/>
      </xdr:nvSpPr>
      <xdr:spPr>
        <a:xfrm>
          <a:off x="6000750" y="1611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082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91</xdr:row>
      <xdr:rowOff>133350</xdr:rowOff>
    </xdr:from>
    <xdr:ext cx="600075" cy="257175"/>
    <xdr:sp macro="" textlink="">
      <xdr:nvSpPr>
        <xdr:cNvPr id="454" name="テキスト ボックス 453"/>
        <xdr:cNvSpPr txBox="1"/>
      </xdr:nvSpPr>
      <xdr:spPr>
        <a:xfrm>
          <a:off x="6000750"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082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95250</xdr:rowOff>
    </xdr:from>
    <xdr:ext cx="600075" cy="257175"/>
    <xdr:sp macro="" textlink="">
      <xdr:nvSpPr>
        <xdr:cNvPr id="456" name="テキスト ボックス 455"/>
        <xdr:cNvSpPr txBox="1"/>
      </xdr:nvSpPr>
      <xdr:spPr>
        <a:xfrm>
          <a:off x="600075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8" name="テキスト ボックス 457"/>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9" name="土木費グラフ枠"/>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7500" y="15525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98</xdr:row>
      <xdr:rowOff>95250</xdr:rowOff>
    </xdr:from>
    <xdr:ext cx="533400" cy="257175"/>
    <xdr:sp macro="" textlink="">
      <xdr:nvSpPr>
        <xdr:cNvPr id="461" name="土木費最小値テキスト"/>
        <xdr:cNvSpPr txBox="1"/>
      </xdr:nvSpPr>
      <xdr:spPr>
        <a:xfrm>
          <a:off x="10525125" y="16897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91775" y="16897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47625</xdr:rowOff>
    </xdr:from>
    <xdr:ext cx="600075" cy="257175"/>
    <xdr:sp macro="" textlink="">
      <xdr:nvSpPr>
        <xdr:cNvPr id="463" name="土木費最大値テキスト"/>
        <xdr:cNvSpPr txBox="1"/>
      </xdr:nvSpPr>
      <xdr:spPr>
        <a:xfrm>
          <a:off x="10525125" y="153066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195,501</a:t>
          </a:r>
          <a:endParaRPr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91775" y="155257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160418</xdr:rowOff>
    </xdr:from>
    <xdr:to>
      <xdr:col>55</xdr:col>
      <xdr:colOff>0</xdr:colOff>
      <xdr:row>97</xdr:row>
      <xdr:rowOff>171025</xdr:rowOff>
    </xdr:to>
    <xdr:cxnSp macro="">
      <xdr:nvCxnSpPr>
        <xdr:cNvPr id="465" name="直線コネクタ 464"/>
        <xdr:cNvCxnSpPr/>
      </xdr:nvCxnSpPr>
      <xdr:spPr>
        <a:xfrm flipV="1">
          <a:off x="9639300" y="16792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96</xdr:row>
      <xdr:rowOff>66675</xdr:rowOff>
    </xdr:from>
    <xdr:ext cx="533400" cy="257175"/>
    <xdr:sp macro="" textlink="">
      <xdr:nvSpPr>
        <xdr:cNvPr id="466" name="土木費平均値テキスト"/>
        <xdr:cNvSpPr txBox="1"/>
      </xdr:nvSpPr>
      <xdr:spPr>
        <a:xfrm>
          <a:off x="105251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fLocksText="0">
      <xdr:nvSpPr>
        <xdr:cNvPr id="467" name="フローチャート: 判断 466"/>
        <xdr:cNvSpPr/>
      </xdr:nvSpPr>
      <xdr:spPr>
        <a:xfrm>
          <a:off x="10429875" y="16678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97</xdr:row>
      <xdr:rowOff>171025</xdr:rowOff>
    </xdr:from>
    <xdr:to>
      <xdr:col>50</xdr:col>
      <xdr:colOff>114300</xdr:colOff>
      <xdr:row>98</xdr:row>
      <xdr:rowOff>14579</xdr:rowOff>
    </xdr:to>
    <xdr:cxnSp macro="">
      <xdr:nvCxnSpPr>
        <xdr:cNvPr id="468" name="直線コネクタ 467"/>
        <xdr:cNvCxnSpPr/>
      </xdr:nvCxnSpPr>
      <xdr:spPr>
        <a:xfrm flipV="1">
          <a:off x="8753475" y="16802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fLocksText="0">
      <xdr:nvSpPr>
        <xdr:cNvPr id="469" name="フローチャート: 判断 468"/>
        <xdr:cNvSpPr/>
      </xdr:nvSpPr>
      <xdr:spPr>
        <a:xfrm>
          <a:off x="9591675" y="16678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95</xdr:row>
      <xdr:rowOff>161925</xdr:rowOff>
    </xdr:from>
    <xdr:ext cx="533400" cy="257175"/>
    <xdr:sp macro="" textlink="">
      <xdr:nvSpPr>
        <xdr:cNvPr id="470" name="テキスト ボックス 469"/>
        <xdr:cNvSpPr txBox="1"/>
      </xdr:nvSpPr>
      <xdr:spPr>
        <a:xfrm>
          <a:off x="9363075" y="16449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12263</xdr:rowOff>
    </xdr:from>
    <xdr:to>
      <xdr:col>45</xdr:col>
      <xdr:colOff>177800</xdr:colOff>
      <xdr:row>98</xdr:row>
      <xdr:rowOff>14579</xdr:rowOff>
    </xdr:to>
    <xdr:cxnSp macro="">
      <xdr:nvCxnSpPr>
        <xdr:cNvPr id="471" name="直線コネクタ 470"/>
        <xdr:cNvCxnSpPr/>
      </xdr:nvCxnSpPr>
      <xdr:spPr>
        <a:xfrm>
          <a:off x="7858125" y="168116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fLocksText="0">
      <xdr:nvSpPr>
        <xdr:cNvPr id="472" name="フローチャート: 判断 471"/>
        <xdr:cNvSpPr/>
      </xdr:nvSpPr>
      <xdr:spPr>
        <a:xfrm>
          <a:off x="8696325" y="16668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95</xdr:row>
      <xdr:rowOff>152400</xdr:rowOff>
    </xdr:from>
    <xdr:ext cx="533400" cy="257175"/>
    <xdr:sp macro="" textlink="">
      <xdr:nvSpPr>
        <xdr:cNvPr id="473" name="テキスト ボックス 472"/>
        <xdr:cNvSpPr txBox="1"/>
      </xdr:nvSpPr>
      <xdr:spPr>
        <a:xfrm>
          <a:off x="8477250" y="16440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168351</xdr:rowOff>
    </xdr:from>
    <xdr:to>
      <xdr:col>41</xdr:col>
      <xdr:colOff>50800</xdr:colOff>
      <xdr:row>98</xdr:row>
      <xdr:rowOff>12263</xdr:rowOff>
    </xdr:to>
    <xdr:cxnSp macro="">
      <xdr:nvCxnSpPr>
        <xdr:cNvPr id="474" name="直線コネクタ 473"/>
        <xdr:cNvCxnSpPr/>
      </xdr:nvCxnSpPr>
      <xdr:spPr>
        <a:xfrm>
          <a:off x="6972300" y="168021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fLocksText="0">
      <xdr:nvSpPr>
        <xdr:cNvPr id="475" name="フローチャート: 判断 474"/>
        <xdr:cNvSpPr/>
      </xdr:nvSpPr>
      <xdr:spPr>
        <a:xfrm>
          <a:off x="7810500" y="16678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95</xdr:row>
      <xdr:rowOff>161925</xdr:rowOff>
    </xdr:from>
    <xdr:ext cx="533400" cy="257175"/>
    <xdr:sp macro="" textlink="">
      <xdr:nvSpPr>
        <xdr:cNvPr id="476" name="テキスト ボックス 475"/>
        <xdr:cNvSpPr txBox="1"/>
      </xdr:nvSpPr>
      <xdr:spPr>
        <a:xfrm>
          <a:off x="7591425" y="16449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fLocksText="0">
      <xdr:nvSpPr>
        <xdr:cNvPr id="477" name="フローチャート: 判断 476"/>
        <xdr:cNvSpPr/>
      </xdr:nvSpPr>
      <xdr:spPr>
        <a:xfrm>
          <a:off x="6924675" y="166497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142875</xdr:rowOff>
    </xdr:from>
    <xdr:ext cx="533400" cy="257175"/>
    <xdr:sp macro="" textlink="">
      <xdr:nvSpPr>
        <xdr:cNvPr id="478" name="テキスト ボックス 477"/>
        <xdr:cNvSpPr txBox="1"/>
      </xdr:nvSpPr>
      <xdr:spPr>
        <a:xfrm>
          <a:off x="6696075" y="16430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9" name="テキスト ボックス 478"/>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80" name="テキスト ボックス 479"/>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81" name="テキスト ボックス 480"/>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82" name="テキスト ボックス 481"/>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83" name="テキスト ボックス 482"/>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109618</xdr:rowOff>
    </xdr:from>
    <xdr:to>
      <xdr:col>55</xdr:col>
      <xdr:colOff>50800</xdr:colOff>
      <xdr:row>98</xdr:row>
      <xdr:rowOff>39768</xdr:rowOff>
    </xdr:to>
    <xdr:sp macro="" textlink="" fLocksText="0">
      <xdr:nvSpPr>
        <xdr:cNvPr id="484" name="楕円 483"/>
        <xdr:cNvSpPr/>
      </xdr:nvSpPr>
      <xdr:spPr>
        <a:xfrm>
          <a:off x="10429875" y="16744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28575</xdr:rowOff>
    </xdr:from>
    <xdr:ext cx="533400" cy="257175"/>
    <xdr:sp macro="" textlink="">
      <xdr:nvSpPr>
        <xdr:cNvPr id="485" name="土木費該当値テキスト"/>
        <xdr:cNvSpPr txBox="1"/>
      </xdr:nvSpPr>
      <xdr:spPr>
        <a:xfrm>
          <a:off x="10525125" y="1665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29,781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120225</xdr:rowOff>
    </xdr:from>
    <xdr:to>
      <xdr:col>50</xdr:col>
      <xdr:colOff>165100</xdr:colOff>
      <xdr:row>98</xdr:row>
      <xdr:rowOff>50375</xdr:rowOff>
    </xdr:to>
    <xdr:sp macro="" textlink="" fLocksText="0">
      <xdr:nvSpPr>
        <xdr:cNvPr id="486" name="楕円 485"/>
        <xdr:cNvSpPr/>
      </xdr:nvSpPr>
      <xdr:spPr>
        <a:xfrm>
          <a:off x="9591675" y="16754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38100</xdr:rowOff>
    </xdr:from>
    <xdr:ext cx="533400" cy="257175"/>
    <xdr:sp macro="" textlink="">
      <xdr:nvSpPr>
        <xdr:cNvPr id="487" name="テキスト ボックス 486"/>
        <xdr:cNvSpPr txBox="1"/>
      </xdr:nvSpPr>
      <xdr:spPr>
        <a:xfrm>
          <a:off x="9363075" y="16840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28,389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135229</xdr:rowOff>
    </xdr:from>
    <xdr:to>
      <xdr:col>46</xdr:col>
      <xdr:colOff>38100</xdr:colOff>
      <xdr:row>98</xdr:row>
      <xdr:rowOff>65379</xdr:rowOff>
    </xdr:to>
    <xdr:sp macro="" textlink="" fLocksText="0">
      <xdr:nvSpPr>
        <xdr:cNvPr id="488" name="楕円 487"/>
        <xdr:cNvSpPr/>
      </xdr:nvSpPr>
      <xdr:spPr>
        <a:xfrm>
          <a:off x="8696325"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98</xdr:row>
      <xdr:rowOff>57150</xdr:rowOff>
    </xdr:from>
    <xdr:ext cx="533400" cy="257175"/>
    <xdr:sp macro="" textlink="">
      <xdr:nvSpPr>
        <xdr:cNvPr id="489" name="テキスト ボックス 488"/>
        <xdr:cNvSpPr txBox="1"/>
      </xdr:nvSpPr>
      <xdr:spPr>
        <a:xfrm>
          <a:off x="8477250"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26,420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132913</xdr:rowOff>
    </xdr:from>
    <xdr:to>
      <xdr:col>41</xdr:col>
      <xdr:colOff>101600</xdr:colOff>
      <xdr:row>98</xdr:row>
      <xdr:rowOff>63063</xdr:rowOff>
    </xdr:to>
    <xdr:sp macro="" textlink="" fLocksText="0">
      <xdr:nvSpPr>
        <xdr:cNvPr id="490" name="楕円 489"/>
        <xdr:cNvSpPr/>
      </xdr:nvSpPr>
      <xdr:spPr>
        <a:xfrm>
          <a:off x="7810500"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57150</xdr:rowOff>
    </xdr:from>
    <xdr:ext cx="533400" cy="257175"/>
    <xdr:sp macro="" textlink="">
      <xdr:nvSpPr>
        <xdr:cNvPr id="491" name="テキスト ボックス 490"/>
        <xdr:cNvSpPr txBox="1"/>
      </xdr:nvSpPr>
      <xdr:spPr>
        <a:xfrm>
          <a:off x="759142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26,724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117551</xdr:rowOff>
    </xdr:from>
    <xdr:to>
      <xdr:col>36</xdr:col>
      <xdr:colOff>165100</xdr:colOff>
      <xdr:row>98</xdr:row>
      <xdr:rowOff>47701</xdr:rowOff>
    </xdr:to>
    <xdr:sp macro="" textlink="" fLocksText="0">
      <xdr:nvSpPr>
        <xdr:cNvPr id="492" name="楕円 491"/>
        <xdr:cNvSpPr/>
      </xdr:nvSpPr>
      <xdr:spPr>
        <a:xfrm>
          <a:off x="6924675" y="16744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38100</xdr:rowOff>
    </xdr:from>
    <xdr:ext cx="533400" cy="257175"/>
    <xdr:sp macro="" textlink="">
      <xdr:nvSpPr>
        <xdr:cNvPr id="493" name="テキスト ボックス 492"/>
        <xdr:cNvSpPr txBox="1"/>
      </xdr:nvSpPr>
      <xdr:spPr>
        <a:xfrm>
          <a:off x="6696075" y="16840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28,740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94" name="正方形/長方形 493"/>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5" name="正方形/長方形 494"/>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6" name="正方形/長方形 495"/>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7" name="正方形/長方形 496"/>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8" name="正方形/長方形 497"/>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9" name="正方形/長方形 498"/>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500" name="正方形/長方形 499"/>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01" name="正方形/長方形 500"/>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502" name="テキスト ボックス 501"/>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40</xdr:row>
      <xdr:rowOff>114300</xdr:rowOff>
    </xdr:from>
    <xdr:ext cx="247650" cy="257175"/>
    <xdr:sp macro="" textlink="">
      <xdr:nvSpPr>
        <xdr:cNvPr id="504" name="テキスト ボックス 503"/>
        <xdr:cNvSpPr txBox="1"/>
      </xdr:nvSpPr>
      <xdr:spPr>
        <a:xfrm>
          <a:off x="12192000" y="6972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917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37</xdr:row>
      <xdr:rowOff>171450</xdr:rowOff>
    </xdr:from>
    <xdr:ext cx="533400" cy="257175"/>
    <xdr:sp macro="" textlink="">
      <xdr:nvSpPr>
        <xdr:cNvPr id="506" name="テキスト ボックス 505"/>
        <xdr:cNvSpPr txBox="1"/>
      </xdr:nvSpPr>
      <xdr:spPr>
        <a:xfrm>
          <a:off x="11906250" y="6515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917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35</xdr:row>
      <xdr:rowOff>57150</xdr:rowOff>
    </xdr:from>
    <xdr:ext cx="533400" cy="257175"/>
    <xdr:sp macro="" textlink="">
      <xdr:nvSpPr>
        <xdr:cNvPr id="508" name="テキスト ボックス 507"/>
        <xdr:cNvSpPr txBox="1"/>
      </xdr:nvSpPr>
      <xdr:spPr>
        <a:xfrm>
          <a:off x="1190625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917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32</xdr:row>
      <xdr:rowOff>114300</xdr:rowOff>
    </xdr:from>
    <xdr:ext cx="533400" cy="257175"/>
    <xdr:sp macro="" textlink="">
      <xdr:nvSpPr>
        <xdr:cNvPr id="510" name="テキスト ボックス 509"/>
        <xdr:cNvSpPr txBox="1"/>
      </xdr:nvSpPr>
      <xdr:spPr>
        <a:xfrm>
          <a:off x="1190625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917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171450</xdr:rowOff>
    </xdr:from>
    <xdr:ext cx="533400" cy="257175"/>
    <xdr:sp macro="" textlink="">
      <xdr:nvSpPr>
        <xdr:cNvPr id="512" name="テキスト ボックス 511"/>
        <xdr:cNvSpPr txBox="1"/>
      </xdr:nvSpPr>
      <xdr:spPr>
        <a:xfrm>
          <a:off x="1190625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27</xdr:row>
      <xdr:rowOff>57150</xdr:rowOff>
    </xdr:from>
    <xdr:ext cx="533400" cy="257175"/>
    <xdr:sp macro="" textlink="">
      <xdr:nvSpPr>
        <xdr:cNvPr id="514" name="テキスト ボックス 513"/>
        <xdr:cNvSpPr txBox="1"/>
      </xdr:nvSpPr>
      <xdr:spPr>
        <a:xfrm>
          <a:off x="1190625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5" name="消防費グラフ枠"/>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6325" y="5334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9525</xdr:rowOff>
    </xdr:from>
    <xdr:ext cx="466725" cy="257175"/>
    <xdr:sp macro="" textlink="">
      <xdr:nvSpPr>
        <xdr:cNvPr id="517" name="消防費最小値テキスト"/>
        <xdr:cNvSpPr txBox="1"/>
      </xdr:nvSpPr>
      <xdr:spPr>
        <a:xfrm>
          <a:off x="16363950" y="669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9,250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6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133350</xdr:rowOff>
    </xdr:from>
    <xdr:ext cx="533400" cy="257175"/>
    <xdr:sp macro="" textlink="">
      <xdr:nvSpPr>
        <xdr:cNvPr id="519" name="消防費最大値テキスト"/>
        <xdr:cNvSpPr txBox="1"/>
      </xdr:nvSpPr>
      <xdr:spPr>
        <a:xfrm>
          <a:off x="16363950" y="5105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38,965</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4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149210</xdr:rowOff>
    </xdr:from>
    <xdr:to>
      <xdr:col>85</xdr:col>
      <xdr:colOff>127000</xdr:colOff>
      <xdr:row>37</xdr:row>
      <xdr:rowOff>152547</xdr:rowOff>
    </xdr:to>
    <xdr:cxnSp macro="">
      <xdr:nvCxnSpPr>
        <xdr:cNvPr id="521" name="直線コネクタ 520"/>
        <xdr:cNvCxnSpPr/>
      </xdr:nvCxnSpPr>
      <xdr:spPr>
        <a:xfrm>
          <a:off x="15478125" y="649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57150</xdr:rowOff>
    </xdr:from>
    <xdr:ext cx="533400" cy="257175"/>
    <xdr:sp macro="" textlink="">
      <xdr:nvSpPr>
        <xdr:cNvPr id="522" name="消防費平均値テキスト"/>
        <xdr:cNvSpPr txBox="1"/>
      </xdr:nvSpPr>
      <xdr:spPr>
        <a:xfrm>
          <a:off x="1636395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fLocksText="0">
      <xdr:nvSpPr>
        <xdr:cNvPr id="523" name="フローチャート: 判断 522"/>
        <xdr:cNvSpPr/>
      </xdr:nvSpPr>
      <xdr:spPr>
        <a:xfrm>
          <a:off x="16268700" y="6381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82687</xdr:rowOff>
    </xdr:from>
    <xdr:to>
      <xdr:col>81</xdr:col>
      <xdr:colOff>50800</xdr:colOff>
      <xdr:row>37</xdr:row>
      <xdr:rowOff>149210</xdr:rowOff>
    </xdr:to>
    <xdr:cxnSp macro="">
      <xdr:nvCxnSpPr>
        <xdr:cNvPr id="524" name="直線コネクタ 523"/>
        <xdr:cNvCxnSpPr/>
      </xdr:nvCxnSpPr>
      <xdr:spPr>
        <a:xfrm>
          <a:off x="14592300" y="64293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fLocksText="0">
      <xdr:nvSpPr>
        <xdr:cNvPr id="525" name="フローチャート: 判断 524"/>
        <xdr:cNvSpPr/>
      </xdr:nvSpPr>
      <xdr:spPr>
        <a:xfrm>
          <a:off x="15430500" y="641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36</xdr:row>
      <xdr:rowOff>9525</xdr:rowOff>
    </xdr:from>
    <xdr:ext cx="533400" cy="257175"/>
    <xdr:sp macro="" textlink="">
      <xdr:nvSpPr>
        <xdr:cNvPr id="526" name="テキスト ボックス 525"/>
        <xdr:cNvSpPr txBox="1"/>
      </xdr:nvSpPr>
      <xdr:spPr>
        <a:xfrm>
          <a:off x="15211425" y="6181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82687</xdr:rowOff>
    </xdr:from>
    <xdr:to>
      <xdr:col>76</xdr:col>
      <xdr:colOff>114300</xdr:colOff>
      <xdr:row>37</xdr:row>
      <xdr:rowOff>149210</xdr:rowOff>
    </xdr:to>
    <xdr:cxnSp macro="">
      <xdr:nvCxnSpPr>
        <xdr:cNvPr id="527" name="直線コネクタ 526"/>
        <xdr:cNvCxnSpPr/>
      </xdr:nvCxnSpPr>
      <xdr:spPr>
        <a:xfrm flipV="1">
          <a:off x="13706475" y="64293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fLocksText="0">
      <xdr:nvSpPr>
        <xdr:cNvPr id="528" name="フローチャート: 判断 527"/>
        <xdr:cNvSpPr/>
      </xdr:nvSpPr>
      <xdr:spPr>
        <a:xfrm>
          <a:off x="14544675" y="6391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133350</xdr:rowOff>
    </xdr:from>
    <xdr:ext cx="533400" cy="257175"/>
    <xdr:sp macro="" textlink="">
      <xdr:nvSpPr>
        <xdr:cNvPr id="529" name="テキスト ボックス 528"/>
        <xdr:cNvSpPr txBox="1"/>
      </xdr:nvSpPr>
      <xdr:spPr>
        <a:xfrm>
          <a:off x="14316075" y="6477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149210</xdr:rowOff>
    </xdr:from>
    <xdr:to>
      <xdr:col>71</xdr:col>
      <xdr:colOff>177800</xdr:colOff>
      <xdr:row>38</xdr:row>
      <xdr:rowOff>63850</xdr:rowOff>
    </xdr:to>
    <xdr:cxnSp macro="">
      <xdr:nvCxnSpPr>
        <xdr:cNvPr id="530" name="直線コネクタ 529"/>
        <xdr:cNvCxnSpPr/>
      </xdr:nvCxnSpPr>
      <xdr:spPr>
        <a:xfrm flipV="1">
          <a:off x="12811125" y="6496050"/>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fLocksText="0">
      <xdr:nvSpPr>
        <xdr:cNvPr id="531" name="フローチャート: 判断 530"/>
        <xdr:cNvSpPr/>
      </xdr:nvSpPr>
      <xdr:spPr>
        <a:xfrm>
          <a:off x="13649325" y="6400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36</xdr:row>
      <xdr:rowOff>0</xdr:rowOff>
    </xdr:from>
    <xdr:ext cx="533400" cy="257175"/>
    <xdr:sp macro="" textlink="">
      <xdr:nvSpPr>
        <xdr:cNvPr id="532" name="テキスト ボックス 531"/>
        <xdr:cNvSpPr txBox="1"/>
      </xdr:nvSpPr>
      <xdr:spPr>
        <a:xfrm>
          <a:off x="13430250" y="6172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fLocksText="0">
      <xdr:nvSpPr>
        <xdr:cNvPr id="533" name="フローチャート: 判断 532"/>
        <xdr:cNvSpPr/>
      </xdr:nvSpPr>
      <xdr:spPr>
        <a:xfrm>
          <a:off x="12763500" y="641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36</xdr:row>
      <xdr:rowOff>28575</xdr:rowOff>
    </xdr:from>
    <xdr:ext cx="533400" cy="257175"/>
    <xdr:sp macro="" textlink="">
      <xdr:nvSpPr>
        <xdr:cNvPr id="534" name="テキスト ボックス 533"/>
        <xdr:cNvSpPr txBox="1"/>
      </xdr:nvSpPr>
      <xdr:spPr>
        <a:xfrm>
          <a:off x="12544425" y="6200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5" name="テキスト ボックス 534"/>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6" name="テキスト ボックス 535"/>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7" name="テキスト ボックス 536"/>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8" name="テキスト ボックス 537"/>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9" name="テキスト ボックス 538"/>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101747</xdr:rowOff>
    </xdr:from>
    <xdr:to>
      <xdr:col>85</xdr:col>
      <xdr:colOff>177800</xdr:colOff>
      <xdr:row>38</xdr:row>
      <xdr:rowOff>31897</xdr:rowOff>
    </xdr:to>
    <xdr:sp macro="" textlink="" fLocksText="0">
      <xdr:nvSpPr>
        <xdr:cNvPr id="540" name="楕円 539"/>
        <xdr:cNvSpPr/>
      </xdr:nvSpPr>
      <xdr:spPr>
        <a:xfrm>
          <a:off x="16268700" y="6448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37</xdr:row>
      <xdr:rowOff>76200</xdr:rowOff>
    </xdr:from>
    <xdr:ext cx="533400" cy="257175"/>
    <xdr:sp macro="" textlink="">
      <xdr:nvSpPr>
        <xdr:cNvPr id="541" name="消防費該当値テキスト"/>
        <xdr:cNvSpPr txBox="1"/>
      </xdr:nvSpPr>
      <xdr:spPr>
        <a:xfrm>
          <a:off x="16363950" y="6419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13,469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98410</xdr:rowOff>
    </xdr:from>
    <xdr:to>
      <xdr:col>81</xdr:col>
      <xdr:colOff>101600</xdr:colOff>
      <xdr:row>38</xdr:row>
      <xdr:rowOff>28559</xdr:rowOff>
    </xdr:to>
    <xdr:sp macro="" textlink="" fLocksText="0">
      <xdr:nvSpPr>
        <xdr:cNvPr id="542" name="楕円 541"/>
        <xdr:cNvSpPr/>
      </xdr:nvSpPr>
      <xdr:spPr>
        <a:xfrm>
          <a:off x="15430500" y="6438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38</xdr:row>
      <xdr:rowOff>19050</xdr:rowOff>
    </xdr:from>
    <xdr:ext cx="533400" cy="257175"/>
    <xdr:sp macro="" textlink="">
      <xdr:nvSpPr>
        <xdr:cNvPr id="543" name="テキスト ボックス 542"/>
        <xdr:cNvSpPr txBox="1"/>
      </xdr:nvSpPr>
      <xdr:spPr>
        <a:xfrm>
          <a:off x="15211425" y="6534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31887</xdr:rowOff>
    </xdr:from>
    <xdr:to>
      <xdr:col>76</xdr:col>
      <xdr:colOff>165100</xdr:colOff>
      <xdr:row>37</xdr:row>
      <xdr:rowOff>133487</xdr:rowOff>
    </xdr:to>
    <xdr:sp macro="" textlink="" fLocksText="0">
      <xdr:nvSpPr>
        <xdr:cNvPr id="544" name="楕円 543"/>
        <xdr:cNvSpPr/>
      </xdr:nvSpPr>
      <xdr:spPr>
        <a:xfrm>
          <a:off x="14544675" y="63722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35</xdr:row>
      <xdr:rowOff>152400</xdr:rowOff>
    </xdr:from>
    <xdr:ext cx="533400" cy="257175"/>
    <xdr:sp macro="" textlink="">
      <xdr:nvSpPr>
        <xdr:cNvPr id="545" name="テキスト ボックス 544"/>
        <xdr:cNvSpPr txBox="1"/>
      </xdr:nvSpPr>
      <xdr:spPr>
        <a:xfrm>
          <a:off x="14316075" y="615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14,997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98410</xdr:rowOff>
    </xdr:from>
    <xdr:to>
      <xdr:col>72</xdr:col>
      <xdr:colOff>38100</xdr:colOff>
      <xdr:row>38</xdr:row>
      <xdr:rowOff>28559</xdr:rowOff>
    </xdr:to>
    <xdr:sp macro="" textlink="" fLocksText="0">
      <xdr:nvSpPr>
        <xdr:cNvPr id="546" name="楕円 545"/>
        <xdr:cNvSpPr/>
      </xdr:nvSpPr>
      <xdr:spPr>
        <a:xfrm>
          <a:off x="13649325" y="6438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38</xdr:row>
      <xdr:rowOff>19050</xdr:rowOff>
    </xdr:from>
    <xdr:ext cx="533400" cy="257175"/>
    <xdr:sp macro="" textlink="">
      <xdr:nvSpPr>
        <xdr:cNvPr id="547" name="テキスト ボックス 546"/>
        <xdr:cNvSpPr txBox="1"/>
      </xdr:nvSpPr>
      <xdr:spPr>
        <a:xfrm>
          <a:off x="13430250" y="6534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13050</xdr:rowOff>
    </xdr:from>
    <xdr:to>
      <xdr:col>67</xdr:col>
      <xdr:colOff>101600</xdr:colOff>
      <xdr:row>38</xdr:row>
      <xdr:rowOff>114650</xdr:rowOff>
    </xdr:to>
    <xdr:sp macro="" textlink="" fLocksText="0">
      <xdr:nvSpPr>
        <xdr:cNvPr id="548" name="楕円 547"/>
        <xdr:cNvSpPr/>
      </xdr:nvSpPr>
      <xdr:spPr>
        <a:xfrm>
          <a:off x="12763500" y="6524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38</xdr:row>
      <xdr:rowOff>104775</xdr:rowOff>
    </xdr:from>
    <xdr:ext cx="533400" cy="257175"/>
    <xdr:sp macro="" textlink="">
      <xdr:nvSpPr>
        <xdr:cNvPr id="549" name="テキスト ボックス 548"/>
        <xdr:cNvSpPr txBox="1"/>
      </xdr:nvSpPr>
      <xdr:spPr>
        <a:xfrm>
          <a:off x="12544425" y="6619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11,659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50" name="正方形/長方形 549"/>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51" name="正方形/長方形 550"/>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52" name="正方形/長方形 551"/>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3" name="正方形/長方形 552"/>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4" name="正方形/長方形 553"/>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5" name="正方形/長方形 554"/>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6" name="正方形/長方形 555"/>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7" name="正方形/長方形 556"/>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8" name="テキスト ボックス 557"/>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60</xdr:row>
      <xdr:rowOff>114300</xdr:rowOff>
    </xdr:from>
    <xdr:ext cx="247650" cy="257175"/>
    <xdr:sp macro="" textlink="">
      <xdr:nvSpPr>
        <xdr:cNvPr id="560" name="テキスト ボックス 559"/>
        <xdr:cNvSpPr txBox="1"/>
      </xdr:nvSpPr>
      <xdr:spPr>
        <a:xfrm>
          <a:off x="12192000" y="10401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58</xdr:row>
      <xdr:rowOff>76200</xdr:rowOff>
    </xdr:from>
    <xdr:ext cx="533400" cy="257175"/>
    <xdr:sp macro="" textlink="">
      <xdr:nvSpPr>
        <xdr:cNvPr id="562" name="テキスト ボックス 561"/>
        <xdr:cNvSpPr txBox="1"/>
      </xdr:nvSpPr>
      <xdr:spPr>
        <a:xfrm>
          <a:off x="11906250"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56</xdr:row>
      <xdr:rowOff>38100</xdr:rowOff>
    </xdr:from>
    <xdr:ext cx="533400" cy="257175"/>
    <xdr:sp macro="" textlink="">
      <xdr:nvSpPr>
        <xdr:cNvPr id="564" name="テキスト ボックス 563"/>
        <xdr:cNvSpPr txBox="1"/>
      </xdr:nvSpPr>
      <xdr:spPr>
        <a:xfrm>
          <a:off x="1190625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53</xdr:row>
      <xdr:rowOff>171450</xdr:rowOff>
    </xdr:from>
    <xdr:ext cx="533400" cy="257175"/>
    <xdr:sp macro="" textlink="">
      <xdr:nvSpPr>
        <xdr:cNvPr id="566" name="テキスト ボックス 565"/>
        <xdr:cNvSpPr txBox="1"/>
      </xdr:nvSpPr>
      <xdr:spPr>
        <a:xfrm>
          <a:off x="1190625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51</xdr:row>
      <xdr:rowOff>133350</xdr:rowOff>
    </xdr:from>
    <xdr:ext cx="533400" cy="257175"/>
    <xdr:sp macro="" textlink="">
      <xdr:nvSpPr>
        <xdr:cNvPr id="568" name="テキスト ボックス 567"/>
        <xdr:cNvSpPr txBox="1"/>
      </xdr:nvSpPr>
      <xdr:spPr>
        <a:xfrm>
          <a:off x="1190625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80,000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49</xdr:row>
      <xdr:rowOff>95250</xdr:rowOff>
    </xdr:from>
    <xdr:ext cx="600075" cy="257175"/>
    <xdr:sp macro="" textlink="">
      <xdr:nvSpPr>
        <xdr:cNvPr id="570" name="テキスト ボックス 569"/>
        <xdr:cNvSpPr txBox="1"/>
      </xdr:nvSpPr>
      <xdr:spPr>
        <a:xfrm>
          <a:off x="11849100"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47</xdr:row>
      <xdr:rowOff>57150</xdr:rowOff>
    </xdr:from>
    <xdr:ext cx="600075" cy="257175"/>
    <xdr:sp macro="" textlink="">
      <xdr:nvSpPr>
        <xdr:cNvPr id="572" name="テキスト ボックス 571"/>
        <xdr:cNvSpPr txBox="1"/>
      </xdr:nvSpPr>
      <xdr:spPr>
        <a:xfrm>
          <a:off x="1184910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73" name="教育費グラフ枠"/>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6325" y="862012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133350</xdr:rowOff>
    </xdr:from>
    <xdr:ext cx="533400" cy="257175"/>
    <xdr:sp macro="" textlink="">
      <xdr:nvSpPr>
        <xdr:cNvPr id="575" name="教育費最小値テキスト"/>
        <xdr:cNvSpPr txBox="1"/>
      </xdr:nvSpPr>
      <xdr:spPr>
        <a:xfrm>
          <a:off x="16363950" y="10077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67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171450</xdr:rowOff>
    </xdr:from>
    <xdr:ext cx="600075" cy="257175"/>
    <xdr:sp macro="" textlink="">
      <xdr:nvSpPr>
        <xdr:cNvPr id="577" name="教育費最大値テキスト"/>
        <xdr:cNvSpPr txBox="1"/>
      </xdr:nvSpPr>
      <xdr:spPr>
        <a:xfrm>
          <a:off x="16363950" y="8401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100,670</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0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167894</xdr:rowOff>
    </xdr:from>
    <xdr:to>
      <xdr:col>85</xdr:col>
      <xdr:colOff>127000</xdr:colOff>
      <xdr:row>57</xdr:row>
      <xdr:rowOff>40964</xdr:rowOff>
    </xdr:to>
    <xdr:cxnSp macro="">
      <xdr:nvCxnSpPr>
        <xdr:cNvPr id="579" name="直線コネクタ 578"/>
        <xdr:cNvCxnSpPr/>
      </xdr:nvCxnSpPr>
      <xdr:spPr>
        <a:xfrm flipV="1">
          <a:off x="15478125" y="9601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152400</xdr:rowOff>
    </xdr:from>
    <xdr:ext cx="533400" cy="257175"/>
    <xdr:sp macro="" textlink="">
      <xdr:nvSpPr>
        <xdr:cNvPr id="580" name="教育費平均値テキスト"/>
        <xdr:cNvSpPr txBox="1"/>
      </xdr:nvSpPr>
      <xdr:spPr>
        <a:xfrm>
          <a:off x="1636395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fLocksText="0">
      <xdr:nvSpPr>
        <xdr:cNvPr id="581" name="フローチャート: 判断 580"/>
        <xdr:cNvSpPr/>
      </xdr:nvSpPr>
      <xdr:spPr>
        <a:xfrm>
          <a:off x="16268700" y="9601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53</xdr:row>
      <xdr:rowOff>77959</xdr:rowOff>
    </xdr:from>
    <xdr:to>
      <xdr:col>81</xdr:col>
      <xdr:colOff>50800</xdr:colOff>
      <xdr:row>57</xdr:row>
      <xdr:rowOff>40964</xdr:rowOff>
    </xdr:to>
    <xdr:cxnSp macro="">
      <xdr:nvCxnSpPr>
        <xdr:cNvPr id="582" name="直線コネクタ 581"/>
        <xdr:cNvCxnSpPr/>
      </xdr:nvCxnSpPr>
      <xdr:spPr>
        <a:xfrm>
          <a:off x="14592300" y="9163050"/>
          <a:ext cx="885825"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fLocksText="0">
      <xdr:nvSpPr>
        <xdr:cNvPr id="583" name="フローチャート: 判断 582"/>
        <xdr:cNvSpPr/>
      </xdr:nvSpPr>
      <xdr:spPr>
        <a:xfrm>
          <a:off x="15430500" y="965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55</xdr:row>
      <xdr:rowOff>9525</xdr:rowOff>
    </xdr:from>
    <xdr:ext cx="533400" cy="257175"/>
    <xdr:sp macro="" textlink="">
      <xdr:nvSpPr>
        <xdr:cNvPr id="584" name="テキスト ボックス 583"/>
        <xdr:cNvSpPr txBox="1"/>
      </xdr:nvSpPr>
      <xdr:spPr>
        <a:xfrm>
          <a:off x="15211425" y="9439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77959</xdr:rowOff>
    </xdr:from>
    <xdr:to>
      <xdr:col>76</xdr:col>
      <xdr:colOff>114300</xdr:colOff>
      <xdr:row>56</xdr:row>
      <xdr:rowOff>142234</xdr:rowOff>
    </xdr:to>
    <xdr:cxnSp macro="">
      <xdr:nvCxnSpPr>
        <xdr:cNvPr id="585" name="直線コネクタ 584"/>
        <xdr:cNvCxnSpPr/>
      </xdr:nvCxnSpPr>
      <xdr:spPr>
        <a:xfrm flipV="1">
          <a:off x="13706475" y="9163050"/>
          <a:ext cx="885825"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fLocksText="0">
      <xdr:nvSpPr>
        <xdr:cNvPr id="586" name="フローチャート: 判断 585"/>
        <xdr:cNvSpPr/>
      </xdr:nvSpPr>
      <xdr:spPr>
        <a:xfrm>
          <a:off x="14544675" y="9677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57</xdr:row>
      <xdr:rowOff>0</xdr:rowOff>
    </xdr:from>
    <xdr:ext cx="533400" cy="257175"/>
    <xdr:sp macro="" textlink="">
      <xdr:nvSpPr>
        <xdr:cNvPr id="587" name="テキスト ボックス 586"/>
        <xdr:cNvSpPr txBox="1"/>
      </xdr:nvSpPr>
      <xdr:spPr>
        <a:xfrm>
          <a:off x="14316075" y="9772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142234</xdr:rowOff>
    </xdr:from>
    <xdr:to>
      <xdr:col>71</xdr:col>
      <xdr:colOff>177800</xdr:colOff>
      <xdr:row>57</xdr:row>
      <xdr:rowOff>100781</xdr:rowOff>
    </xdr:to>
    <xdr:cxnSp macro="">
      <xdr:nvCxnSpPr>
        <xdr:cNvPr id="588" name="直線コネクタ 587"/>
        <xdr:cNvCxnSpPr/>
      </xdr:nvCxnSpPr>
      <xdr:spPr>
        <a:xfrm flipV="1">
          <a:off x="12811125" y="9744075"/>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fLocksText="0">
      <xdr:nvSpPr>
        <xdr:cNvPr id="589" name="フローチャート: 判断 588"/>
        <xdr:cNvSpPr/>
      </xdr:nvSpPr>
      <xdr:spPr>
        <a:xfrm>
          <a:off x="13649325" y="971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57</xdr:row>
      <xdr:rowOff>28575</xdr:rowOff>
    </xdr:from>
    <xdr:ext cx="533400" cy="257175"/>
    <xdr:sp macro="" textlink="">
      <xdr:nvSpPr>
        <xdr:cNvPr id="590" name="テキスト ボックス 589"/>
        <xdr:cNvSpPr txBox="1"/>
      </xdr:nvSpPr>
      <xdr:spPr>
        <a:xfrm>
          <a:off x="13430250" y="9801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fLocksText="0">
      <xdr:nvSpPr>
        <xdr:cNvPr id="591" name="フローチャート: 判断 590"/>
        <xdr:cNvSpPr/>
      </xdr:nvSpPr>
      <xdr:spPr>
        <a:xfrm>
          <a:off x="12763500" y="9696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55</xdr:row>
      <xdr:rowOff>38100</xdr:rowOff>
    </xdr:from>
    <xdr:ext cx="533400" cy="257175"/>
    <xdr:sp macro="" textlink="">
      <xdr:nvSpPr>
        <xdr:cNvPr id="592" name="テキスト ボックス 591"/>
        <xdr:cNvSpPr txBox="1"/>
      </xdr:nvSpPr>
      <xdr:spPr>
        <a:xfrm>
          <a:off x="12544425" y="946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93" name="テキスト ボックス 592"/>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94" name="テキスト ボックス 593"/>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5" name="テキスト ボックス 594"/>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6" name="テキスト ボックス 595"/>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7" name="テキスト ボックス 596"/>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117094</xdr:rowOff>
    </xdr:from>
    <xdr:to>
      <xdr:col>85</xdr:col>
      <xdr:colOff>177800</xdr:colOff>
      <xdr:row>56</xdr:row>
      <xdr:rowOff>47244</xdr:rowOff>
    </xdr:to>
    <xdr:sp macro="" textlink="" fLocksText="0">
      <xdr:nvSpPr>
        <xdr:cNvPr id="598" name="楕円 597"/>
        <xdr:cNvSpPr/>
      </xdr:nvSpPr>
      <xdr:spPr>
        <a:xfrm>
          <a:off x="16268700" y="9544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54</xdr:row>
      <xdr:rowOff>142875</xdr:rowOff>
    </xdr:from>
    <xdr:ext cx="533400" cy="257175"/>
    <xdr:sp macro="" textlink="">
      <xdr:nvSpPr>
        <xdr:cNvPr id="599" name="教育費該当値テキスト"/>
        <xdr:cNvSpPr txBox="1"/>
      </xdr:nvSpPr>
      <xdr:spPr>
        <a:xfrm>
          <a:off x="16363950" y="9401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49,520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161614</xdr:rowOff>
    </xdr:from>
    <xdr:to>
      <xdr:col>81</xdr:col>
      <xdr:colOff>101600</xdr:colOff>
      <xdr:row>57</xdr:row>
      <xdr:rowOff>91764</xdr:rowOff>
    </xdr:to>
    <xdr:sp macro="" textlink="" fLocksText="0">
      <xdr:nvSpPr>
        <xdr:cNvPr id="600" name="楕円 599"/>
        <xdr:cNvSpPr/>
      </xdr:nvSpPr>
      <xdr:spPr>
        <a:xfrm>
          <a:off x="15430500" y="9763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57</xdr:row>
      <xdr:rowOff>85725</xdr:rowOff>
    </xdr:from>
    <xdr:ext cx="533400" cy="257175"/>
    <xdr:sp macro="" textlink="">
      <xdr:nvSpPr>
        <xdr:cNvPr id="601" name="テキスト ボックス 600"/>
        <xdr:cNvSpPr txBox="1"/>
      </xdr:nvSpPr>
      <xdr:spPr>
        <a:xfrm>
          <a:off x="15211425" y="9858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38,183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27159</xdr:rowOff>
    </xdr:from>
    <xdr:to>
      <xdr:col>76</xdr:col>
      <xdr:colOff>165100</xdr:colOff>
      <xdr:row>53</xdr:row>
      <xdr:rowOff>128759</xdr:rowOff>
    </xdr:to>
    <xdr:sp macro="" textlink="" fLocksText="0">
      <xdr:nvSpPr>
        <xdr:cNvPr id="602" name="楕円 601"/>
        <xdr:cNvSpPr/>
      </xdr:nvSpPr>
      <xdr:spPr>
        <a:xfrm>
          <a:off x="14544675" y="9115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51</xdr:row>
      <xdr:rowOff>142875</xdr:rowOff>
    </xdr:from>
    <xdr:ext cx="533400" cy="257175"/>
    <xdr:sp macro="" textlink="">
      <xdr:nvSpPr>
        <xdr:cNvPr id="603" name="テキスト ボックス 602"/>
        <xdr:cNvSpPr txBox="1"/>
      </xdr:nvSpPr>
      <xdr:spPr>
        <a:xfrm>
          <a:off x="14316075" y="888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72,241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91434</xdr:rowOff>
    </xdr:from>
    <xdr:to>
      <xdr:col>72</xdr:col>
      <xdr:colOff>38100</xdr:colOff>
      <xdr:row>57</xdr:row>
      <xdr:rowOff>21584</xdr:rowOff>
    </xdr:to>
    <xdr:sp macro="" textlink="" fLocksText="0">
      <xdr:nvSpPr>
        <xdr:cNvPr id="604" name="楕円 603"/>
        <xdr:cNvSpPr/>
      </xdr:nvSpPr>
      <xdr:spPr>
        <a:xfrm>
          <a:off x="13649325" y="9696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55</xdr:row>
      <xdr:rowOff>38100</xdr:rowOff>
    </xdr:from>
    <xdr:ext cx="533400" cy="257175"/>
    <xdr:sp macro="" textlink="">
      <xdr:nvSpPr>
        <xdr:cNvPr id="605" name="テキスト ボックス 604"/>
        <xdr:cNvSpPr txBox="1"/>
      </xdr:nvSpPr>
      <xdr:spPr>
        <a:xfrm>
          <a:off x="13430250" y="946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41,867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49981</xdr:rowOff>
    </xdr:from>
    <xdr:to>
      <xdr:col>67</xdr:col>
      <xdr:colOff>101600</xdr:colOff>
      <xdr:row>57</xdr:row>
      <xdr:rowOff>151581</xdr:rowOff>
    </xdr:to>
    <xdr:sp macro="" textlink="" fLocksText="0">
      <xdr:nvSpPr>
        <xdr:cNvPr id="606" name="楕円 605"/>
        <xdr:cNvSpPr/>
      </xdr:nvSpPr>
      <xdr:spPr>
        <a:xfrm>
          <a:off x="12763500" y="9820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57</xdr:row>
      <xdr:rowOff>142875</xdr:rowOff>
    </xdr:from>
    <xdr:ext cx="533400" cy="257175"/>
    <xdr:sp macro="" textlink="">
      <xdr:nvSpPr>
        <xdr:cNvPr id="607" name="テキスト ボックス 606"/>
        <xdr:cNvSpPr txBox="1"/>
      </xdr:nvSpPr>
      <xdr:spPr>
        <a:xfrm>
          <a:off x="12544425" y="9915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35,043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8" name="正方形/長方形 607"/>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9" name="正方形/長方形 608"/>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10" name="正方形/長方形 609"/>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11" name="正方形/長方形 610"/>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12" name="正方形/長方形 611"/>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13" name="正方形/長方形 612"/>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4" name="正方形/長方形 613"/>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5" name="正方形/長方形 614"/>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6" name="テキスト ボックス 615"/>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917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76200</xdr:rowOff>
    </xdr:from>
    <xdr:ext cx="247650" cy="257175"/>
    <xdr:sp macro="" textlink="">
      <xdr:nvSpPr>
        <xdr:cNvPr id="619" name="テキスト ボックス 618"/>
        <xdr:cNvSpPr txBox="1"/>
      </xdr:nvSpPr>
      <xdr:spPr>
        <a:xfrm>
          <a:off x="12192000"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76</xdr:row>
      <xdr:rowOff>38100</xdr:rowOff>
    </xdr:from>
    <xdr:ext cx="466725" cy="257175"/>
    <xdr:sp macro="" textlink="">
      <xdr:nvSpPr>
        <xdr:cNvPr id="621" name="テキスト ボックス 620"/>
        <xdr:cNvSpPr txBox="1"/>
      </xdr:nvSpPr>
      <xdr:spPr>
        <a:xfrm>
          <a:off x="11972925" y="13068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73</xdr:row>
      <xdr:rowOff>171450</xdr:rowOff>
    </xdr:from>
    <xdr:ext cx="533400" cy="257175"/>
    <xdr:sp macro="" textlink="">
      <xdr:nvSpPr>
        <xdr:cNvPr id="623" name="テキスト ボックス 622"/>
        <xdr:cNvSpPr txBox="1"/>
      </xdr:nvSpPr>
      <xdr:spPr>
        <a:xfrm>
          <a:off x="11906250" y="1268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917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71</xdr:row>
      <xdr:rowOff>133350</xdr:rowOff>
    </xdr:from>
    <xdr:ext cx="533400" cy="257175"/>
    <xdr:sp macro="" textlink="">
      <xdr:nvSpPr>
        <xdr:cNvPr id="625" name="テキスト ボックス 624"/>
        <xdr:cNvSpPr txBox="1"/>
      </xdr:nvSpPr>
      <xdr:spPr>
        <a:xfrm>
          <a:off x="11906250" y="1230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917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69</xdr:row>
      <xdr:rowOff>95250</xdr:rowOff>
    </xdr:from>
    <xdr:ext cx="533400" cy="257175"/>
    <xdr:sp macro="" textlink="">
      <xdr:nvSpPr>
        <xdr:cNvPr id="627" name="テキスト ボックス 626"/>
        <xdr:cNvSpPr txBox="1"/>
      </xdr:nvSpPr>
      <xdr:spPr>
        <a:xfrm>
          <a:off x="11906250" y="1192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67</xdr:row>
      <xdr:rowOff>57150</xdr:rowOff>
    </xdr:from>
    <xdr:ext cx="533400" cy="257175"/>
    <xdr:sp macro="" textlink="">
      <xdr:nvSpPr>
        <xdr:cNvPr id="629" name="テキスト ボックス 628"/>
        <xdr:cNvSpPr txBox="1"/>
      </xdr:nvSpPr>
      <xdr:spPr>
        <a:xfrm>
          <a:off x="1190625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25,000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30" name="災害復旧費グラフ枠"/>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6325" y="12296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7650" cy="257175"/>
    <xdr:sp macro="" textlink="">
      <xdr:nvSpPr>
        <xdr:cNvPr id="632" name="災害復旧費最小値テキスト"/>
        <xdr:cNvSpPr txBox="1"/>
      </xdr:nvSpPr>
      <xdr:spPr>
        <a:xfrm>
          <a:off x="16363950" y="13592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92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76200</xdr:rowOff>
    </xdr:from>
    <xdr:ext cx="533400" cy="257175"/>
    <xdr:sp macro="" textlink="">
      <xdr:nvSpPr>
        <xdr:cNvPr id="634" name="災害復旧費最大値テキスト"/>
        <xdr:cNvSpPr txBox="1"/>
      </xdr:nvSpPr>
      <xdr:spPr>
        <a:xfrm>
          <a:off x="16363950" y="12077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16,928</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6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1321</xdr:rowOff>
    </xdr:from>
    <xdr:to>
      <xdr:col>85</xdr:col>
      <xdr:colOff>127000</xdr:colOff>
      <xdr:row>79</xdr:row>
      <xdr:rowOff>44450</xdr:rowOff>
    </xdr:to>
    <xdr:cxnSp macro="">
      <xdr:nvCxnSpPr>
        <xdr:cNvPr id="636" name="直線コネクタ 635"/>
        <xdr:cNvCxnSpPr/>
      </xdr:nvCxnSpPr>
      <xdr:spPr>
        <a:xfrm>
          <a:off x="15478125" y="135445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85725</xdr:rowOff>
    </xdr:from>
    <xdr:ext cx="466725" cy="257175"/>
    <xdr:sp macro="" textlink="">
      <xdr:nvSpPr>
        <xdr:cNvPr id="637" name="災害復旧費平均値テキスト"/>
        <xdr:cNvSpPr txBox="1"/>
      </xdr:nvSpPr>
      <xdr:spPr>
        <a:xfrm>
          <a:off x="16363950"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fLocksText="0">
      <xdr:nvSpPr>
        <xdr:cNvPr id="638" name="フローチャート: 判断 637"/>
        <xdr:cNvSpPr/>
      </xdr:nvSpPr>
      <xdr:spPr>
        <a:xfrm>
          <a:off x="16268700" y="13439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1321</xdr:rowOff>
    </xdr:from>
    <xdr:to>
      <xdr:col>81</xdr:col>
      <xdr:colOff>50800</xdr:colOff>
      <xdr:row>79</xdr:row>
      <xdr:rowOff>41173</xdr:rowOff>
    </xdr:to>
    <xdr:cxnSp macro="">
      <xdr:nvCxnSpPr>
        <xdr:cNvPr id="639" name="直線コネクタ 638"/>
        <xdr:cNvCxnSpPr/>
      </xdr:nvCxnSpPr>
      <xdr:spPr>
        <a:xfrm flipV="1">
          <a:off x="14592300" y="135445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fLocksText="0">
      <xdr:nvSpPr>
        <xdr:cNvPr id="640" name="フローチャート: 判断 639"/>
        <xdr:cNvSpPr/>
      </xdr:nvSpPr>
      <xdr:spPr>
        <a:xfrm>
          <a:off x="15430500" y="13411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0</xdr:colOff>
      <xdr:row>76</xdr:row>
      <xdr:rowOff>152400</xdr:rowOff>
    </xdr:from>
    <xdr:ext cx="466725" cy="257175"/>
    <xdr:sp macro="" textlink="">
      <xdr:nvSpPr>
        <xdr:cNvPr id="641" name="テキスト ボックス 640"/>
        <xdr:cNvSpPr txBox="1"/>
      </xdr:nvSpPr>
      <xdr:spPr>
        <a:xfrm>
          <a:off x="15240000" y="13182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1,664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41173</xdr:rowOff>
    </xdr:from>
    <xdr:to>
      <xdr:col>76</xdr:col>
      <xdr:colOff>114300</xdr:colOff>
      <xdr:row>79</xdr:row>
      <xdr:rowOff>44450</xdr:rowOff>
    </xdr:to>
    <xdr:cxnSp macro="">
      <xdr:nvCxnSpPr>
        <xdr:cNvPr id="642" name="直線コネクタ 641"/>
        <xdr:cNvCxnSpPr/>
      </xdr:nvCxnSpPr>
      <xdr:spPr>
        <a:xfrm flipV="1">
          <a:off x="13706475" y="135826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fLocksText="0">
      <xdr:nvSpPr>
        <xdr:cNvPr id="643" name="フローチャート: 判断 642"/>
        <xdr:cNvSpPr/>
      </xdr:nvSpPr>
      <xdr:spPr>
        <a:xfrm>
          <a:off x="14544675" y="13487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114300</xdr:colOff>
      <xdr:row>77</xdr:row>
      <xdr:rowOff>66675</xdr:rowOff>
    </xdr:from>
    <xdr:ext cx="381000" cy="257175"/>
    <xdr:sp macro="" textlink="">
      <xdr:nvSpPr>
        <xdr:cNvPr id="644" name="テキスト ボックス 643"/>
        <xdr:cNvSpPr txBox="1"/>
      </xdr:nvSpPr>
      <xdr:spPr>
        <a:xfrm>
          <a:off x="14401800" y="13268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610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1125" y="13592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fLocksText="0">
      <xdr:nvSpPr>
        <xdr:cNvPr id="646" name="フローチャート: 判断 645"/>
        <xdr:cNvSpPr/>
      </xdr:nvSpPr>
      <xdr:spPr>
        <a:xfrm>
          <a:off x="13649325" y="1350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77</xdr:row>
      <xdr:rowOff>76200</xdr:rowOff>
    </xdr:from>
    <xdr:ext cx="381000" cy="257175"/>
    <xdr:sp macro="" textlink="">
      <xdr:nvSpPr>
        <xdr:cNvPr id="647" name="テキスト ボックス 646"/>
        <xdr:cNvSpPr txBox="1"/>
      </xdr:nvSpPr>
      <xdr:spPr>
        <a:xfrm>
          <a:off x="13506450" y="132778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425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fLocksText="0">
      <xdr:nvSpPr>
        <xdr:cNvPr id="648" name="フローチャート: 判断 647"/>
        <xdr:cNvSpPr/>
      </xdr:nvSpPr>
      <xdr:spPr>
        <a:xfrm>
          <a:off x="12763500" y="13506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47625</xdr:colOff>
      <xdr:row>77</xdr:row>
      <xdr:rowOff>76200</xdr:rowOff>
    </xdr:from>
    <xdr:ext cx="381000" cy="257175"/>
    <xdr:sp macro="" textlink="">
      <xdr:nvSpPr>
        <xdr:cNvPr id="649" name="テキスト ボックス 648"/>
        <xdr:cNvSpPr txBox="1"/>
      </xdr:nvSpPr>
      <xdr:spPr>
        <a:xfrm>
          <a:off x="12620625" y="132778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455</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50" name="テキスト ボックス 649"/>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51" name="テキスト ボックス 650"/>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52" name="テキスト ボックス 651"/>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53" name="テキスト ボックス 652"/>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54" name="テキスト ボックス 653"/>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fLocksText="0">
      <xdr:nvSpPr>
        <xdr:cNvPr id="655" name="楕円 654"/>
        <xdr:cNvSpPr/>
      </xdr:nvSpPr>
      <xdr:spPr>
        <a:xfrm>
          <a:off x="162687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78</xdr:row>
      <xdr:rowOff>76200</xdr:rowOff>
    </xdr:from>
    <xdr:ext cx="247650" cy="257175"/>
    <xdr:sp macro="" textlink="">
      <xdr:nvSpPr>
        <xdr:cNvPr id="656" name="災害復旧費該当値テキスト"/>
        <xdr:cNvSpPr txBox="1"/>
      </xdr:nvSpPr>
      <xdr:spPr>
        <a:xfrm>
          <a:off x="16363950"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121971</xdr:rowOff>
    </xdr:from>
    <xdr:to>
      <xdr:col>81</xdr:col>
      <xdr:colOff>101600</xdr:colOff>
      <xdr:row>79</xdr:row>
      <xdr:rowOff>52121</xdr:rowOff>
    </xdr:to>
    <xdr:sp macro="" textlink="" fLocksText="0">
      <xdr:nvSpPr>
        <xdr:cNvPr id="657" name="楕円 656"/>
        <xdr:cNvSpPr/>
      </xdr:nvSpPr>
      <xdr:spPr>
        <a:xfrm>
          <a:off x="15430500" y="1349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47625</xdr:colOff>
      <xdr:row>79</xdr:row>
      <xdr:rowOff>47625</xdr:rowOff>
    </xdr:from>
    <xdr:ext cx="381000" cy="257175"/>
    <xdr:sp macro="" textlink="">
      <xdr:nvSpPr>
        <xdr:cNvPr id="658" name="テキスト ボックス 657"/>
        <xdr:cNvSpPr txBox="1"/>
      </xdr:nvSpPr>
      <xdr:spPr>
        <a:xfrm>
          <a:off x="15287625" y="135921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566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161823</xdr:rowOff>
    </xdr:from>
    <xdr:to>
      <xdr:col>76</xdr:col>
      <xdr:colOff>165100</xdr:colOff>
      <xdr:row>79</xdr:row>
      <xdr:rowOff>91973</xdr:rowOff>
    </xdr:to>
    <xdr:sp macro="" textlink="" fLocksText="0">
      <xdr:nvSpPr>
        <xdr:cNvPr id="659" name="楕円 658"/>
        <xdr:cNvSpPr/>
      </xdr:nvSpPr>
      <xdr:spPr>
        <a:xfrm>
          <a:off x="14544675" y="1353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142875</xdr:colOff>
      <xdr:row>79</xdr:row>
      <xdr:rowOff>85725</xdr:rowOff>
    </xdr:from>
    <xdr:ext cx="314325" cy="257175"/>
    <xdr:sp macro="" textlink="">
      <xdr:nvSpPr>
        <xdr:cNvPr id="660" name="テキスト ボックス 659"/>
        <xdr:cNvSpPr txBox="1"/>
      </xdr:nvSpPr>
      <xdr:spPr>
        <a:xfrm>
          <a:off x="14430375" y="136302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43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fLocksText="0">
      <xdr:nvSpPr>
        <xdr:cNvPr id="661" name="楕円 660"/>
        <xdr:cNvSpPr/>
      </xdr:nvSpPr>
      <xdr:spPr>
        <a:xfrm>
          <a:off x="13649325"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79</xdr:row>
      <xdr:rowOff>85725</xdr:rowOff>
    </xdr:from>
    <xdr:ext cx="247650" cy="257175"/>
    <xdr:sp macro="" textlink="">
      <xdr:nvSpPr>
        <xdr:cNvPr id="662" name="テキスト ボックス 661"/>
        <xdr:cNvSpPr txBox="1"/>
      </xdr:nvSpPr>
      <xdr:spPr>
        <a:xfrm>
          <a:off x="13573125" y="13630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fLocksText="0">
      <xdr:nvSpPr>
        <xdr:cNvPr id="663" name="楕円 662"/>
        <xdr:cNvSpPr/>
      </xdr:nvSpPr>
      <xdr:spPr>
        <a:xfrm>
          <a:off x="12763500" y="1353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79</xdr:row>
      <xdr:rowOff>85725</xdr:rowOff>
    </xdr:from>
    <xdr:ext cx="247650" cy="257175"/>
    <xdr:sp macro="" textlink="">
      <xdr:nvSpPr>
        <xdr:cNvPr id="664" name="テキスト ボックス 663"/>
        <xdr:cNvSpPr txBox="1"/>
      </xdr:nvSpPr>
      <xdr:spPr>
        <a:xfrm>
          <a:off x="12687300" y="13630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5" name="正方形/長方形 664"/>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6" name="正方形/長方形 665"/>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7" name="正方形/長方形 666"/>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8" name="正方形/長方形 667"/>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9" name="正方形/長方形 668"/>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70" name="正方形/長方形 669"/>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71" name="正方形/長方形 670"/>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2" name="正方形/長方形 671"/>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73" name="テキスト ボックス 672"/>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917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98</xdr:row>
      <xdr:rowOff>76200</xdr:rowOff>
    </xdr:from>
    <xdr:ext cx="247650" cy="257175"/>
    <xdr:sp macro="" textlink="">
      <xdr:nvSpPr>
        <xdr:cNvPr id="676" name="テキスト ボックス 675"/>
        <xdr:cNvSpPr txBox="1"/>
      </xdr:nvSpPr>
      <xdr:spPr>
        <a:xfrm>
          <a:off x="12192000"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917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96</xdr:row>
      <xdr:rowOff>38100</xdr:rowOff>
    </xdr:from>
    <xdr:ext cx="533400" cy="257175"/>
    <xdr:sp macro="" textlink="">
      <xdr:nvSpPr>
        <xdr:cNvPr id="678" name="テキスト ボックス 677"/>
        <xdr:cNvSpPr txBox="1"/>
      </xdr:nvSpPr>
      <xdr:spPr>
        <a:xfrm>
          <a:off x="1190625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917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93</xdr:row>
      <xdr:rowOff>171450</xdr:rowOff>
    </xdr:from>
    <xdr:ext cx="533400" cy="257175"/>
    <xdr:sp macro="" textlink="">
      <xdr:nvSpPr>
        <xdr:cNvPr id="680" name="テキスト ボックス 679"/>
        <xdr:cNvSpPr txBox="1"/>
      </xdr:nvSpPr>
      <xdr:spPr>
        <a:xfrm>
          <a:off x="1190625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60,000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917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91</xdr:row>
      <xdr:rowOff>133350</xdr:rowOff>
    </xdr:from>
    <xdr:ext cx="533400" cy="257175"/>
    <xdr:sp macro="" textlink="">
      <xdr:nvSpPr>
        <xdr:cNvPr id="682" name="テキスト ボックス 681"/>
        <xdr:cNvSpPr txBox="1"/>
      </xdr:nvSpPr>
      <xdr:spPr>
        <a:xfrm>
          <a:off x="11906250" y="1573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90,000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917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89</xdr:row>
      <xdr:rowOff>95250</xdr:rowOff>
    </xdr:from>
    <xdr:ext cx="600075" cy="257175"/>
    <xdr:sp macro="" textlink="">
      <xdr:nvSpPr>
        <xdr:cNvPr id="684" name="テキスト ボックス 683"/>
        <xdr:cNvSpPr txBox="1"/>
      </xdr:nvSpPr>
      <xdr:spPr>
        <a:xfrm>
          <a:off x="1184910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120,000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86" name="テキスト ボックス 685"/>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150,000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7" name="公債費グラフ枠"/>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6325" y="155733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66675</xdr:rowOff>
    </xdr:from>
    <xdr:ext cx="533400" cy="257175"/>
    <xdr:sp macro="" textlink="">
      <xdr:nvSpPr>
        <xdr:cNvPr id="689" name="公債費最小値テキスト"/>
        <xdr:cNvSpPr txBox="1"/>
      </xdr:nvSpPr>
      <xdr:spPr>
        <a:xfrm>
          <a:off x="16363950" y="1686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59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95250</xdr:rowOff>
    </xdr:from>
    <xdr:ext cx="600075" cy="257175"/>
    <xdr:sp macro="" textlink="">
      <xdr:nvSpPr>
        <xdr:cNvPr id="691" name="公債費最大値テキスト"/>
        <xdr:cNvSpPr txBox="1"/>
      </xdr:nvSpPr>
      <xdr:spPr>
        <a:xfrm>
          <a:off x="1636395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113,544</a:t>
          </a:r>
          <a:endParaRPr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3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118414</xdr:rowOff>
    </xdr:from>
    <xdr:to>
      <xdr:col>85</xdr:col>
      <xdr:colOff>127000</xdr:colOff>
      <xdr:row>97</xdr:row>
      <xdr:rowOff>127648</xdr:rowOff>
    </xdr:to>
    <xdr:cxnSp macro="">
      <xdr:nvCxnSpPr>
        <xdr:cNvPr id="693" name="直線コネクタ 692"/>
        <xdr:cNvCxnSpPr/>
      </xdr:nvCxnSpPr>
      <xdr:spPr>
        <a:xfrm flipV="1">
          <a:off x="15478125" y="16744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85725</xdr:rowOff>
    </xdr:from>
    <xdr:ext cx="533400" cy="257175"/>
    <xdr:sp macro="" textlink="">
      <xdr:nvSpPr>
        <xdr:cNvPr id="694" name="公債費平均値テキスト"/>
        <xdr:cNvSpPr txBox="1"/>
      </xdr:nvSpPr>
      <xdr:spPr>
        <a:xfrm>
          <a:off x="1636395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fLocksText="0">
      <xdr:nvSpPr>
        <xdr:cNvPr id="695" name="フローチャート: 判断 694"/>
        <xdr:cNvSpPr/>
      </xdr:nvSpPr>
      <xdr:spPr>
        <a:xfrm>
          <a:off x="16268700" y="16516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127648</xdr:rowOff>
    </xdr:from>
    <xdr:to>
      <xdr:col>81</xdr:col>
      <xdr:colOff>50800</xdr:colOff>
      <xdr:row>97</xdr:row>
      <xdr:rowOff>133172</xdr:rowOff>
    </xdr:to>
    <xdr:cxnSp macro="">
      <xdr:nvCxnSpPr>
        <xdr:cNvPr id="696" name="直線コネクタ 695"/>
        <xdr:cNvCxnSpPr/>
      </xdr:nvCxnSpPr>
      <xdr:spPr>
        <a:xfrm flipV="1">
          <a:off x="14592300" y="167544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fLocksText="0">
      <xdr:nvSpPr>
        <xdr:cNvPr id="697" name="フローチャート: 判断 696"/>
        <xdr:cNvSpPr/>
      </xdr:nvSpPr>
      <xdr:spPr>
        <a:xfrm>
          <a:off x="15430500" y="1652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9525</xdr:rowOff>
    </xdr:from>
    <xdr:ext cx="533400" cy="257175"/>
    <xdr:sp macro="" textlink="">
      <xdr:nvSpPr>
        <xdr:cNvPr id="698" name="テキスト ボックス 697"/>
        <xdr:cNvSpPr txBox="1"/>
      </xdr:nvSpPr>
      <xdr:spPr>
        <a:xfrm>
          <a:off x="15211425" y="16297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133172</xdr:rowOff>
    </xdr:from>
    <xdr:to>
      <xdr:col>76</xdr:col>
      <xdr:colOff>114300</xdr:colOff>
      <xdr:row>97</xdr:row>
      <xdr:rowOff>148565</xdr:rowOff>
    </xdr:to>
    <xdr:cxnSp macro="">
      <xdr:nvCxnSpPr>
        <xdr:cNvPr id="699" name="直線コネクタ 698"/>
        <xdr:cNvCxnSpPr/>
      </xdr:nvCxnSpPr>
      <xdr:spPr>
        <a:xfrm flipV="1">
          <a:off x="13706475" y="167640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fLocksText="0">
      <xdr:nvSpPr>
        <xdr:cNvPr id="700" name="フローチャート: 判断 699"/>
        <xdr:cNvSpPr/>
      </xdr:nvSpPr>
      <xdr:spPr>
        <a:xfrm>
          <a:off x="14544675" y="16506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94</xdr:row>
      <xdr:rowOff>161925</xdr:rowOff>
    </xdr:from>
    <xdr:ext cx="533400" cy="257175"/>
    <xdr:sp macro="" textlink="">
      <xdr:nvSpPr>
        <xdr:cNvPr id="701" name="テキスト ボックス 700"/>
        <xdr:cNvSpPr txBox="1"/>
      </xdr:nvSpPr>
      <xdr:spPr>
        <a:xfrm>
          <a:off x="14316075"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148565</xdr:rowOff>
    </xdr:from>
    <xdr:to>
      <xdr:col>71</xdr:col>
      <xdr:colOff>177800</xdr:colOff>
      <xdr:row>97</xdr:row>
      <xdr:rowOff>155677</xdr:rowOff>
    </xdr:to>
    <xdr:cxnSp macro="">
      <xdr:nvCxnSpPr>
        <xdr:cNvPr id="702" name="直線コネクタ 701"/>
        <xdr:cNvCxnSpPr/>
      </xdr:nvCxnSpPr>
      <xdr:spPr>
        <a:xfrm flipV="1">
          <a:off x="12811125" y="167830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fLocksText="0">
      <xdr:nvSpPr>
        <xdr:cNvPr id="703" name="フローチャート: 判断 702"/>
        <xdr:cNvSpPr/>
      </xdr:nvSpPr>
      <xdr:spPr>
        <a:xfrm>
          <a:off x="13649325" y="1649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94</xdr:row>
      <xdr:rowOff>152400</xdr:rowOff>
    </xdr:from>
    <xdr:ext cx="533400" cy="257175"/>
    <xdr:sp macro="" textlink="">
      <xdr:nvSpPr>
        <xdr:cNvPr id="704" name="テキスト ボックス 703"/>
        <xdr:cNvSpPr txBox="1"/>
      </xdr:nvSpPr>
      <xdr:spPr>
        <a:xfrm>
          <a:off x="13430250" y="1626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fLocksText="0">
      <xdr:nvSpPr>
        <xdr:cNvPr id="705" name="フローチャート: 判断 704"/>
        <xdr:cNvSpPr/>
      </xdr:nvSpPr>
      <xdr:spPr>
        <a:xfrm>
          <a:off x="12763500" y="1652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9525</xdr:rowOff>
    </xdr:from>
    <xdr:ext cx="533400" cy="257175"/>
    <xdr:sp macro="" textlink="">
      <xdr:nvSpPr>
        <xdr:cNvPr id="706" name="テキスト ボックス 705"/>
        <xdr:cNvSpPr txBox="1"/>
      </xdr:nvSpPr>
      <xdr:spPr>
        <a:xfrm>
          <a:off x="12544425" y="16297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7" name="テキスト ボックス 706"/>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8" name="テキスト ボックス 707"/>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9" name="テキスト ボックス 708"/>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10" name="テキスト ボックス 709"/>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11" name="テキスト ボックス 710"/>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67614</xdr:rowOff>
    </xdr:from>
    <xdr:to>
      <xdr:col>85</xdr:col>
      <xdr:colOff>177800</xdr:colOff>
      <xdr:row>97</xdr:row>
      <xdr:rowOff>169214</xdr:rowOff>
    </xdr:to>
    <xdr:sp macro="" textlink="" fLocksText="0">
      <xdr:nvSpPr>
        <xdr:cNvPr id="712" name="楕円 711"/>
        <xdr:cNvSpPr/>
      </xdr:nvSpPr>
      <xdr:spPr>
        <a:xfrm>
          <a:off x="16268700" y="16697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96</xdr:row>
      <xdr:rowOff>152400</xdr:rowOff>
    </xdr:from>
    <xdr:ext cx="533400" cy="257175"/>
    <xdr:sp macro="" textlink="">
      <xdr:nvSpPr>
        <xdr:cNvPr id="713" name="公債費該当値テキスト"/>
        <xdr:cNvSpPr txBox="1"/>
      </xdr:nvSpPr>
      <xdr:spPr>
        <a:xfrm>
          <a:off x="16363950" y="16611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76848</xdr:rowOff>
    </xdr:from>
    <xdr:to>
      <xdr:col>81</xdr:col>
      <xdr:colOff>101600</xdr:colOff>
      <xdr:row>98</xdr:row>
      <xdr:rowOff>6998</xdr:rowOff>
    </xdr:to>
    <xdr:sp macro="" textlink="" fLocksText="0">
      <xdr:nvSpPr>
        <xdr:cNvPr id="714" name="楕円 713"/>
        <xdr:cNvSpPr/>
      </xdr:nvSpPr>
      <xdr:spPr>
        <a:xfrm>
          <a:off x="15430500" y="16706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97</xdr:row>
      <xdr:rowOff>171450</xdr:rowOff>
    </xdr:from>
    <xdr:ext cx="533400" cy="257175"/>
    <xdr:sp macro="" textlink="">
      <xdr:nvSpPr>
        <xdr:cNvPr id="715" name="テキスト ボックス 714"/>
        <xdr:cNvSpPr txBox="1"/>
      </xdr:nvSpPr>
      <xdr:spPr>
        <a:xfrm>
          <a:off x="15211425" y="1680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82372</xdr:rowOff>
    </xdr:from>
    <xdr:to>
      <xdr:col>76</xdr:col>
      <xdr:colOff>165100</xdr:colOff>
      <xdr:row>98</xdr:row>
      <xdr:rowOff>12522</xdr:rowOff>
    </xdr:to>
    <xdr:sp macro="" textlink="" fLocksText="0">
      <xdr:nvSpPr>
        <xdr:cNvPr id="716" name="楕円 715"/>
        <xdr:cNvSpPr/>
      </xdr:nvSpPr>
      <xdr:spPr>
        <a:xfrm>
          <a:off x="14544675" y="16716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98</xdr:row>
      <xdr:rowOff>0</xdr:rowOff>
    </xdr:from>
    <xdr:ext cx="533400" cy="257175"/>
    <xdr:sp macro="" textlink="">
      <xdr:nvSpPr>
        <xdr:cNvPr id="717" name="テキスト ボックス 716"/>
        <xdr:cNvSpPr txBox="1"/>
      </xdr:nvSpPr>
      <xdr:spPr>
        <a:xfrm>
          <a:off x="14316075" y="1680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97765</xdr:rowOff>
    </xdr:from>
    <xdr:to>
      <xdr:col>72</xdr:col>
      <xdr:colOff>38100</xdr:colOff>
      <xdr:row>98</xdr:row>
      <xdr:rowOff>27915</xdr:rowOff>
    </xdr:to>
    <xdr:sp macro="" textlink="" fLocksText="0">
      <xdr:nvSpPr>
        <xdr:cNvPr id="718" name="楕円 717"/>
        <xdr:cNvSpPr/>
      </xdr:nvSpPr>
      <xdr:spPr>
        <a:xfrm>
          <a:off x="13649325" y="16725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98</xdr:row>
      <xdr:rowOff>19050</xdr:rowOff>
    </xdr:from>
    <xdr:ext cx="533400" cy="257175"/>
    <xdr:sp macro="" textlink="">
      <xdr:nvSpPr>
        <xdr:cNvPr id="719" name="テキスト ボックス 718"/>
        <xdr:cNvSpPr txBox="1"/>
      </xdr:nvSpPr>
      <xdr:spPr>
        <a:xfrm>
          <a:off x="13430250" y="16821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104877</xdr:rowOff>
    </xdr:from>
    <xdr:to>
      <xdr:col>67</xdr:col>
      <xdr:colOff>101600</xdr:colOff>
      <xdr:row>98</xdr:row>
      <xdr:rowOff>35027</xdr:rowOff>
    </xdr:to>
    <xdr:sp macro="" textlink="" fLocksText="0">
      <xdr:nvSpPr>
        <xdr:cNvPr id="720" name="楕円 719"/>
        <xdr:cNvSpPr/>
      </xdr:nvSpPr>
      <xdr:spPr>
        <a:xfrm>
          <a:off x="12763500" y="16735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98</xdr:row>
      <xdr:rowOff>28575</xdr:rowOff>
    </xdr:from>
    <xdr:ext cx="533400" cy="257175"/>
    <xdr:sp macro="" textlink="">
      <xdr:nvSpPr>
        <xdr:cNvPr id="721" name="テキスト ボックス 720"/>
        <xdr:cNvSpPr txBox="1"/>
      </xdr:nvSpPr>
      <xdr:spPr>
        <a:xfrm>
          <a:off x="12544425" y="16830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22" name="正方形/長方形 721"/>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23" name="正方形/長方形 722"/>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4" name="正方形/長方形 723"/>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5" name="正方形/長方形 724"/>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6" name="正方形/長方形 725"/>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7" name="正方形/長方形 726"/>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8" name="正方形/長方形 727"/>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9" name="正方形/長方形 728"/>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30" name="テキスト ボックス 729"/>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37</xdr:row>
      <xdr:rowOff>171450</xdr:rowOff>
    </xdr:from>
    <xdr:ext cx="247650" cy="257175"/>
    <xdr:sp macro="" textlink="">
      <xdr:nvSpPr>
        <xdr:cNvPr id="733" name="テキスト ボックス 732"/>
        <xdr:cNvSpPr txBox="1"/>
      </xdr:nvSpPr>
      <xdr:spPr>
        <a:xfrm>
          <a:off x="1803082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35</xdr:row>
      <xdr:rowOff>57150</xdr:rowOff>
    </xdr:from>
    <xdr:ext cx="466725" cy="257175"/>
    <xdr:sp macro="" textlink="">
      <xdr:nvSpPr>
        <xdr:cNvPr id="735" name="テキスト ボックス 734"/>
        <xdr:cNvSpPr txBox="1"/>
      </xdr:nvSpPr>
      <xdr:spPr>
        <a:xfrm>
          <a:off x="17811750" y="605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114300</xdr:rowOff>
    </xdr:from>
    <xdr:ext cx="466725" cy="257175"/>
    <xdr:sp macro="" textlink="">
      <xdr:nvSpPr>
        <xdr:cNvPr id="737" name="テキスト ボックス 736"/>
        <xdr:cNvSpPr txBox="1"/>
      </xdr:nvSpPr>
      <xdr:spPr>
        <a:xfrm>
          <a:off x="17811750" y="560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2,000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29</xdr:row>
      <xdr:rowOff>171450</xdr:rowOff>
    </xdr:from>
    <xdr:ext cx="466725" cy="257175"/>
    <xdr:sp macro="" textlink="">
      <xdr:nvSpPr>
        <xdr:cNvPr id="739" name="テキスト ボックス 738"/>
        <xdr:cNvSpPr txBox="1"/>
      </xdr:nvSpPr>
      <xdr:spPr>
        <a:xfrm>
          <a:off x="17811750" y="514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3,000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27</xdr:row>
      <xdr:rowOff>57150</xdr:rowOff>
    </xdr:from>
    <xdr:ext cx="466725" cy="257175"/>
    <xdr:sp macro="" textlink="">
      <xdr:nvSpPr>
        <xdr:cNvPr id="741" name="テキスト ボックス 740"/>
        <xdr:cNvSpPr txBox="1"/>
      </xdr:nvSpPr>
      <xdr:spPr>
        <a:xfrm>
          <a:off x="1781175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4,000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42" name="諸支出金グラフ枠"/>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5150" y="5505450"/>
          <a:ext cx="9525"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142875</xdr:rowOff>
    </xdr:from>
    <xdr:ext cx="247650" cy="257175"/>
    <xdr:sp macro="" textlink="">
      <xdr:nvSpPr>
        <xdr:cNvPr id="744" name="諸支出金最小値テキスト"/>
        <xdr:cNvSpPr txBox="1"/>
      </xdr:nvSpPr>
      <xdr:spPr>
        <a:xfrm>
          <a:off x="22212300" y="66579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69425" y="6657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133350</xdr:rowOff>
    </xdr:from>
    <xdr:ext cx="466725" cy="257175"/>
    <xdr:sp macro="" textlink="">
      <xdr:nvSpPr>
        <xdr:cNvPr id="746" name="諸支出金最大値テキスト"/>
        <xdr:cNvSpPr txBox="1"/>
      </xdr:nvSpPr>
      <xdr:spPr>
        <a:xfrm>
          <a:off x="22212300" y="5276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2,514</a:t>
          </a:r>
          <a:endParaRPr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69425" y="5505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6475" y="6657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66675</xdr:rowOff>
    </xdr:from>
    <xdr:ext cx="381000" cy="257175"/>
    <xdr:sp macro="" textlink="">
      <xdr:nvSpPr>
        <xdr:cNvPr id="749" name="諸支出金平均値テキスト"/>
        <xdr:cNvSpPr txBox="1"/>
      </xdr:nvSpPr>
      <xdr:spPr>
        <a:xfrm>
          <a:off x="222123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107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fLocksText="0">
      <xdr:nvSpPr>
        <xdr:cNvPr id="750" name="フローチャート: 判断 749"/>
        <xdr:cNvSpPr/>
      </xdr:nvSpPr>
      <xdr:spPr>
        <a:xfrm>
          <a:off x="22107525" y="655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1125" y="6657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fLocksText="0">
      <xdr:nvSpPr>
        <xdr:cNvPr id="752" name="フローチャート: 判断 751"/>
        <xdr:cNvSpPr/>
      </xdr:nvSpPr>
      <xdr:spPr>
        <a:xfrm>
          <a:off x="21269325" y="6524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36</xdr:row>
      <xdr:rowOff>123825</xdr:rowOff>
    </xdr:from>
    <xdr:ext cx="381000" cy="257175"/>
    <xdr:sp macro="" textlink="">
      <xdr:nvSpPr>
        <xdr:cNvPr id="753" name="テキスト ボックス 752"/>
        <xdr:cNvSpPr txBox="1"/>
      </xdr:nvSpPr>
      <xdr:spPr>
        <a:xfrm>
          <a:off x="21126450" y="62960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174</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fLocksText="0">
      <xdr:nvSpPr>
        <xdr:cNvPr id="755" name="フローチャート: 判断 754"/>
        <xdr:cNvSpPr/>
      </xdr:nvSpPr>
      <xdr:spPr>
        <a:xfrm>
          <a:off x="20383500" y="656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76200</xdr:colOff>
      <xdr:row>36</xdr:row>
      <xdr:rowOff>171450</xdr:rowOff>
    </xdr:from>
    <xdr:ext cx="314325" cy="257175"/>
    <xdr:sp macro="" textlink="">
      <xdr:nvSpPr>
        <xdr:cNvPr id="756" name="テキスト ボックス 755"/>
        <xdr:cNvSpPr txBox="1"/>
      </xdr:nvSpPr>
      <xdr:spPr>
        <a:xfrm>
          <a:off x="20269200" y="634365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81</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9475"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fLocksText="0">
      <xdr:nvSpPr>
        <xdr:cNvPr id="758" name="フローチャート: 判断 757"/>
        <xdr:cNvSpPr/>
      </xdr:nvSpPr>
      <xdr:spPr>
        <a:xfrm>
          <a:off x="19497675" y="6543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114300</xdr:colOff>
      <xdr:row>36</xdr:row>
      <xdr:rowOff>142875</xdr:rowOff>
    </xdr:from>
    <xdr:ext cx="381000" cy="257175"/>
    <xdr:sp macro="" textlink="">
      <xdr:nvSpPr>
        <xdr:cNvPr id="759" name="テキスト ボックス 758"/>
        <xdr:cNvSpPr txBox="1"/>
      </xdr:nvSpPr>
      <xdr:spPr>
        <a:xfrm>
          <a:off x="19354800" y="63150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137</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fLocksText="0">
      <xdr:nvSpPr>
        <xdr:cNvPr id="760" name="フローチャート: 判断 759"/>
        <xdr:cNvSpPr/>
      </xdr:nvSpPr>
      <xdr:spPr>
        <a:xfrm>
          <a:off x="18602325" y="656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19050</xdr:colOff>
      <xdr:row>36</xdr:row>
      <xdr:rowOff>161925</xdr:rowOff>
    </xdr:from>
    <xdr:ext cx="314325" cy="257175"/>
    <xdr:sp macro="" textlink="">
      <xdr:nvSpPr>
        <xdr:cNvPr id="761" name="テキスト ボックス 760"/>
        <xdr:cNvSpPr txBox="1"/>
      </xdr:nvSpPr>
      <xdr:spPr>
        <a:xfrm>
          <a:off x="18497550" y="633412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93</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62" name="テキスト ボックス 761"/>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63" name="テキスト ボックス 762"/>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4" name="テキスト ボックス 763"/>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5" name="テキスト ボックス 764"/>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66" name="テキスト ボックス 765"/>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fLocksText="0">
      <xdr:nvSpPr>
        <xdr:cNvPr id="767" name="楕円 766"/>
        <xdr:cNvSpPr/>
      </xdr:nvSpPr>
      <xdr:spPr>
        <a:xfrm>
          <a:off x="221075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38</xdr:row>
      <xdr:rowOff>19050</xdr:rowOff>
    </xdr:from>
    <xdr:ext cx="247650" cy="257175"/>
    <xdr:sp macro="" textlink="">
      <xdr:nvSpPr>
        <xdr:cNvPr id="768" name="諸支出金該当値テキスト"/>
        <xdr:cNvSpPr txBox="1"/>
      </xdr:nvSpPr>
      <xdr:spPr>
        <a:xfrm>
          <a:off x="22212300" y="65341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fLocksText="0">
      <xdr:nvSpPr>
        <xdr:cNvPr id="769" name="楕円 768"/>
        <xdr:cNvSpPr/>
      </xdr:nvSpPr>
      <xdr:spPr>
        <a:xfrm>
          <a:off x="2126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39</xdr:row>
      <xdr:rowOff>9525</xdr:rowOff>
    </xdr:from>
    <xdr:ext cx="247650" cy="257175"/>
    <xdr:sp macro="" textlink="">
      <xdr:nvSpPr>
        <xdr:cNvPr id="770" name="テキスト ボックス 769"/>
        <xdr:cNvSpPr txBox="1"/>
      </xdr:nvSpPr>
      <xdr:spPr>
        <a:xfrm>
          <a:off x="21193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fLocksText="0">
      <xdr:nvSpPr>
        <xdr:cNvPr id="771" name="楕円 770"/>
        <xdr:cNvSpPr/>
      </xdr:nvSpPr>
      <xdr:spPr>
        <a:xfrm>
          <a:off x="203835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9525</xdr:rowOff>
    </xdr:from>
    <xdr:ext cx="247650" cy="257175"/>
    <xdr:sp macro="" textlink="">
      <xdr:nvSpPr>
        <xdr:cNvPr id="772" name="テキスト ボックス 771"/>
        <xdr:cNvSpPr txBox="1"/>
      </xdr:nvSpPr>
      <xdr:spPr>
        <a:xfrm>
          <a:off x="2030730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fLocksText="0">
      <xdr:nvSpPr>
        <xdr:cNvPr id="773" name="楕円 772"/>
        <xdr:cNvSpPr/>
      </xdr:nvSpPr>
      <xdr:spPr>
        <a:xfrm>
          <a:off x="19497675" y="6600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9525</xdr:rowOff>
    </xdr:from>
    <xdr:ext cx="247650" cy="257175"/>
    <xdr:sp macro="" textlink="">
      <xdr:nvSpPr>
        <xdr:cNvPr id="774" name="テキスト ボックス 773"/>
        <xdr:cNvSpPr txBox="1"/>
      </xdr:nvSpPr>
      <xdr:spPr>
        <a:xfrm>
          <a:off x="1941195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fLocksText="0">
      <xdr:nvSpPr>
        <xdr:cNvPr id="775" name="楕円 774"/>
        <xdr:cNvSpPr/>
      </xdr:nvSpPr>
      <xdr:spPr>
        <a:xfrm>
          <a:off x="18602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9525</xdr:rowOff>
    </xdr:from>
    <xdr:ext cx="247650" cy="257175"/>
    <xdr:sp macro="" textlink="">
      <xdr:nvSpPr>
        <xdr:cNvPr id="776" name="テキスト ボックス 775"/>
        <xdr:cNvSpPr txBox="1"/>
      </xdr:nvSpPr>
      <xdr:spPr>
        <a:xfrm>
          <a:off x="18526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77" name="正方形/長方形 776"/>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78" name="正方形/長方形 777"/>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79" name="正方形/長方形 778"/>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80" name="正方形/長方形 779"/>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81" name="正方形/長方形 780"/>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82" name="正方形/長方形 781"/>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83" name="正方形/長方形 782"/>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4" name="正方形/長方形 783"/>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5" name="テキスト ボックス 784"/>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solidFill>
                <a:srgbClr val="000000"/>
              </a:solidFill>
              <a:latin typeface="ＭＳ Ｐゴシック" panose="020B0600070205080204" pitchFamily="50" charset="-128"/>
              <a:ea typeface="ＭＳ Ｐゴシック" panose="020B0600070205080204" pitchFamily="50" charset="-128"/>
            </a:rPr>
            <a:t>(</a:t>
          </a:r>
          <a:r>
            <a:rPr lang="ja-JP" altLang="en-US" sz="800">
              <a:solidFill>
                <a:srgbClr val="000000"/>
              </a:solidFill>
              <a:latin typeface="ＭＳ Ｐゴシック" panose="020B0600070205080204" pitchFamily="50" charset="-128"/>
              <a:ea typeface="ＭＳ Ｐゴシック" panose="020B0600070205080204" pitchFamily="50" charset="-128"/>
            </a:rPr>
            <a:t>円</a:t>
          </a:r>
          <a:r>
            <a:rPr lang="en-US" altLang="ja-JP" sz="800">
              <a:solidFill>
                <a:srgbClr val="000000"/>
              </a:solidFill>
              <a:latin typeface="ＭＳ Ｐゴシック" panose="020B0600070205080204" pitchFamily="50" charset="-128"/>
              <a:ea typeface="ＭＳ Ｐゴシック" panose="020B0600070205080204" pitchFamily="50" charset="-128"/>
            </a:rPr>
            <a:t>)</a:t>
          </a: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53</xdr:row>
      <xdr:rowOff>171450</xdr:rowOff>
    </xdr:from>
    <xdr:ext cx="247650" cy="257175"/>
    <xdr:sp macro="" textlink="">
      <xdr:nvSpPr>
        <xdr:cNvPr id="788" name="テキスト ボックス 787"/>
        <xdr:cNvSpPr txBox="1"/>
      </xdr:nvSpPr>
      <xdr:spPr>
        <a:xfrm>
          <a:off x="18030825"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47</xdr:row>
      <xdr:rowOff>57150</xdr:rowOff>
    </xdr:from>
    <xdr:ext cx="247650" cy="257175"/>
    <xdr:sp macro="" textlink="">
      <xdr:nvSpPr>
        <xdr:cNvPr id="790" name="テキスト ボックス 789"/>
        <xdr:cNvSpPr txBox="1"/>
      </xdr:nvSpPr>
      <xdr:spPr>
        <a:xfrm>
          <a:off x="18030825"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solidFill>
                <a:srgbClr val="000000"/>
              </a:solidFill>
              <a:latin typeface="ＭＳ Ｐゴシック" panose="020B0600070205080204" pitchFamily="50" charset="-128"/>
              <a:ea typeface="ＭＳ Ｐゴシック" panose="020B0600070205080204" pitchFamily="50" charset="-128"/>
            </a:rPr>
            <a:t>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1" name="前年度繰上充用金グラフ枠"/>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7650" cy="257175"/>
    <xdr:sp macro="" textlink="">
      <xdr:nvSpPr>
        <xdr:cNvPr id="793" name="前年度繰上充用金最小値テキスト"/>
        <xdr:cNvSpPr txBox="1"/>
      </xdr:nvSpPr>
      <xdr:spPr>
        <a:xfrm>
          <a:off x="22212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7650" cy="257175"/>
    <xdr:sp macro="" textlink="">
      <xdr:nvSpPr>
        <xdr:cNvPr id="795" name="前年度繰上充用金最大値テキスト"/>
        <xdr:cNvSpPr txBox="1"/>
      </xdr:nvSpPr>
      <xdr:spPr>
        <a:xfrm>
          <a:off x="222123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rPr>
            <a:t>0</a:t>
          </a:r>
          <a:endParaRPr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66675</xdr:rowOff>
    </xdr:from>
    <xdr:ext cx="247650" cy="257175"/>
    <xdr:sp macro="" textlink="">
      <xdr:nvSpPr>
        <xdr:cNvPr id="798"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799" name="フローチャート: 判断 798"/>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01" name="フローチャート: 判断 800"/>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55</xdr:row>
      <xdr:rowOff>9525</xdr:rowOff>
    </xdr:from>
    <xdr:ext cx="247650" cy="257175"/>
    <xdr:sp macro="" textlink="">
      <xdr:nvSpPr>
        <xdr:cNvPr id="802" name="テキスト ボックス 801"/>
        <xdr:cNvSpPr txBox="1"/>
      </xdr:nvSpPr>
      <xdr:spPr>
        <a:xfrm>
          <a:off x="2119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04" name="フローチャート: 判断 803"/>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55</xdr:row>
      <xdr:rowOff>9525</xdr:rowOff>
    </xdr:from>
    <xdr:ext cx="247650" cy="257175"/>
    <xdr:sp macro="" textlink="">
      <xdr:nvSpPr>
        <xdr:cNvPr id="805" name="テキスト ボックス 804"/>
        <xdr:cNvSpPr txBox="1"/>
      </xdr:nvSpPr>
      <xdr:spPr>
        <a:xfrm>
          <a:off x="2030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07" name="フローチャート: 判断 806"/>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55</xdr:row>
      <xdr:rowOff>9525</xdr:rowOff>
    </xdr:from>
    <xdr:ext cx="247650" cy="257175"/>
    <xdr:sp macro="" textlink="">
      <xdr:nvSpPr>
        <xdr:cNvPr id="808" name="テキスト ボックス 807"/>
        <xdr:cNvSpPr txBox="1"/>
      </xdr:nvSpPr>
      <xdr:spPr>
        <a:xfrm>
          <a:off x="19411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09" name="フローチャート: 判断 808"/>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55</xdr:row>
      <xdr:rowOff>9525</xdr:rowOff>
    </xdr:from>
    <xdr:ext cx="247650" cy="257175"/>
    <xdr:sp macro="" textlink="">
      <xdr:nvSpPr>
        <xdr:cNvPr id="810" name="テキスト ボックス 809"/>
        <xdr:cNvSpPr txBox="1"/>
      </xdr:nvSpPr>
      <xdr:spPr>
        <a:xfrm>
          <a:off x="18526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1" name="テキスト ボックス 810"/>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R01</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2" name="テキスト ボックス 811"/>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H30</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3" name="テキスト ボックス 812"/>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H29</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4" name="テキスト ボックス 813"/>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H28</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5" name="テキスト ボックス 814"/>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H27</a:t>
          </a:r>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16" name="楕円 815"/>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53</xdr:row>
      <xdr:rowOff>123825</xdr:rowOff>
    </xdr:from>
    <xdr:ext cx="247650" cy="257175"/>
    <xdr:sp macro="" textlink="">
      <xdr:nvSpPr>
        <xdr:cNvPr id="817" name="前年度繰上充用金該当値テキスト"/>
        <xdr:cNvSpPr txBox="1"/>
      </xdr:nvSpPr>
      <xdr:spPr>
        <a:xfrm>
          <a:off x="2221230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fLocksText="0">
      <xdr:nvSpPr>
        <xdr:cNvPr id="818" name="楕円 817"/>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53</xdr:row>
      <xdr:rowOff>38100</xdr:rowOff>
    </xdr:from>
    <xdr:ext cx="247650" cy="257175"/>
    <xdr:sp macro="" textlink="">
      <xdr:nvSpPr>
        <xdr:cNvPr id="819" name="テキスト ボックス 818"/>
        <xdr:cNvSpPr txBox="1"/>
      </xdr:nvSpPr>
      <xdr:spPr>
        <a:xfrm>
          <a:off x="2119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fLocksText="0">
      <xdr:nvSpPr>
        <xdr:cNvPr id="820" name="楕円 819"/>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53</xdr:row>
      <xdr:rowOff>38100</xdr:rowOff>
    </xdr:from>
    <xdr:ext cx="247650" cy="257175"/>
    <xdr:sp macro="" textlink="">
      <xdr:nvSpPr>
        <xdr:cNvPr id="821" name="テキスト ボックス 820"/>
        <xdr:cNvSpPr txBox="1"/>
      </xdr:nvSpPr>
      <xdr:spPr>
        <a:xfrm>
          <a:off x="2030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fLocksText="0">
      <xdr:nvSpPr>
        <xdr:cNvPr id="822" name="楕円 821"/>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53</xdr:row>
      <xdr:rowOff>38100</xdr:rowOff>
    </xdr:from>
    <xdr:ext cx="247650" cy="257175"/>
    <xdr:sp macro="" textlink="">
      <xdr:nvSpPr>
        <xdr:cNvPr id="823" name="テキスト ボックス 822"/>
        <xdr:cNvSpPr txBox="1"/>
      </xdr:nvSpPr>
      <xdr:spPr>
        <a:xfrm>
          <a:off x="19411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24" name="楕円 823"/>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53</xdr:row>
      <xdr:rowOff>38100</xdr:rowOff>
    </xdr:from>
    <xdr:ext cx="247650" cy="257175"/>
    <xdr:sp macro="" textlink="">
      <xdr:nvSpPr>
        <xdr:cNvPr id="825" name="テキスト ボックス 824"/>
        <xdr:cNvSpPr txBox="1"/>
      </xdr:nvSpPr>
      <xdr:spPr>
        <a:xfrm>
          <a:off x="18526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00"/>
              </a:solidFill>
              <a:latin typeface="ＭＳ Ｐゴシック" panose="020B0600070205080204" pitchFamily="50" charset="-128"/>
              <a:ea typeface="ＭＳ Ｐゴシック" panose="020B0600070205080204" pitchFamily="50" charset="-128"/>
            </a:rPr>
            <a:t>0</a:t>
          </a:r>
          <a:endParaRPr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826" name="正方形/長方形 825"/>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27" name="正方形/長方形 826"/>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solidFill>
                <a:srgbClr val="000000"/>
              </a:solidFill>
              <a:latin typeface="ＭＳ Ｐゴシック" panose="020B0600070205080204" pitchFamily="50" charset="-128"/>
              <a:ea typeface="ＭＳ Ｐゴシック" panose="020B0600070205080204" pitchFamily="50" charset="-128"/>
            </a:rPr>
            <a:t>　民生費については住民一人当たり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183,255</a:t>
          </a:r>
          <a:r>
            <a:rPr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円となっており、類似団体内平均値を大きく上回っている。その要因としては、障害福祉サービス費等の扶助費が増加傾向にあることが考えられ、今後もこの傾向は続くと見込まれる。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49,520</a:t>
          </a:r>
          <a:r>
            <a:rPr lang="ja-JP" altLang="en-US" sz="1300">
              <a:solidFill>
                <a:srgbClr val="000000"/>
              </a:solidFill>
              <a:latin typeface="ＭＳ Ｐゴシック" panose="020B0600070205080204" pitchFamily="50" charset="-128"/>
              <a:ea typeface="ＭＳ Ｐゴシック" panose="020B0600070205080204" pitchFamily="50" charset="-128"/>
            </a:rPr>
            <a:t>円となり、前年度から</a:t>
          </a:r>
          <a:r>
            <a:rPr lang="en-US" altLang="ja-JP" sz="1300">
              <a:solidFill>
                <a:srgbClr val="000000"/>
              </a:solidFill>
              <a:latin typeface="ＭＳ Ｐゴシック" panose="020B0600070205080204" pitchFamily="50" charset="-128"/>
              <a:ea typeface="ＭＳ Ｐゴシック" panose="020B0600070205080204" pitchFamily="50" charset="-128"/>
            </a:rPr>
            <a:t>11,337</a:t>
          </a:r>
          <a:r>
            <a:rPr lang="ja-JP" altLang="en-US" sz="1300">
              <a:solidFill>
                <a:srgbClr val="000000"/>
              </a:solidFill>
              <a:latin typeface="ＭＳ Ｐゴシック" panose="020B0600070205080204" pitchFamily="50" charset="-128"/>
              <a:ea typeface="ＭＳ Ｐゴシック" panose="020B0600070205080204" pitchFamily="50" charset="-128"/>
            </a:rPr>
            <a:t>円増加した。これは市立小中学校空調</a:t>
          </a:r>
          <a:r>
            <a:rPr lang="en-US" altLang="ja-JP" sz="1300">
              <a:solidFill>
                <a:srgbClr val="000000"/>
              </a:solidFill>
              <a:latin typeface="ＭＳ Ｐゴシック" panose="020B0600070205080204" pitchFamily="50" charset="-128"/>
              <a:ea typeface="ＭＳ Ｐゴシック" panose="020B0600070205080204" pitchFamily="50" charset="-128"/>
            </a:rPr>
            <a:t>PFI</a:t>
          </a:r>
          <a:r>
            <a:rPr lang="ja-JP" altLang="en-US" sz="1300">
              <a:solidFill>
                <a:srgbClr val="000000"/>
              </a:solidFill>
              <a:latin typeface="ＭＳ Ｐゴシック" panose="020B0600070205080204" pitchFamily="50" charset="-128"/>
              <a:ea typeface="ＭＳ Ｐゴシック" panose="020B0600070205080204" pitchFamily="50" charset="-128"/>
            </a:rPr>
            <a:t>事業を実施したことによるものである。</a:t>
          </a:r>
          <a:endParaRPr lang="en-US" altLang="ja-JP" sz="1300">
            <a:solidFill>
              <a:srgbClr val="000000"/>
            </a:solidFill>
            <a:latin typeface="ＭＳ Ｐゴシック" panose="020B0600070205080204" pitchFamily="50" charset="-128"/>
            <a:ea typeface="ＭＳ Ｐゴシック" panose="020B0600070205080204" pitchFamily="50" charset="-128"/>
          </a:endParaRPr>
        </a:p>
        <a:p>
          <a:r>
            <a:rPr lang="ja-JP" altLang="en-US" sz="1300">
              <a:solidFill>
                <a:srgbClr val="000000"/>
              </a:solidFill>
              <a:latin typeface="ＭＳ Ｐゴシック" panose="020B0600070205080204" pitchFamily="50" charset="-128"/>
              <a:ea typeface="ＭＳ Ｐゴシック" panose="020B0600070205080204" pitchFamily="50" charset="-128"/>
            </a:rPr>
            <a:t>　公債費については住民一人当たり</a:t>
          </a:r>
          <a:r>
            <a:rPr lang="en-US" altLang="ja-JP" sz="1300">
              <a:solidFill>
                <a:srgbClr val="000000"/>
              </a:solidFill>
              <a:latin typeface="ＭＳ Ｐゴシック" panose="020B0600070205080204" pitchFamily="50" charset="-128"/>
              <a:ea typeface="ＭＳ Ｐゴシック" panose="020B0600070205080204" pitchFamily="50" charset="-128"/>
            </a:rPr>
            <a:t>21,176</a:t>
          </a:r>
          <a:r>
            <a:rPr lang="ja-JP" altLang="en-US" sz="1300">
              <a:solidFill>
                <a:srgbClr val="000000"/>
              </a:solidFill>
              <a:latin typeface="ＭＳ Ｐゴシック" panose="020B0600070205080204" pitchFamily="50" charset="-128"/>
              <a:ea typeface="ＭＳ Ｐゴシック" panose="020B0600070205080204" pitchFamily="50" charset="-128"/>
            </a:rPr>
            <a:t>円であり、類似団体内平均値を下回っている。しかし、上記空調</a:t>
          </a:r>
          <a:r>
            <a:rPr lang="en-US" altLang="ja-JP" sz="1300">
              <a:solidFill>
                <a:srgbClr val="000000"/>
              </a:solidFill>
              <a:latin typeface="ＭＳ Ｐゴシック" panose="020B0600070205080204" pitchFamily="50" charset="-128"/>
              <a:ea typeface="ＭＳ Ｐゴシック" panose="020B0600070205080204" pitchFamily="50" charset="-128"/>
            </a:rPr>
            <a:t>PFI</a:t>
          </a:r>
          <a:r>
            <a:rPr lang="ja-JP" altLang="en-US" sz="1300">
              <a:solidFill>
                <a:srgbClr val="000000"/>
              </a:solidFill>
              <a:latin typeface="ＭＳ Ｐゴシック" panose="020B0600070205080204" pitchFamily="50" charset="-128"/>
              <a:ea typeface="ＭＳ Ｐゴシック" panose="020B0600070205080204" pitchFamily="50" charset="-128"/>
            </a:rPr>
            <a:t>事業に係る起債償還等により増加することが見込まれ、今後の公債費の動向については注視していく必要がある。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xdr:cNvSpPr>
          <a:spLocks noChangeArrowheads="1"/>
        </xdr:cNvSpPr>
      </xdr:nvSpPr>
      <xdr:spPr bwMode="auto">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a:solidFill>
                <a:srgbClr val="000000"/>
              </a:solidFill>
              <a:latin typeface="ＭＳ ゴシック" pitchFamily="49" charset="-128"/>
              <a:ea typeface="ＭＳ ゴシック" pitchFamily="49" charset="-128"/>
            </a:rPr>
            <a:t>　本市の一般会計は平成</a:t>
          </a:r>
          <a:r>
            <a:rPr lang="en-US" altLang="ja-JP" sz="1100">
              <a:solidFill>
                <a:srgbClr val="000000"/>
              </a:solidFill>
              <a:latin typeface="ＭＳ ゴシック" pitchFamily="49" charset="-128"/>
              <a:ea typeface="ＭＳ ゴシック" pitchFamily="49" charset="-128"/>
            </a:rPr>
            <a:t>20</a:t>
          </a:r>
          <a:r>
            <a:rPr lang="ja-JP" altLang="en-US" sz="1100">
              <a:solidFill>
                <a:srgbClr val="000000"/>
              </a:solidFill>
              <a:latin typeface="ＭＳ ゴシック" pitchFamily="49" charset="-128"/>
              <a:ea typeface="ＭＳ ゴシック" pitchFamily="49" charset="-128"/>
            </a:rPr>
            <a:t>年度まで</a:t>
          </a:r>
          <a:r>
            <a:rPr lang="en-US" altLang="ja-JP" sz="1100">
              <a:solidFill>
                <a:srgbClr val="000000"/>
              </a:solidFill>
              <a:latin typeface="ＭＳ ゴシック" pitchFamily="49" charset="-128"/>
              <a:ea typeface="ＭＳ ゴシック" pitchFamily="49" charset="-128"/>
            </a:rPr>
            <a:t>3</a:t>
          </a:r>
          <a:r>
            <a:rPr lang="ja-JP" altLang="en-US" sz="1100">
              <a:solidFill>
                <a:srgbClr val="000000"/>
              </a:solidFill>
              <a:latin typeface="ＭＳ ゴシック" pitchFamily="49" charset="-128"/>
              <a:ea typeface="ＭＳ ゴシック" pitchFamily="49" charset="-128"/>
            </a:rPr>
            <a:t>年間赤字決算が継続した。行財政改革の取り組み等により、平成</a:t>
          </a:r>
          <a:r>
            <a:rPr lang="en-US" altLang="ja-JP" sz="1100">
              <a:solidFill>
                <a:srgbClr val="000000"/>
              </a:solidFill>
              <a:latin typeface="ＭＳ ゴシック" pitchFamily="49" charset="-128"/>
              <a:ea typeface="ＭＳ ゴシック" pitchFamily="49" charset="-128"/>
            </a:rPr>
            <a:t>21</a:t>
          </a:r>
          <a:r>
            <a:rPr lang="ja-JP" altLang="en-US" sz="1100">
              <a:solidFill>
                <a:srgbClr val="000000"/>
              </a:solidFill>
              <a:latin typeface="ＭＳ ゴシック" pitchFamily="49" charset="-128"/>
              <a:ea typeface="ＭＳ ゴシック" pitchFamily="49" charset="-128"/>
            </a:rPr>
            <a:t>年度以降は黒字に転じ、財政調整基金残高も年々増加したが、平成</a:t>
          </a:r>
          <a:r>
            <a:rPr lang="en-US" altLang="ja-JP" sz="1100">
              <a:solidFill>
                <a:srgbClr val="000000"/>
              </a:solidFill>
              <a:latin typeface="ＭＳ ゴシック" pitchFamily="49" charset="-128"/>
              <a:ea typeface="ＭＳ ゴシック" pitchFamily="49" charset="-128"/>
            </a:rPr>
            <a:t>25</a:t>
          </a:r>
          <a:r>
            <a:rPr lang="ja-JP" altLang="en-US" sz="1100">
              <a:solidFill>
                <a:srgbClr val="000000"/>
              </a:solidFill>
              <a:latin typeface="ＭＳ ゴシック" pitchFamily="49" charset="-128"/>
              <a:ea typeface="ＭＳ ゴシック" pitchFamily="49" charset="-128"/>
            </a:rPr>
            <a:t>年度から平成</a:t>
          </a:r>
          <a:r>
            <a:rPr lang="en-US" altLang="ja-JP" sz="1100">
              <a:solidFill>
                <a:srgbClr val="000000"/>
              </a:solidFill>
              <a:latin typeface="ＭＳ ゴシック" pitchFamily="49" charset="-128"/>
              <a:ea typeface="ＭＳ ゴシック" pitchFamily="49" charset="-128"/>
            </a:rPr>
            <a:t>29</a:t>
          </a:r>
          <a:r>
            <a:rPr lang="ja-JP" altLang="en-US" sz="1100">
              <a:solidFill>
                <a:srgbClr val="000000"/>
              </a:solidFill>
              <a:latin typeface="ＭＳ ゴシック" pitchFamily="49" charset="-128"/>
              <a:ea typeface="ＭＳ ゴシック" pitchFamily="49" charset="-128"/>
            </a:rPr>
            <a:t>年度まで基金を取り崩す決算となった。平成</a:t>
          </a:r>
          <a:r>
            <a:rPr lang="en-US" altLang="ja-JP" sz="1100">
              <a:solidFill>
                <a:srgbClr val="000000"/>
              </a:solidFill>
              <a:latin typeface="ＭＳ ゴシック" pitchFamily="49" charset="-128"/>
              <a:ea typeface="ＭＳ ゴシック" pitchFamily="49" charset="-128"/>
            </a:rPr>
            <a:t>30</a:t>
          </a:r>
          <a:r>
            <a:rPr lang="ja-JP" altLang="en-US" sz="1100">
              <a:solidFill>
                <a:srgbClr val="000000"/>
              </a:solidFill>
              <a:latin typeface="ＭＳ ゴシック" pitchFamily="49" charset="-128"/>
              <a:ea typeface="ＭＳ ゴシック" pitchFamily="49" charset="-128"/>
            </a:rPr>
            <a:t>年度決算では財政調整基金を取り崩すことなく実質収支黒字を確保することができたが、令和元年度決算では再び</a:t>
          </a:r>
          <a:r>
            <a:rPr lang="ja-JP" altLang="en-US" sz="1100" b="0" i="0" u="none" kern="0" spc="0" baseline="0">
              <a:ln>
                <a:noFill/>
              </a:ln>
              <a:solidFill>
                <a:srgbClr val="000000"/>
              </a:solidFill>
              <a:latin typeface="ＭＳ ゴシック" pitchFamily="49" charset="-128"/>
              <a:ea typeface="ＭＳ ゴシック" pitchFamily="49" charset="-128"/>
              <a:cs typeface="+mn-cs"/>
            </a:rPr>
            <a:t>財政調整基金を取り崩しての決算となった。</a:t>
          </a:r>
          <a:endParaRPr lang="en-US" altLang="ja-JP" sz="1100" b="0" i="0" u="none" kern="0" spc="0" baseline="0">
            <a:ln>
              <a:noFill/>
            </a:ln>
            <a:solidFill>
              <a:srgbClr val="000000"/>
            </a:solidFill>
            <a:latin typeface="ＭＳ ゴシック" pitchFamily="49" charset="-128"/>
            <a:ea typeface="ＭＳ ゴシック" pitchFamily="49" charset="-128"/>
            <a:cs typeface="+mn-cs"/>
          </a:endParaRPr>
        </a:p>
        <a:p>
          <a:r>
            <a:rPr lang="ja-JP" altLang="en-US" sz="1100" b="0" i="0" u="none" kern="0" spc="0" baseline="0">
              <a:ln>
                <a:noFill/>
              </a:ln>
              <a:solidFill>
                <a:srgbClr val="000000"/>
              </a:solidFill>
              <a:latin typeface="ＭＳ ゴシック" pitchFamily="49" charset="-128"/>
              <a:ea typeface="ＭＳ ゴシック" pitchFamily="49" charset="-128"/>
              <a:cs typeface="+mn-cs"/>
            </a:rPr>
            <a:t>　依然として地方交付税や臨時財政対策債などの依存財源に頼る脆弱な財政構造は続いており、安定的な財政運営に向けて引き続き行財政改革の推進が必要である。</a:t>
          </a:r>
          <a:endParaRPr lang="ja-JP" altLang="en-US" sz="11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xdr:cNvSpPr>
          <a:spLocks noChangeArrowheads="1"/>
        </xdr:cNvSpPr>
      </xdr:nvSpPr>
      <xdr:spPr bwMode="auto">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solidFill>
                <a:srgbClr val="000000"/>
              </a:solidFill>
              <a:latin typeface="ＭＳ ゴシック" pitchFamily="49" charset="-128"/>
              <a:ea typeface="ＭＳ ゴシック" pitchFamily="49" charset="-128"/>
            </a:rPr>
            <a:t>　令和元年度決算は</a:t>
          </a:r>
          <a:r>
            <a:rPr lang="en-US" altLang="ja-JP" sz="1400">
              <a:solidFill>
                <a:srgbClr val="000000"/>
              </a:solidFill>
              <a:latin typeface="ＭＳ ゴシック" pitchFamily="49" charset="-128"/>
              <a:ea typeface="ＭＳ ゴシック" pitchFamily="49" charset="-128"/>
            </a:rPr>
            <a:t>2</a:t>
          </a:r>
          <a:r>
            <a:rPr lang="ja-JP" altLang="en-US" sz="1400">
              <a:solidFill>
                <a:srgbClr val="000000"/>
              </a:solidFill>
              <a:latin typeface="ＭＳ ゴシック" pitchFamily="49" charset="-128"/>
              <a:ea typeface="ＭＳ ゴシック" pitchFamily="49" charset="-128"/>
            </a:rPr>
            <a:t>年連続で全会計黒字となっている。</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一般会計においては、平成</a:t>
          </a:r>
          <a:r>
            <a:rPr lang="en-US" altLang="ja-JP" sz="1400">
              <a:solidFill>
                <a:srgbClr val="000000"/>
              </a:solidFill>
              <a:latin typeface="ＭＳ ゴシック" pitchFamily="49" charset="-128"/>
              <a:ea typeface="ＭＳ ゴシック" pitchFamily="49" charset="-128"/>
            </a:rPr>
            <a:t>30</a:t>
          </a:r>
          <a:r>
            <a:rPr lang="ja-JP" altLang="en-US" sz="1400">
              <a:solidFill>
                <a:srgbClr val="000000"/>
              </a:solidFill>
              <a:latin typeface="ＭＳ ゴシック" pitchFamily="49" charset="-128"/>
              <a:ea typeface="ＭＳ ゴシック" pitchFamily="49" charset="-128"/>
            </a:rPr>
            <a:t>年度は財政調整基金を取り崩すことなく黒字を確保できたが、令和元年度は財政調整基金を取り崩しての黒字となったため、標準財政規模比で</a:t>
          </a:r>
          <a:r>
            <a:rPr lang="en-US" altLang="ja-JP" sz="1400">
              <a:solidFill>
                <a:srgbClr val="000000"/>
              </a:solidFill>
              <a:latin typeface="ＭＳ ゴシック" pitchFamily="49" charset="-128"/>
              <a:ea typeface="ＭＳ ゴシック" pitchFamily="49" charset="-128"/>
            </a:rPr>
            <a:t>2.08</a:t>
          </a:r>
          <a:r>
            <a:rPr lang="ja-JP" altLang="en-US" sz="1400">
              <a:solidFill>
                <a:srgbClr val="000000"/>
              </a:solidFill>
              <a:latin typeface="ＭＳ ゴシック" pitchFamily="49" charset="-128"/>
              <a:ea typeface="ＭＳ ゴシック" pitchFamily="49" charset="-128"/>
            </a:rPr>
            <a:t>ポイント減少し</a:t>
          </a:r>
          <a:r>
            <a:rPr lang="en-US" altLang="ja-JP" sz="1400">
              <a:solidFill>
                <a:srgbClr val="000000"/>
              </a:solidFill>
              <a:latin typeface="ＭＳ ゴシック" pitchFamily="49" charset="-128"/>
              <a:ea typeface="ＭＳ ゴシック" pitchFamily="49" charset="-128"/>
            </a:rPr>
            <a:t>0.12%</a:t>
          </a:r>
          <a:r>
            <a:rPr lang="ja-JP" altLang="en-US" sz="1400">
              <a:solidFill>
                <a:srgbClr val="000000"/>
              </a:solidFill>
              <a:latin typeface="ＭＳ ゴシック" pitchFamily="49" charset="-128"/>
              <a:ea typeface="ＭＳ ゴシック" pitchFamily="49" charset="-128"/>
            </a:rPr>
            <a:t>となった。</a:t>
          </a:r>
          <a:endParaRPr lang="en-US" altLang="ja-JP" sz="1400">
            <a:solidFill>
              <a:srgbClr val="000000"/>
            </a:solidFill>
            <a:latin typeface="ＭＳ ゴシック" pitchFamily="49" charset="-128"/>
            <a:ea typeface="ＭＳ ゴシック" pitchFamily="49" charset="-128"/>
          </a:endParaRPr>
        </a:p>
        <a:p>
          <a:r>
            <a:rPr lang="ja-JP" altLang="en-US" sz="1400">
              <a:solidFill>
                <a:srgbClr val="000000"/>
              </a:solidFill>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fLocksText="0">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202" customWidth="1"/>
    <col min="12" max="12" width="2.25" style="202" customWidth="1"/>
    <col min="13" max="17" width="2.375" style="202" customWidth="1"/>
    <col min="18" max="119" width="2.125" style="202" customWidth="1"/>
    <col min="120" max="16384" width="0" style="202" hidden="1"/>
  </cols>
  <sheetData>
    <row r="1" spans="1:119" ht="33" customHeight="1" x14ac:dyDescent="0.15">
      <c r="A1" s="200"/>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201"/>
      <c r="DK1" s="201"/>
      <c r="DL1" s="201"/>
      <c r="DM1" s="201"/>
      <c r="DN1" s="201"/>
      <c r="DO1" s="201"/>
    </row>
    <row r="2" spans="1:119" ht="24.75" thickBot="1" x14ac:dyDescent="0.2">
      <c r="A2" s="200"/>
      <c r="B2" s="203" t="s">
        <v>81</v>
      </c>
      <c r="C2" s="203"/>
      <c r="D2" s="204"/>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row>
    <row r="3" spans="1:119" ht="18.75" customHeight="1" thickBot="1" x14ac:dyDescent="0.2">
      <c r="A3" s="201"/>
      <c r="B3" s="440" t="s">
        <v>82</v>
      </c>
      <c r="C3" s="441"/>
      <c r="D3" s="441"/>
      <c r="E3" s="442"/>
      <c r="F3" s="442"/>
      <c r="G3" s="442"/>
      <c r="H3" s="442"/>
      <c r="I3" s="442"/>
      <c r="J3" s="442"/>
      <c r="K3" s="442"/>
      <c r="L3" s="442" t="s">
        <v>83</v>
      </c>
      <c r="M3" s="442"/>
      <c r="N3" s="442"/>
      <c r="O3" s="442"/>
      <c r="P3" s="442"/>
      <c r="Q3" s="442"/>
      <c r="R3" s="449"/>
      <c r="S3" s="449"/>
      <c r="T3" s="449"/>
      <c r="U3" s="449"/>
      <c r="V3" s="450"/>
      <c r="W3" s="14" t="s">
        <v>84</v>
      </c>
      <c r="X3" s="13"/>
      <c r="Y3" s="13"/>
      <c r="Z3" s="13"/>
      <c r="AA3" s="13"/>
      <c r="AB3" s="441"/>
      <c r="AC3" s="449" t="s">
        <v>85</v>
      </c>
      <c r="AD3" s="13"/>
      <c r="AE3" s="13"/>
      <c r="AF3" s="13"/>
      <c r="AG3" s="13"/>
      <c r="AH3" s="13"/>
      <c r="AI3" s="13"/>
      <c r="AJ3" s="13"/>
      <c r="AK3" s="13"/>
      <c r="AL3" s="12"/>
      <c r="AM3" s="14" t="s">
        <v>86</v>
      </c>
      <c r="AN3" s="13"/>
      <c r="AO3" s="13"/>
      <c r="AP3" s="13"/>
      <c r="AQ3" s="13"/>
      <c r="AR3" s="13"/>
      <c r="AS3" s="13"/>
      <c r="AT3" s="13"/>
      <c r="AU3" s="13"/>
      <c r="AV3" s="13"/>
      <c r="AW3" s="13"/>
      <c r="AX3" s="12"/>
      <c r="AY3" s="461" t="s">
        <v>1</v>
      </c>
      <c r="AZ3" s="462"/>
      <c r="BA3" s="462"/>
      <c r="BB3" s="462"/>
      <c r="BC3" s="462"/>
      <c r="BD3" s="462"/>
      <c r="BE3" s="462"/>
      <c r="BF3" s="462"/>
      <c r="BG3" s="462"/>
      <c r="BH3" s="462"/>
      <c r="BI3" s="462"/>
      <c r="BJ3" s="462"/>
      <c r="BK3" s="462"/>
      <c r="BL3" s="462"/>
      <c r="BM3" s="463"/>
      <c r="BN3" s="14" t="s">
        <v>87</v>
      </c>
      <c r="BO3" s="13"/>
      <c r="BP3" s="13"/>
      <c r="BQ3" s="13"/>
      <c r="BR3" s="13"/>
      <c r="BS3" s="13"/>
      <c r="BT3" s="13"/>
      <c r="BU3" s="12"/>
      <c r="BV3" s="14" t="s">
        <v>88</v>
      </c>
      <c r="BW3" s="13"/>
      <c r="BX3" s="13"/>
      <c r="BY3" s="13"/>
      <c r="BZ3" s="13"/>
      <c r="CA3" s="13"/>
      <c r="CB3" s="13"/>
      <c r="CC3" s="12"/>
      <c r="CD3" s="461" t="s">
        <v>1</v>
      </c>
      <c r="CE3" s="462"/>
      <c r="CF3" s="462"/>
      <c r="CG3" s="462"/>
      <c r="CH3" s="462"/>
      <c r="CI3" s="462"/>
      <c r="CJ3" s="462"/>
      <c r="CK3" s="462"/>
      <c r="CL3" s="462"/>
      <c r="CM3" s="462"/>
      <c r="CN3" s="462"/>
      <c r="CO3" s="462"/>
      <c r="CP3" s="462"/>
      <c r="CQ3" s="462"/>
      <c r="CR3" s="462"/>
      <c r="CS3" s="463"/>
      <c r="CT3" s="14" t="s">
        <v>89</v>
      </c>
      <c r="CU3" s="13"/>
      <c r="CV3" s="13"/>
      <c r="CW3" s="13"/>
      <c r="CX3" s="13"/>
      <c r="CY3" s="13"/>
      <c r="CZ3" s="13"/>
      <c r="DA3" s="12"/>
      <c r="DB3" s="14" t="s">
        <v>90</v>
      </c>
      <c r="DC3" s="13"/>
      <c r="DD3" s="13"/>
      <c r="DE3" s="13"/>
      <c r="DF3" s="13"/>
      <c r="DG3" s="13"/>
      <c r="DH3" s="13"/>
      <c r="DI3" s="12"/>
      <c r="DJ3" s="200"/>
      <c r="DK3" s="200"/>
      <c r="DL3" s="200"/>
      <c r="DM3" s="200"/>
      <c r="DN3" s="200"/>
      <c r="DO3" s="200"/>
    </row>
    <row r="4" spans="1:119" ht="18.75" customHeight="1" x14ac:dyDescent="0.15">
      <c r="A4" s="20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11" t="s">
        <v>91</v>
      </c>
      <c r="AZ4" s="10"/>
      <c r="BA4" s="10"/>
      <c r="BB4" s="10"/>
      <c r="BC4" s="10"/>
      <c r="BD4" s="10"/>
      <c r="BE4" s="10"/>
      <c r="BF4" s="10"/>
      <c r="BG4" s="10"/>
      <c r="BH4" s="10"/>
      <c r="BI4" s="10"/>
      <c r="BJ4" s="10"/>
      <c r="BK4" s="10"/>
      <c r="BL4" s="10"/>
      <c r="BM4" s="9"/>
      <c r="BN4" s="8">
        <v>23983636</v>
      </c>
      <c r="BO4" s="7"/>
      <c r="BP4" s="7"/>
      <c r="BQ4" s="7"/>
      <c r="BR4" s="7"/>
      <c r="BS4" s="7"/>
      <c r="BT4" s="7"/>
      <c r="BU4" s="6"/>
      <c r="BV4" s="8">
        <v>22674358</v>
      </c>
      <c r="BW4" s="7"/>
      <c r="BX4" s="7"/>
      <c r="BY4" s="7"/>
      <c r="BZ4" s="7"/>
      <c r="CA4" s="7"/>
      <c r="CB4" s="7"/>
      <c r="CC4" s="6"/>
      <c r="CD4" s="5" t="s">
        <v>92</v>
      </c>
      <c r="CE4" s="4"/>
      <c r="CF4" s="4"/>
      <c r="CG4" s="4"/>
      <c r="CH4" s="4"/>
      <c r="CI4" s="4"/>
      <c r="CJ4" s="4"/>
      <c r="CK4" s="4"/>
      <c r="CL4" s="4"/>
      <c r="CM4" s="4"/>
      <c r="CN4" s="4"/>
      <c r="CO4" s="4"/>
      <c r="CP4" s="4"/>
      <c r="CQ4" s="4"/>
      <c r="CR4" s="4"/>
      <c r="CS4" s="3"/>
      <c r="CT4" s="2">
        <v>0.1</v>
      </c>
      <c r="CU4" s="1"/>
      <c r="CV4" s="1"/>
      <c r="CW4" s="1"/>
      <c r="CX4" s="1"/>
      <c r="CY4" s="1"/>
      <c r="CZ4" s="1"/>
      <c r="DA4" s="438"/>
      <c r="DB4" s="2">
        <v>2.2000000000000002</v>
      </c>
      <c r="DC4" s="1"/>
      <c r="DD4" s="1"/>
      <c r="DE4" s="1"/>
      <c r="DF4" s="1"/>
      <c r="DG4" s="1"/>
      <c r="DH4" s="1"/>
      <c r="DI4" s="438"/>
      <c r="DJ4" s="200"/>
      <c r="DK4" s="200"/>
      <c r="DL4" s="200"/>
      <c r="DM4" s="200"/>
      <c r="DN4" s="200"/>
      <c r="DO4" s="200"/>
    </row>
    <row r="5" spans="1:119" ht="18.75" customHeight="1" x14ac:dyDescent="0.15">
      <c r="A5" s="20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23929170</v>
      </c>
      <c r="BO5" s="468"/>
      <c r="BP5" s="468"/>
      <c r="BQ5" s="468"/>
      <c r="BR5" s="468"/>
      <c r="BS5" s="468"/>
      <c r="BT5" s="468"/>
      <c r="BU5" s="469"/>
      <c r="BV5" s="467">
        <v>22328863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100.2</v>
      </c>
      <c r="CU5" s="465"/>
      <c r="CV5" s="465"/>
      <c r="CW5" s="465"/>
      <c r="CX5" s="465"/>
      <c r="CY5" s="465"/>
      <c r="CZ5" s="465"/>
      <c r="DA5" s="466"/>
      <c r="DB5" s="464">
        <v>100.2</v>
      </c>
      <c r="DC5" s="465"/>
      <c r="DD5" s="465"/>
      <c r="DE5" s="465"/>
      <c r="DF5" s="465"/>
      <c r="DG5" s="465"/>
      <c r="DH5" s="465"/>
      <c r="DI5" s="466"/>
      <c r="DJ5" s="200"/>
      <c r="DK5" s="200"/>
      <c r="DL5" s="200"/>
      <c r="DM5" s="200"/>
      <c r="DN5" s="200"/>
      <c r="DO5" s="200"/>
    </row>
    <row r="6" spans="1:119" ht="18.75" customHeight="1" x14ac:dyDescent="0.15">
      <c r="A6" s="201"/>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54466</v>
      </c>
      <c r="BO6" s="468"/>
      <c r="BP6" s="468"/>
      <c r="BQ6" s="468"/>
      <c r="BR6" s="468"/>
      <c r="BS6" s="468"/>
      <c r="BT6" s="468"/>
      <c r="BU6" s="469"/>
      <c r="BV6" s="467">
        <v>345495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105.8</v>
      </c>
      <c r="CU6" s="505"/>
      <c r="CV6" s="505"/>
      <c r="CW6" s="505"/>
      <c r="CX6" s="505"/>
      <c r="CY6" s="505"/>
      <c r="CZ6" s="505"/>
      <c r="DA6" s="506"/>
      <c r="DB6" s="504">
        <v>107.2</v>
      </c>
      <c r="DC6" s="505"/>
      <c r="DD6" s="505"/>
      <c r="DE6" s="505"/>
      <c r="DF6" s="505"/>
      <c r="DG6" s="505"/>
      <c r="DH6" s="505"/>
      <c r="DI6" s="506"/>
      <c r="DJ6" s="200"/>
      <c r="DK6" s="200"/>
      <c r="DL6" s="200"/>
      <c r="DM6" s="200"/>
      <c r="DN6" s="200"/>
      <c r="DO6" s="200"/>
    </row>
    <row r="7" spans="1:119" ht="18.75" customHeight="1" x14ac:dyDescent="0.15">
      <c r="A7" s="20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37495</v>
      </c>
      <c r="BO7" s="468"/>
      <c r="BP7" s="468"/>
      <c r="BQ7" s="468"/>
      <c r="BR7" s="468"/>
      <c r="BS7" s="468"/>
      <c r="BT7" s="468"/>
      <c r="BU7" s="469"/>
      <c r="BV7" s="467">
        <v>40069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13743594</v>
      </c>
      <c r="CU7" s="468"/>
      <c r="CV7" s="468"/>
      <c r="CW7" s="468"/>
      <c r="CX7" s="468"/>
      <c r="CY7" s="468"/>
      <c r="CZ7" s="468"/>
      <c r="DA7" s="469"/>
      <c r="DB7" s="467">
        <v>13836592</v>
      </c>
      <c r="DC7" s="468"/>
      <c r="DD7" s="468"/>
      <c r="DE7" s="468"/>
      <c r="DF7" s="468"/>
      <c r="DG7" s="468"/>
      <c r="DH7" s="468"/>
      <c r="DI7" s="469"/>
      <c r="DJ7" s="200"/>
      <c r="DK7" s="200"/>
      <c r="DL7" s="200"/>
      <c r="DM7" s="200"/>
      <c r="DN7" s="200"/>
      <c r="DO7" s="200"/>
    </row>
    <row r="8" spans="1:119" ht="18.75" customHeight="1" thickBot="1" x14ac:dyDescent="0.2">
      <c r="A8" s="20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16971</v>
      </c>
      <c r="BO8" s="468"/>
      <c r="BP8" s="468"/>
      <c r="BQ8" s="468"/>
      <c r="BR8" s="468"/>
      <c r="BS8" s="468"/>
      <c r="BT8" s="468"/>
      <c r="BU8" s="469"/>
      <c r="BV8" s="467">
        <v>305426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0.62</v>
      </c>
      <c r="CU8" s="508"/>
      <c r="CV8" s="508"/>
      <c r="CW8" s="508"/>
      <c r="CX8" s="508"/>
      <c r="CY8" s="508"/>
      <c r="CZ8" s="508"/>
      <c r="DA8" s="509"/>
      <c r="DB8" s="507">
        <v>0.62</v>
      </c>
      <c r="DC8" s="508"/>
      <c r="DD8" s="508"/>
      <c r="DE8" s="508"/>
      <c r="DF8" s="508"/>
      <c r="DG8" s="508"/>
      <c r="DH8" s="508"/>
      <c r="DI8" s="509"/>
      <c r="DJ8" s="200"/>
      <c r="DK8" s="200"/>
      <c r="DL8" s="200"/>
      <c r="DM8" s="200"/>
      <c r="DN8" s="200"/>
      <c r="DO8" s="200"/>
    </row>
    <row r="9" spans="1:119" ht="18.75" customHeight="1" thickBot="1" x14ac:dyDescent="0.2">
      <c r="A9" s="201"/>
      <c r="B9" s="461" t="s">
        <v>113</v>
      </c>
      <c r="C9" s="462"/>
      <c r="D9" s="462"/>
      <c r="E9" s="462"/>
      <c r="F9" s="462"/>
      <c r="G9" s="462"/>
      <c r="H9" s="462"/>
      <c r="I9" s="462"/>
      <c r="J9" s="462"/>
      <c r="K9" s="510"/>
      <c r="L9" s="511" t="s">
        <v>114</v>
      </c>
      <c r="M9" s="512"/>
      <c r="N9" s="512"/>
      <c r="O9" s="512"/>
      <c r="P9" s="512"/>
      <c r="Q9" s="513"/>
      <c r="R9" s="514">
        <v>65438</v>
      </c>
      <c r="S9" s="515"/>
      <c r="T9" s="515"/>
      <c r="U9" s="515"/>
      <c r="V9" s="516"/>
      <c r="W9" s="14" t="s">
        <v>115</v>
      </c>
      <c r="X9" s="13"/>
      <c r="Y9" s="13"/>
      <c r="Z9" s="13"/>
      <c r="AA9" s="13"/>
      <c r="AB9" s="13"/>
      <c r="AC9" s="13"/>
      <c r="AD9" s="13"/>
      <c r="AE9" s="13"/>
      <c r="AF9" s="13"/>
      <c r="AG9" s="13"/>
      <c r="AH9" s="13"/>
      <c r="AI9" s="13"/>
      <c r="AJ9" s="13"/>
      <c r="AK9" s="13"/>
      <c r="AL9" s="12"/>
      <c r="AM9" s="496" t="s">
        <v>116</v>
      </c>
      <c r="AN9" s="497"/>
      <c r="AO9" s="497"/>
      <c r="AP9" s="497"/>
      <c r="AQ9" s="497"/>
      <c r="AR9" s="497"/>
      <c r="AS9" s="497"/>
      <c r="AT9" s="498"/>
      <c r="AU9" s="499" t="s">
        <v>106</v>
      </c>
      <c r="AV9" s="500"/>
      <c r="AW9" s="500"/>
      <c r="AX9" s="500"/>
      <c r="AY9" s="501" t="s">
        <v>117</v>
      </c>
      <c r="AZ9" s="502"/>
      <c r="BA9" s="502"/>
      <c r="BB9" s="502"/>
      <c r="BC9" s="502"/>
      <c r="BD9" s="502"/>
      <c r="BE9" s="502"/>
      <c r="BF9" s="502"/>
      <c r="BG9" s="502"/>
      <c r="BH9" s="502"/>
      <c r="BI9" s="502"/>
      <c r="BJ9" s="502"/>
      <c r="BK9" s="502"/>
      <c r="BL9" s="502"/>
      <c r="BM9" s="503"/>
      <c r="BN9" s="467">
        <v>-288455</v>
      </c>
      <c r="BO9" s="468"/>
      <c r="BP9" s="468"/>
      <c r="BQ9" s="468"/>
      <c r="BR9" s="468"/>
      <c r="BS9" s="468"/>
      <c r="BT9" s="468"/>
      <c r="BU9" s="469"/>
      <c r="BV9" s="467">
        <v>289791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8.5</v>
      </c>
      <c r="CU9" s="465"/>
      <c r="CV9" s="465"/>
      <c r="CW9" s="465"/>
      <c r="CX9" s="465"/>
      <c r="CY9" s="465"/>
      <c r="CZ9" s="465"/>
      <c r="DA9" s="466"/>
      <c r="DB9" s="464">
        <v>8.1999999999999993</v>
      </c>
      <c r="DC9" s="465"/>
      <c r="DD9" s="465"/>
      <c r="DE9" s="465"/>
      <c r="DF9" s="465"/>
      <c r="DG9" s="465"/>
      <c r="DH9" s="465"/>
      <c r="DI9" s="466"/>
      <c r="DJ9" s="200"/>
      <c r="DK9" s="200"/>
      <c r="DL9" s="200"/>
      <c r="DM9" s="200"/>
      <c r="DN9" s="200"/>
      <c r="DO9" s="200"/>
    </row>
    <row r="10" spans="1:119" ht="18.75" customHeight="1" thickBot="1" x14ac:dyDescent="0.2">
      <c r="A10" s="201"/>
      <c r="B10" s="461"/>
      <c r="C10" s="462"/>
      <c r="D10" s="462"/>
      <c r="E10" s="462"/>
      <c r="F10" s="462"/>
      <c r="G10" s="462"/>
      <c r="H10" s="462"/>
      <c r="I10" s="462"/>
      <c r="J10" s="462"/>
      <c r="K10" s="510"/>
      <c r="L10" s="517" t="s">
        <v>119</v>
      </c>
      <c r="M10" s="497"/>
      <c r="N10" s="497"/>
      <c r="O10" s="497"/>
      <c r="P10" s="497"/>
      <c r="Q10" s="498"/>
      <c r="R10" s="518">
        <v>66165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792</v>
      </c>
      <c r="BO10" s="468"/>
      <c r="BP10" s="468"/>
      <c r="BQ10" s="468"/>
      <c r="BR10" s="468"/>
      <c r="BS10" s="468"/>
      <c r="BT10" s="468"/>
      <c r="BU10" s="469"/>
      <c r="BV10" s="467">
        <v>4374</v>
      </c>
      <c r="BW10" s="468"/>
      <c r="BX10" s="468"/>
      <c r="BY10" s="468"/>
      <c r="BZ10" s="468"/>
      <c r="CA10" s="468"/>
      <c r="CB10" s="468"/>
      <c r="CC10" s="469"/>
      <c r="CD10" s="205" t="s">
        <v>123</v>
      </c>
      <c r="CE10" s="206"/>
      <c r="CF10" s="206"/>
      <c r="CG10" s="206"/>
      <c r="CH10" s="206"/>
      <c r="CI10" s="206"/>
      <c r="CJ10" s="206"/>
      <c r="CK10" s="206"/>
      <c r="CL10" s="206"/>
      <c r="CM10" s="206"/>
      <c r="CN10" s="206"/>
      <c r="CO10" s="206"/>
      <c r="CP10" s="206"/>
      <c r="CQ10" s="206"/>
      <c r="CR10" s="206"/>
      <c r="CS10" s="207"/>
      <c r="CT10" s="208"/>
      <c r="CU10" s="209"/>
      <c r="CV10" s="209"/>
      <c r="CW10" s="209"/>
      <c r="CX10" s="209"/>
      <c r="CY10" s="209"/>
      <c r="CZ10" s="209"/>
      <c r="DA10" s="210"/>
      <c r="DB10" s="208"/>
      <c r="DC10" s="209"/>
      <c r="DD10" s="209"/>
      <c r="DE10" s="209"/>
      <c r="DF10" s="209"/>
      <c r="DG10" s="209"/>
      <c r="DH10" s="209"/>
      <c r="DI10" s="210"/>
      <c r="DJ10" s="200"/>
      <c r="DK10" s="200"/>
      <c r="DL10" s="200"/>
      <c r="DM10" s="200"/>
      <c r="DN10" s="200"/>
      <c r="DO10" s="200"/>
    </row>
    <row r="11" spans="1:119" ht="18.75" customHeight="1" thickBot="1" x14ac:dyDescent="0.2">
      <c r="A11" s="201"/>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10066</v>
      </c>
      <c r="BO11" s="468"/>
      <c r="BP11" s="468"/>
      <c r="BQ11" s="468"/>
      <c r="BR11" s="468"/>
      <c r="BS11" s="468"/>
      <c r="BT11" s="468"/>
      <c r="BU11" s="469"/>
      <c r="BV11" s="467">
        <v>70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200"/>
      <c r="DK11" s="200"/>
      <c r="DL11" s="200"/>
      <c r="DM11" s="200"/>
      <c r="DN11" s="200"/>
      <c r="DO11" s="200"/>
    </row>
    <row r="12" spans="1:119" ht="18.75" customHeight="1" x14ac:dyDescent="0.15">
      <c r="A12" s="201"/>
      <c r="B12" s="527" t="s">
        <v>131</v>
      </c>
      <c r="C12" s="528"/>
      <c r="D12" s="528"/>
      <c r="E12" s="528"/>
      <c r="F12" s="528"/>
      <c r="G12" s="528"/>
      <c r="H12" s="528"/>
      <c r="I12" s="528"/>
      <c r="J12" s="528"/>
      <c r="K12" s="529"/>
      <c r="L12" s="536" t="s">
        <v>132</v>
      </c>
      <c r="M12" s="537"/>
      <c r="N12" s="537"/>
      <c r="O12" s="537"/>
      <c r="P12" s="537"/>
      <c r="Q12" s="538"/>
      <c r="R12" s="539">
        <v>64509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106</v>
      </c>
      <c r="AV12" s="500"/>
      <c r="AW12" s="500"/>
      <c r="AX12" s="500"/>
      <c r="AY12" s="501" t="s">
        <v>136</v>
      </c>
      <c r="AZ12" s="502"/>
      <c r="BA12" s="502"/>
      <c r="BB12" s="502"/>
      <c r="BC12" s="502"/>
      <c r="BD12" s="502"/>
      <c r="BE12" s="502"/>
      <c r="BF12" s="502"/>
      <c r="BG12" s="502"/>
      <c r="BH12" s="502"/>
      <c r="BI12" s="502"/>
      <c r="BJ12" s="502"/>
      <c r="BK12" s="502"/>
      <c r="BL12" s="502"/>
      <c r="BM12" s="503"/>
      <c r="BN12" s="467">
        <v>250000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200"/>
      <c r="DK12" s="200"/>
      <c r="DL12" s="200"/>
      <c r="DM12" s="200"/>
      <c r="DN12" s="200"/>
      <c r="DO12" s="200"/>
    </row>
    <row r="13" spans="1:119" ht="18.75" customHeight="1" x14ac:dyDescent="0.15">
      <c r="A13" s="201"/>
      <c r="B13" s="530"/>
      <c r="C13" s="531"/>
      <c r="D13" s="531"/>
      <c r="E13" s="531"/>
      <c r="F13" s="531"/>
      <c r="G13" s="531"/>
      <c r="H13" s="531"/>
      <c r="I13" s="531"/>
      <c r="J13" s="531"/>
      <c r="K13" s="532"/>
      <c r="L13" s="211"/>
      <c r="M13" s="558" t="s">
        <v>139</v>
      </c>
      <c r="N13" s="559"/>
      <c r="O13" s="559"/>
      <c r="P13" s="559"/>
      <c r="Q13" s="560"/>
      <c r="R13" s="551">
        <v>63731</v>
      </c>
      <c r="S13" s="552"/>
      <c r="T13" s="552"/>
      <c r="U13" s="552"/>
      <c r="V13" s="553"/>
      <c r="W13" s="483" t="s">
        <v>140</v>
      </c>
      <c r="X13" s="484"/>
      <c r="Y13" s="484"/>
      <c r="Z13" s="484"/>
      <c r="AA13" s="484"/>
      <c r="AB13" s="474"/>
      <c r="AC13" s="518">
        <v>137</v>
      </c>
      <c r="AD13" s="519"/>
      <c r="AE13" s="519"/>
      <c r="AF13" s="519"/>
      <c r="AG13" s="561"/>
      <c r="AH13" s="518">
        <v>108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-527597</v>
      </c>
      <c r="BO13" s="468"/>
      <c r="BP13" s="468"/>
      <c r="BQ13" s="468"/>
      <c r="BR13" s="468"/>
      <c r="BS13" s="468"/>
      <c r="BT13" s="468"/>
      <c r="BU13" s="469"/>
      <c r="BV13" s="467">
        <v>294235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1.5</v>
      </c>
      <c r="CU13" s="465"/>
      <c r="CV13" s="465"/>
      <c r="CW13" s="465"/>
      <c r="CX13" s="465"/>
      <c r="CY13" s="465"/>
      <c r="CZ13" s="465"/>
      <c r="DA13" s="466"/>
      <c r="DB13" s="464">
        <v>1.5</v>
      </c>
      <c r="DC13" s="465"/>
      <c r="DD13" s="465"/>
      <c r="DE13" s="465"/>
      <c r="DF13" s="465"/>
      <c r="DG13" s="465"/>
      <c r="DH13" s="465"/>
      <c r="DI13" s="466"/>
      <c r="DJ13" s="200"/>
      <c r="DK13" s="200"/>
      <c r="DL13" s="200"/>
      <c r="DM13" s="200"/>
      <c r="DN13" s="200"/>
      <c r="DO13" s="200"/>
    </row>
    <row r="14" spans="1:119" ht="18.75" customHeight="1" thickBot="1" x14ac:dyDescent="0.2">
      <c r="A14" s="201"/>
      <c r="B14" s="530"/>
      <c r="C14" s="531"/>
      <c r="D14" s="531"/>
      <c r="E14" s="531"/>
      <c r="F14" s="531"/>
      <c r="G14" s="531"/>
      <c r="H14" s="531"/>
      <c r="I14" s="531"/>
      <c r="J14" s="531"/>
      <c r="K14" s="532"/>
      <c r="L14" s="548" t="s">
        <v>145</v>
      </c>
      <c r="M14" s="549"/>
      <c r="N14" s="549"/>
      <c r="O14" s="549"/>
      <c r="P14" s="549"/>
      <c r="Q14" s="550"/>
      <c r="R14" s="551">
        <v>64916</v>
      </c>
      <c r="S14" s="552"/>
      <c r="T14" s="552"/>
      <c r="U14" s="552"/>
      <c r="V14" s="553"/>
      <c r="W14" s="457"/>
      <c r="X14" s="458"/>
      <c r="Y14" s="458"/>
      <c r="Z14" s="458"/>
      <c r="AA14" s="458"/>
      <c r="AB14" s="447"/>
      <c r="AC14" s="554">
        <v>0.5</v>
      </c>
      <c r="AD14" s="555"/>
      <c r="AE14" s="555"/>
      <c r="AF14" s="555"/>
      <c r="AG14" s="556"/>
      <c r="AH14" s="554">
        <v>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75.8</v>
      </c>
      <c r="CU14" s="566"/>
      <c r="CV14" s="566"/>
      <c r="CW14" s="566"/>
      <c r="CX14" s="566"/>
      <c r="CY14" s="566"/>
      <c r="CZ14" s="566"/>
      <c r="DA14" s="567"/>
      <c r="DB14" s="565">
        <v>39.5</v>
      </c>
      <c r="DC14" s="566"/>
      <c r="DD14" s="566"/>
      <c r="DE14" s="566"/>
      <c r="DF14" s="566"/>
      <c r="DG14" s="566"/>
      <c r="DH14" s="566"/>
      <c r="DI14" s="567"/>
      <c r="DJ14" s="200"/>
      <c r="DK14" s="200"/>
      <c r="DL14" s="200"/>
      <c r="DM14" s="200"/>
      <c r="DN14" s="200"/>
      <c r="DO14" s="200"/>
    </row>
    <row r="15" spans="1:119" ht="18.75" customHeight="1" x14ac:dyDescent="0.15">
      <c r="A15" s="201"/>
      <c r="B15" s="530"/>
      <c r="C15" s="531"/>
      <c r="D15" s="531"/>
      <c r="E15" s="531"/>
      <c r="F15" s="531"/>
      <c r="G15" s="531"/>
      <c r="H15" s="531"/>
      <c r="I15" s="531"/>
      <c r="J15" s="531"/>
      <c r="K15" s="532"/>
      <c r="L15" s="211"/>
      <c r="M15" s="558" t="s">
        <v>139</v>
      </c>
      <c r="N15" s="559"/>
      <c r="O15" s="559"/>
      <c r="P15" s="559"/>
      <c r="Q15" s="560"/>
      <c r="R15" s="551">
        <v>64235</v>
      </c>
      <c r="S15" s="552"/>
      <c r="T15" s="552"/>
      <c r="U15" s="552"/>
      <c r="V15" s="553"/>
      <c r="W15" s="483" t="s">
        <v>147</v>
      </c>
      <c r="X15" s="484"/>
      <c r="Y15" s="484"/>
      <c r="Z15" s="484"/>
      <c r="AA15" s="484"/>
      <c r="AB15" s="474"/>
      <c r="AC15" s="518">
        <v>7377</v>
      </c>
      <c r="AD15" s="519"/>
      <c r="AE15" s="519"/>
      <c r="AF15" s="519"/>
      <c r="AG15" s="561"/>
      <c r="AH15" s="518">
        <v>7162</v>
      </c>
      <c r="AI15" s="519"/>
      <c r="AJ15" s="519"/>
      <c r="AK15" s="519"/>
      <c r="AL15" s="520"/>
      <c r="AM15" s="496"/>
      <c r="AN15" s="497"/>
      <c r="AO15" s="497"/>
      <c r="AP15" s="497"/>
      <c r="AQ15" s="497"/>
      <c r="AR15" s="497"/>
      <c r="AS15" s="497"/>
      <c r="AT15" s="498"/>
      <c r="AU15" s="499"/>
      <c r="AV15" s="500"/>
      <c r="AW15" s="500"/>
      <c r="AX15" s="500"/>
      <c r="AY15" s="11" t="s">
        <v>148</v>
      </c>
      <c r="AZ15" s="10"/>
      <c r="BA15" s="10"/>
      <c r="BB15" s="10"/>
      <c r="BC15" s="10"/>
      <c r="BD15" s="10"/>
      <c r="BE15" s="10"/>
      <c r="BF15" s="10"/>
      <c r="BG15" s="10"/>
      <c r="BH15" s="10"/>
      <c r="BI15" s="10"/>
      <c r="BJ15" s="10"/>
      <c r="BK15" s="10"/>
      <c r="BL15" s="10"/>
      <c r="BM15" s="9"/>
      <c r="BN15" s="8">
        <v>6859496</v>
      </c>
      <c r="BO15" s="7"/>
      <c r="BP15" s="7"/>
      <c r="BQ15" s="7"/>
      <c r="BR15" s="7"/>
      <c r="BS15" s="7"/>
      <c r="BT15" s="7"/>
      <c r="BU15" s="6"/>
      <c r="BV15" s="8">
        <v>6796625</v>
      </c>
      <c r="BW15" s="7"/>
      <c r="BX15" s="7"/>
      <c r="BY15" s="7"/>
      <c r="BZ15" s="7"/>
      <c r="CA15" s="7"/>
      <c r="CB15" s="7"/>
      <c r="CC15" s="6"/>
      <c r="CD15" s="568" t="s">
        <v>149</v>
      </c>
      <c r="CE15" s="569"/>
      <c r="CF15" s="569"/>
      <c r="CG15" s="569"/>
      <c r="CH15" s="569"/>
      <c r="CI15" s="569"/>
      <c r="CJ15" s="569"/>
      <c r="CK15" s="569"/>
      <c r="CL15" s="569"/>
      <c r="CM15" s="569"/>
      <c r="CN15" s="569"/>
      <c r="CO15" s="569"/>
      <c r="CP15" s="569"/>
      <c r="CQ15" s="569"/>
      <c r="CR15" s="569"/>
      <c r="CS15" s="570"/>
      <c r="CT15" s="212"/>
      <c r="CU15" s="213"/>
      <c r="CV15" s="213"/>
      <c r="CW15" s="213"/>
      <c r="CX15" s="213"/>
      <c r="CY15" s="213"/>
      <c r="CZ15" s="213"/>
      <c r="DA15" s="214"/>
      <c r="DB15" s="212"/>
      <c r="DC15" s="213"/>
      <c r="DD15" s="213"/>
      <c r="DE15" s="213"/>
      <c r="DF15" s="213"/>
      <c r="DG15" s="213"/>
      <c r="DH15" s="213"/>
      <c r="DI15" s="214"/>
      <c r="DJ15" s="200"/>
      <c r="DK15" s="200"/>
      <c r="DL15" s="200"/>
      <c r="DM15" s="200"/>
      <c r="DN15" s="200"/>
      <c r="DO15" s="200"/>
    </row>
    <row r="16" spans="1:119" ht="18.75" customHeight="1" x14ac:dyDescent="0.15">
      <c r="A16" s="201"/>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27.5</v>
      </c>
      <c r="AD16" s="555"/>
      <c r="AE16" s="555"/>
      <c r="AF16" s="555"/>
      <c r="AG16" s="556"/>
      <c r="AH16" s="554">
        <v>27.2</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11039547</v>
      </c>
      <c r="BO16" s="468"/>
      <c r="BP16" s="468"/>
      <c r="BQ16" s="468"/>
      <c r="BR16" s="468"/>
      <c r="BS16" s="468"/>
      <c r="BT16" s="468"/>
      <c r="BU16" s="469"/>
      <c r="BV16" s="467">
        <v>10976988</v>
      </c>
      <c r="BW16" s="468"/>
      <c r="BX16" s="468"/>
      <c r="BY16" s="468"/>
      <c r="BZ16" s="468"/>
      <c r="CA16" s="468"/>
      <c r="CB16" s="468"/>
      <c r="CC16" s="469"/>
      <c r="CD16" s="215"/>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200"/>
      <c r="DK16" s="200"/>
      <c r="DL16" s="200"/>
      <c r="DM16" s="200"/>
      <c r="DN16" s="200"/>
      <c r="DO16" s="200"/>
    </row>
    <row r="17" spans="1:119" ht="18.75" customHeight="1" thickBot="1" x14ac:dyDescent="0.2">
      <c r="A17" s="201"/>
      <c r="B17" s="533"/>
      <c r="C17" s="534"/>
      <c r="D17" s="534"/>
      <c r="E17" s="534"/>
      <c r="F17" s="534"/>
      <c r="G17" s="534"/>
      <c r="H17" s="534"/>
      <c r="I17" s="534"/>
      <c r="J17" s="534"/>
      <c r="K17" s="535"/>
      <c r="L17" s="216"/>
      <c r="M17" s="574" t="s">
        <v>153</v>
      </c>
      <c r="N17" s="575"/>
      <c r="O17" s="575"/>
      <c r="P17" s="575"/>
      <c r="Q17" s="576"/>
      <c r="R17" s="571" t="s">
        <v>154</v>
      </c>
      <c r="S17" s="572"/>
      <c r="T17" s="572"/>
      <c r="U17" s="572"/>
      <c r="V17" s="573"/>
      <c r="W17" s="483" t="s">
        <v>155</v>
      </c>
      <c r="X17" s="484"/>
      <c r="Y17" s="484"/>
      <c r="Z17" s="484"/>
      <c r="AA17" s="484"/>
      <c r="AB17" s="474"/>
      <c r="AC17" s="518">
        <v>19348</v>
      </c>
      <c r="AD17" s="519"/>
      <c r="AE17" s="519"/>
      <c r="AF17" s="519"/>
      <c r="AG17" s="561"/>
      <c r="AH17" s="518">
        <v>19051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8818242</v>
      </c>
      <c r="BO17" s="468"/>
      <c r="BP17" s="468"/>
      <c r="BQ17" s="468"/>
      <c r="BR17" s="468"/>
      <c r="BS17" s="468"/>
      <c r="BT17" s="468"/>
      <c r="BU17" s="469"/>
      <c r="BV17" s="467">
        <v>8727859</v>
      </c>
      <c r="BW17" s="468"/>
      <c r="BX17" s="468"/>
      <c r="BY17" s="468"/>
      <c r="BZ17" s="468"/>
      <c r="CA17" s="468"/>
      <c r="CB17" s="468"/>
      <c r="CC17" s="469"/>
      <c r="CD17" s="21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200"/>
      <c r="DK17" s="200"/>
      <c r="DL17" s="200"/>
      <c r="DM17" s="200"/>
      <c r="DN17" s="200"/>
      <c r="DO17" s="200"/>
    </row>
    <row r="18" spans="1:119" ht="18.75" customHeight="1" thickBot="1" x14ac:dyDescent="0.2">
      <c r="A18" s="201"/>
      <c r="B18" s="581" t="s">
        <v>157</v>
      </c>
      <c r="C18" s="510"/>
      <c r="D18" s="510"/>
      <c r="E18" s="582"/>
      <c r="F18" s="582"/>
      <c r="G18" s="582"/>
      <c r="H18" s="582"/>
      <c r="I18" s="582"/>
      <c r="J18" s="582"/>
      <c r="K18" s="582"/>
      <c r="L18" s="583">
        <v>8.89</v>
      </c>
      <c r="M18" s="583"/>
      <c r="N18" s="583"/>
      <c r="O18" s="583"/>
      <c r="P18" s="583"/>
      <c r="Q18" s="583"/>
      <c r="R18" s="584"/>
      <c r="S18" s="584"/>
      <c r="T18" s="584"/>
      <c r="U18" s="584"/>
      <c r="V18" s="585"/>
      <c r="W18" s="485"/>
      <c r="X18" s="486"/>
      <c r="Y18" s="486"/>
      <c r="Z18" s="486"/>
      <c r="AA18" s="486"/>
      <c r="AB18" s="477"/>
      <c r="AC18" s="586">
        <v>72</v>
      </c>
      <c r="AD18" s="587"/>
      <c r="AE18" s="587"/>
      <c r="AF18" s="587"/>
      <c r="AG18" s="588"/>
      <c r="AH18" s="586">
        <v>72.400000000000006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14211808</v>
      </c>
      <c r="BO18" s="468"/>
      <c r="BP18" s="468"/>
      <c r="BQ18" s="468"/>
      <c r="BR18" s="468"/>
      <c r="BS18" s="468"/>
      <c r="BT18" s="468"/>
      <c r="BU18" s="469"/>
      <c r="BV18" s="467">
        <v>14323180</v>
      </c>
      <c r="BW18" s="468"/>
      <c r="BX18" s="468"/>
      <c r="BY18" s="468"/>
      <c r="BZ18" s="468"/>
      <c r="CA18" s="468"/>
      <c r="CB18" s="468"/>
      <c r="CC18" s="469"/>
      <c r="CD18" s="21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200"/>
      <c r="DK18" s="200"/>
      <c r="DL18" s="200"/>
      <c r="DM18" s="200"/>
      <c r="DN18" s="200"/>
      <c r="DO18" s="200"/>
    </row>
    <row r="19" spans="1:119" ht="18.75" customHeight="1" thickBot="1" x14ac:dyDescent="0.2">
      <c r="A19" s="201"/>
      <c r="B19" s="581" t="s">
        <v>159</v>
      </c>
      <c r="C19" s="510"/>
      <c r="D19" s="510"/>
      <c r="E19" s="582"/>
      <c r="F19" s="582"/>
      <c r="G19" s="582"/>
      <c r="H19" s="582"/>
      <c r="I19" s="582"/>
      <c r="J19" s="582"/>
      <c r="K19" s="582"/>
      <c r="L19" s="590">
        <v>7361</v>
      </c>
      <c r="M19" s="590"/>
      <c r="N19" s="590"/>
      <c r="O19" s="590"/>
      <c r="P19" s="590"/>
      <c r="Q19" s="590"/>
      <c r="R19" s="591"/>
      <c r="S19" s="591"/>
      <c r="T19" s="591"/>
      <c r="U19" s="591"/>
      <c r="V19" s="592"/>
      <c r="W19" s="14"/>
      <c r="X19" s="13"/>
      <c r="Y19" s="13"/>
      <c r="Z19" s="13"/>
      <c r="AA19" s="13"/>
      <c r="AB19" s="13"/>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15808236</v>
      </c>
      <c r="BO19" s="468"/>
      <c r="BP19" s="468"/>
      <c r="BQ19" s="468"/>
      <c r="BR19" s="468"/>
      <c r="BS19" s="468"/>
      <c r="BT19" s="468"/>
      <c r="BU19" s="469"/>
      <c r="BV19" s="467">
        <v>15879902</v>
      </c>
      <c r="BW19" s="468"/>
      <c r="BX19" s="468"/>
      <c r="BY19" s="468"/>
      <c r="BZ19" s="468"/>
      <c r="CA19" s="468"/>
      <c r="CB19" s="468"/>
      <c r="CC19" s="469"/>
      <c r="CD19" s="21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200"/>
      <c r="DK19" s="200"/>
      <c r="DL19" s="200"/>
      <c r="DM19" s="200"/>
      <c r="DN19" s="200"/>
      <c r="DO19" s="200"/>
    </row>
    <row r="20" spans="1:119" ht="18.75" customHeight="1" thickBot="1" x14ac:dyDescent="0.2">
      <c r="A20" s="201"/>
      <c r="B20" s="581" t="s">
        <v>161</v>
      </c>
      <c r="C20" s="510"/>
      <c r="D20" s="510"/>
      <c r="E20" s="582"/>
      <c r="F20" s="582"/>
      <c r="G20" s="582"/>
      <c r="H20" s="582"/>
      <c r="I20" s="582"/>
      <c r="J20" s="582"/>
      <c r="K20" s="582"/>
      <c r="L20" s="590">
        <v>27133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1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200"/>
      <c r="DK20" s="200"/>
      <c r="DL20" s="200"/>
      <c r="DM20" s="200"/>
      <c r="DN20" s="200"/>
      <c r="DO20" s="200"/>
    </row>
    <row r="21" spans="1:119" ht="18.75" customHeight="1" x14ac:dyDescent="0.15">
      <c r="A21" s="201"/>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1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200"/>
      <c r="DK21" s="200"/>
      <c r="DL21" s="200"/>
      <c r="DM21" s="200"/>
      <c r="DN21" s="200"/>
      <c r="DO21" s="200"/>
    </row>
    <row r="22" spans="1:119" ht="18.75" customHeight="1" thickBot="1" x14ac:dyDescent="0.2">
      <c r="A22" s="201"/>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1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200"/>
      <c r="DK22" s="200"/>
      <c r="DL22" s="200"/>
      <c r="DM22" s="200"/>
      <c r="DN22" s="200"/>
      <c r="DO22" s="200"/>
    </row>
    <row r="23" spans="1:119" ht="18.75" customHeight="1" x14ac:dyDescent="0.15">
      <c r="A23" s="20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11" t="s">
        <v>169</v>
      </c>
      <c r="AZ23" s="10"/>
      <c r="BA23" s="10"/>
      <c r="BB23" s="10"/>
      <c r="BC23" s="10"/>
      <c r="BD23" s="10"/>
      <c r="BE23" s="10"/>
      <c r="BF23" s="10"/>
      <c r="BG23" s="10"/>
      <c r="BH23" s="10"/>
      <c r="BI23" s="10"/>
      <c r="BJ23" s="10"/>
      <c r="BK23" s="10"/>
      <c r="BL23" s="10"/>
      <c r="BM23" s="9"/>
      <c r="BN23" s="467">
        <v>19392709</v>
      </c>
      <c r="BO23" s="468"/>
      <c r="BP23" s="468"/>
      <c r="BQ23" s="468"/>
      <c r="BR23" s="468"/>
      <c r="BS23" s="468"/>
      <c r="BT23" s="468"/>
      <c r="BU23" s="469"/>
      <c r="BV23" s="467">
        <v>18686412</v>
      </c>
      <c r="BW23" s="468"/>
      <c r="BX23" s="468"/>
      <c r="BY23" s="468"/>
      <c r="BZ23" s="468"/>
      <c r="CA23" s="468"/>
      <c r="CB23" s="468"/>
      <c r="CC23" s="469"/>
      <c r="CD23" s="21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200"/>
      <c r="DK23" s="200"/>
      <c r="DL23" s="200"/>
      <c r="DM23" s="200"/>
      <c r="DN23" s="200"/>
      <c r="DO23" s="200"/>
    </row>
    <row r="24" spans="1:119" ht="18.75" customHeight="1" thickBot="1" x14ac:dyDescent="0.2">
      <c r="A24" s="201"/>
      <c r="B24" s="607"/>
      <c r="C24" s="608"/>
      <c r="D24" s="609"/>
      <c r="E24" s="517" t="s">
        <v>170</v>
      </c>
      <c r="F24" s="497"/>
      <c r="G24" s="497"/>
      <c r="H24" s="497"/>
      <c r="I24" s="497"/>
      <c r="J24" s="497"/>
      <c r="K24" s="498"/>
      <c r="L24" s="518">
        <v>1</v>
      </c>
      <c r="M24" s="519"/>
      <c r="N24" s="519"/>
      <c r="O24" s="519"/>
      <c r="P24" s="561"/>
      <c r="Q24" s="518">
        <v>7520</v>
      </c>
      <c r="R24" s="519"/>
      <c r="S24" s="519"/>
      <c r="T24" s="519"/>
      <c r="U24" s="519"/>
      <c r="V24" s="561"/>
      <c r="W24" s="620"/>
      <c r="X24" s="608"/>
      <c r="Y24" s="609"/>
      <c r="Z24" s="517" t="s">
        <v>171</v>
      </c>
      <c r="AA24" s="497"/>
      <c r="AB24" s="497"/>
      <c r="AC24" s="497"/>
      <c r="AD24" s="497"/>
      <c r="AE24" s="497"/>
      <c r="AF24" s="497"/>
      <c r="AG24" s="498"/>
      <c r="AH24" s="518">
        <v>432</v>
      </c>
      <c r="AI24" s="519"/>
      <c r="AJ24" s="519"/>
      <c r="AK24" s="519"/>
      <c r="AL24" s="561"/>
      <c r="AM24" s="518">
        <v>1260576</v>
      </c>
      <c r="AN24" s="519"/>
      <c r="AO24" s="519"/>
      <c r="AP24" s="519"/>
      <c r="AQ24" s="519"/>
      <c r="AR24" s="561"/>
      <c r="AS24" s="518">
        <v>2918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15227087</v>
      </c>
      <c r="BO24" s="468"/>
      <c r="BP24" s="468"/>
      <c r="BQ24" s="468"/>
      <c r="BR24" s="468"/>
      <c r="BS24" s="468"/>
      <c r="BT24" s="468"/>
      <c r="BU24" s="469"/>
      <c r="BV24" s="467">
        <v>14817445</v>
      </c>
      <c r="BW24" s="468"/>
      <c r="BX24" s="468"/>
      <c r="BY24" s="468"/>
      <c r="BZ24" s="468"/>
      <c r="CA24" s="468"/>
      <c r="CB24" s="468"/>
      <c r="CC24" s="469"/>
      <c r="CD24" s="21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200"/>
      <c r="DK24" s="200"/>
      <c r="DL24" s="200"/>
      <c r="DM24" s="200"/>
      <c r="DN24" s="200"/>
      <c r="DO24" s="200"/>
    </row>
    <row r="25" spans="1:119" s="200" customFormat="1" ht="18.75" customHeight="1" x14ac:dyDescent="0.15">
      <c r="A25" s="201"/>
      <c r="B25" s="607"/>
      <c r="C25" s="608"/>
      <c r="D25" s="609"/>
      <c r="E25" s="517" t="s">
        <v>173</v>
      </c>
      <c r="F25" s="497"/>
      <c r="G25" s="497"/>
      <c r="H25" s="497"/>
      <c r="I25" s="497"/>
      <c r="J25" s="497"/>
      <c r="K25" s="498"/>
      <c r="L25" s="518">
        <v>2</v>
      </c>
      <c r="M25" s="519"/>
      <c r="N25" s="519"/>
      <c r="O25" s="519"/>
      <c r="P25" s="561"/>
      <c r="Q25" s="518">
        <v>6560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176</v>
      </c>
      <c r="AT25" s="519"/>
      <c r="AU25" s="519"/>
      <c r="AV25" s="519"/>
      <c r="AW25" s="519"/>
      <c r="AX25" s="520"/>
      <c r="AY25" s="11" t="s">
        <v>177</v>
      </c>
      <c r="AZ25" s="10"/>
      <c r="BA25" s="10"/>
      <c r="BB25" s="10"/>
      <c r="BC25" s="10"/>
      <c r="BD25" s="10"/>
      <c r="BE25" s="10"/>
      <c r="BF25" s="10"/>
      <c r="BG25" s="10"/>
      <c r="BH25" s="10"/>
      <c r="BI25" s="10"/>
      <c r="BJ25" s="10"/>
      <c r="BK25" s="10"/>
      <c r="BL25" s="10"/>
      <c r="BM25" s="9"/>
      <c r="BN25" s="8">
        <v>3482026</v>
      </c>
      <c r="BO25" s="7"/>
      <c r="BP25" s="7"/>
      <c r="BQ25" s="7"/>
      <c r="BR25" s="7"/>
      <c r="BS25" s="7"/>
      <c r="BT25" s="7"/>
      <c r="BU25" s="6"/>
      <c r="BV25" s="8">
        <v>3181867</v>
      </c>
      <c r="BW25" s="7"/>
      <c r="BX25" s="7"/>
      <c r="BY25" s="7"/>
      <c r="BZ25" s="7"/>
      <c r="CA25" s="7"/>
      <c r="CB25" s="7"/>
      <c r="CC25" s="6"/>
      <c r="CD25" s="21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200" customFormat="1" ht="18.75" customHeight="1" x14ac:dyDescent="0.15">
      <c r="A26" s="201"/>
      <c r="B26" s="607"/>
      <c r="C26" s="608"/>
      <c r="D26" s="609"/>
      <c r="E26" s="517" t="s">
        <v>178</v>
      </c>
      <c r="F26" s="497"/>
      <c r="G26" s="497"/>
      <c r="H26" s="497"/>
      <c r="I26" s="497"/>
      <c r="J26" s="497"/>
      <c r="K26" s="498"/>
      <c r="L26" s="518">
        <v>1</v>
      </c>
      <c r="M26" s="519"/>
      <c r="N26" s="519"/>
      <c r="O26" s="519"/>
      <c r="P26" s="561"/>
      <c r="Q26" s="518">
        <v>5840</v>
      </c>
      <c r="R26" s="519"/>
      <c r="S26" s="519"/>
      <c r="T26" s="519"/>
      <c r="U26" s="519"/>
      <c r="V26" s="561"/>
      <c r="W26" s="620"/>
      <c r="X26" s="608"/>
      <c r="Y26" s="609"/>
      <c r="Z26" s="517" t="s">
        <v>179</v>
      </c>
      <c r="AA26" s="630"/>
      <c r="AB26" s="630"/>
      <c r="AC26" s="630"/>
      <c r="AD26" s="630"/>
      <c r="AE26" s="630"/>
      <c r="AF26" s="630"/>
      <c r="AG26" s="631"/>
      <c r="AH26" s="518">
        <v>42</v>
      </c>
      <c r="AI26" s="519"/>
      <c r="AJ26" s="519"/>
      <c r="AK26" s="519"/>
      <c r="AL26" s="561"/>
      <c r="AM26" s="518">
        <v>139272</v>
      </c>
      <c r="AN26" s="519"/>
      <c r="AO26" s="519"/>
      <c r="AP26" s="519"/>
      <c r="AQ26" s="519"/>
      <c r="AR26" s="561"/>
      <c r="AS26" s="518">
        <v>3316</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176</v>
      </c>
      <c r="BW26" s="468"/>
      <c r="BX26" s="468"/>
      <c r="BY26" s="468"/>
      <c r="BZ26" s="468"/>
      <c r="CA26" s="468"/>
      <c r="CB26" s="468"/>
      <c r="CC26" s="469"/>
      <c r="CD26" s="21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201"/>
      <c r="B27" s="607"/>
      <c r="C27" s="608"/>
      <c r="D27" s="609"/>
      <c r="E27" s="517" t="s">
        <v>182</v>
      </c>
      <c r="F27" s="497"/>
      <c r="G27" s="497"/>
      <c r="H27" s="497"/>
      <c r="I27" s="497"/>
      <c r="J27" s="497"/>
      <c r="K27" s="498"/>
      <c r="L27" s="518">
        <v>1</v>
      </c>
      <c r="M27" s="519"/>
      <c r="N27" s="519"/>
      <c r="O27" s="519"/>
      <c r="P27" s="561"/>
      <c r="Q27" s="518">
        <v>5800</v>
      </c>
      <c r="R27" s="519"/>
      <c r="S27" s="519"/>
      <c r="T27" s="519"/>
      <c r="U27" s="519"/>
      <c r="V27" s="561"/>
      <c r="W27" s="620"/>
      <c r="X27" s="608"/>
      <c r="Y27" s="609"/>
      <c r="Z27" s="517" t="s">
        <v>183</v>
      </c>
      <c r="AA27" s="497"/>
      <c r="AB27" s="497"/>
      <c r="AC27" s="497"/>
      <c r="AD27" s="497"/>
      <c r="AE27" s="497"/>
      <c r="AF27" s="497"/>
      <c r="AG27" s="498"/>
      <c r="AH27" s="518">
        <v>33</v>
      </c>
      <c r="AI27" s="519"/>
      <c r="AJ27" s="519"/>
      <c r="AK27" s="519"/>
      <c r="AL27" s="561"/>
      <c r="AM27" s="518">
        <v>110551</v>
      </c>
      <c r="AN27" s="519"/>
      <c r="AO27" s="519"/>
      <c r="AP27" s="519"/>
      <c r="AQ27" s="519"/>
      <c r="AR27" s="561"/>
      <c r="AS27" s="518">
        <v>3350</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t="s">
        <v>176</v>
      </c>
      <c r="BW27" s="644"/>
      <c r="BX27" s="644"/>
      <c r="BY27" s="644"/>
      <c r="BZ27" s="644"/>
      <c r="CA27" s="644"/>
      <c r="CB27" s="644"/>
      <c r="CC27" s="645"/>
      <c r="CD27" s="21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200"/>
      <c r="DK27" s="200"/>
      <c r="DL27" s="200"/>
      <c r="DM27" s="200"/>
      <c r="DN27" s="200"/>
      <c r="DO27" s="200"/>
    </row>
    <row r="28" spans="1:119" ht="18.75" customHeight="1" x14ac:dyDescent="0.15">
      <c r="A28" s="201"/>
      <c r="B28" s="607"/>
      <c r="C28" s="608"/>
      <c r="D28" s="609"/>
      <c r="E28" s="517" t="s">
        <v>185</v>
      </c>
      <c r="F28" s="497"/>
      <c r="G28" s="497"/>
      <c r="H28" s="497"/>
      <c r="I28" s="497"/>
      <c r="J28" s="497"/>
      <c r="K28" s="498"/>
      <c r="L28" s="518">
        <v>1</v>
      </c>
      <c r="M28" s="519"/>
      <c r="N28" s="519"/>
      <c r="O28" s="519"/>
      <c r="P28" s="561"/>
      <c r="Q28" s="518">
        <v>5400</v>
      </c>
      <c r="R28" s="519"/>
      <c r="S28" s="519"/>
      <c r="T28" s="519"/>
      <c r="U28" s="519"/>
      <c r="V28" s="561"/>
      <c r="W28" s="620"/>
      <c r="X28" s="608"/>
      <c r="Y28" s="609"/>
      <c r="Z28" s="517" t="s">
        <v>186</v>
      </c>
      <c r="AA28" s="497"/>
      <c r="AB28" s="497"/>
      <c r="AC28" s="497"/>
      <c r="AD28" s="497"/>
      <c r="AE28" s="497"/>
      <c r="AF28" s="497"/>
      <c r="AG28" s="498"/>
      <c r="AH28" s="518" t="s">
        <v>176</v>
      </c>
      <c r="AI28" s="519"/>
      <c r="AJ28" s="519"/>
      <c r="AK28" s="519"/>
      <c r="AL28" s="561"/>
      <c r="AM28" s="518" t="s">
        <v>138</v>
      </c>
      <c r="AN28" s="519"/>
      <c r="AO28" s="519"/>
      <c r="AP28" s="519"/>
      <c r="AQ28" s="519"/>
      <c r="AR28" s="561"/>
      <c r="AS28" s="518" t="s">
        <v>181</v>
      </c>
      <c r="AT28" s="519"/>
      <c r="AU28" s="519"/>
      <c r="AV28" s="519"/>
      <c r="AW28" s="519"/>
      <c r="AX28" s="520"/>
      <c r="AY28" s="646" t="s">
        <v>187</v>
      </c>
      <c r="AZ28" s="647"/>
      <c r="BA28" s="647"/>
      <c r="BB28" s="648"/>
      <c r="BC28" s="11" t="s">
        <v>48</v>
      </c>
      <c r="BD28" s="10"/>
      <c r="BE28" s="10"/>
      <c r="BF28" s="10"/>
      <c r="BG28" s="10"/>
      <c r="BH28" s="10"/>
      <c r="BI28" s="10"/>
      <c r="BJ28" s="10"/>
      <c r="BK28" s="10"/>
      <c r="BL28" s="10"/>
      <c r="BM28" s="9"/>
      <c r="BN28" s="8">
        <v>1493341</v>
      </c>
      <c r="BO28" s="7"/>
      <c r="BP28" s="7"/>
      <c r="BQ28" s="7"/>
      <c r="BR28" s="7"/>
      <c r="BS28" s="7"/>
      <c r="BT28" s="7"/>
      <c r="BU28" s="6"/>
      <c r="BV28" s="8">
        <v>1542549</v>
      </c>
      <c r="BW28" s="7"/>
      <c r="BX28" s="7"/>
      <c r="BY28" s="7"/>
      <c r="BZ28" s="7"/>
      <c r="CA28" s="7"/>
      <c r="CB28" s="7"/>
      <c r="CC28" s="6"/>
      <c r="CD28" s="21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200"/>
      <c r="DK28" s="200"/>
      <c r="DL28" s="200"/>
      <c r="DM28" s="200"/>
      <c r="DN28" s="200"/>
      <c r="DO28" s="200"/>
    </row>
    <row r="29" spans="1:119" ht="18.75" customHeight="1" x14ac:dyDescent="0.15">
      <c r="A29" s="201"/>
      <c r="B29" s="607"/>
      <c r="C29" s="608"/>
      <c r="D29" s="609"/>
      <c r="E29" s="517" t="s">
        <v>188</v>
      </c>
      <c r="F29" s="497"/>
      <c r="G29" s="497"/>
      <c r="H29" s="497"/>
      <c r="I29" s="497"/>
      <c r="J29" s="497"/>
      <c r="K29" s="498"/>
      <c r="L29" s="518">
        <v>12</v>
      </c>
      <c r="M29" s="519"/>
      <c r="N29" s="519"/>
      <c r="O29" s="519"/>
      <c r="P29" s="561"/>
      <c r="Q29" s="518">
        <v>5200</v>
      </c>
      <c r="R29" s="519"/>
      <c r="S29" s="519"/>
      <c r="T29" s="519"/>
      <c r="U29" s="519"/>
      <c r="V29" s="561"/>
      <c r="W29" s="621"/>
      <c r="X29" s="622"/>
      <c r="Y29" s="623"/>
      <c r="Z29" s="517" t="s">
        <v>189</v>
      </c>
      <c r="AA29" s="497"/>
      <c r="AB29" s="497"/>
      <c r="AC29" s="497"/>
      <c r="AD29" s="497"/>
      <c r="AE29" s="497"/>
      <c r="AF29" s="497"/>
      <c r="AG29" s="498"/>
      <c r="AH29" s="518">
        <v>465</v>
      </c>
      <c r="AI29" s="519"/>
      <c r="AJ29" s="519"/>
      <c r="AK29" s="519"/>
      <c r="AL29" s="561"/>
      <c r="AM29" s="518">
        <v>1371127</v>
      </c>
      <c r="AN29" s="519"/>
      <c r="AO29" s="519"/>
      <c r="AP29" s="519"/>
      <c r="AQ29" s="519"/>
      <c r="AR29" s="561"/>
      <c r="AS29" s="518">
        <v>2949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171852</v>
      </c>
      <c r="BO29" s="468"/>
      <c r="BP29" s="468"/>
      <c r="BQ29" s="468"/>
      <c r="BR29" s="468"/>
      <c r="BS29" s="468"/>
      <c r="BT29" s="468"/>
      <c r="BU29" s="469"/>
      <c r="BV29" s="467">
        <v>171850</v>
      </c>
      <c r="BW29" s="468"/>
      <c r="BX29" s="468"/>
      <c r="BY29" s="468"/>
      <c r="BZ29" s="468"/>
      <c r="CA29" s="468"/>
      <c r="CB29" s="468"/>
      <c r="CC29" s="469"/>
      <c r="CD29" s="21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200"/>
      <c r="DK29" s="200"/>
      <c r="DL29" s="200"/>
      <c r="DM29" s="200"/>
      <c r="DN29" s="200"/>
      <c r="DO29" s="200"/>
    </row>
    <row r="30" spans="1:119" ht="18.75" customHeight="1" thickBot="1" x14ac:dyDescent="0.2">
      <c r="A30" s="201"/>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330559</v>
      </c>
      <c r="BO30" s="644"/>
      <c r="BP30" s="644"/>
      <c r="BQ30" s="644"/>
      <c r="BR30" s="644"/>
      <c r="BS30" s="644"/>
      <c r="BT30" s="644"/>
      <c r="BU30" s="645"/>
      <c r="BV30" s="643">
        <v>353043</v>
      </c>
      <c r="BW30" s="644"/>
      <c r="BX30" s="644"/>
      <c r="BY30" s="644"/>
      <c r="BZ30" s="644"/>
      <c r="CA30" s="644"/>
      <c r="CB30" s="644"/>
      <c r="CC30" s="645"/>
      <c r="CD30" s="218"/>
      <c r="CE30" s="219"/>
      <c r="CF30" s="219"/>
      <c r="CG30" s="219"/>
      <c r="CH30" s="219"/>
      <c r="CI30" s="219"/>
      <c r="CJ30" s="219"/>
      <c r="CK30" s="219"/>
      <c r="CL30" s="219"/>
      <c r="CM30" s="219"/>
      <c r="CN30" s="219"/>
      <c r="CO30" s="219"/>
      <c r="CP30" s="219"/>
      <c r="CQ30" s="219"/>
      <c r="CR30" s="219"/>
      <c r="CS30" s="220"/>
      <c r="CT30" s="221"/>
      <c r="CU30" s="222"/>
      <c r="CV30" s="222"/>
      <c r="CW30" s="222"/>
      <c r="CX30" s="222"/>
      <c r="CY30" s="222"/>
      <c r="CZ30" s="222"/>
      <c r="DA30" s="223"/>
      <c r="DB30" s="221"/>
      <c r="DC30" s="222"/>
      <c r="DD30" s="222"/>
      <c r="DE30" s="222"/>
      <c r="DF30" s="222"/>
      <c r="DG30" s="222"/>
      <c r="DH30" s="222"/>
      <c r="DI30" s="223"/>
      <c r="DJ30" s="200"/>
      <c r="DK30" s="200"/>
      <c r="DL30" s="200"/>
      <c r="DM30" s="200"/>
      <c r="DN30" s="200"/>
      <c r="DO30" s="200"/>
    </row>
    <row r="31" spans="1:119" ht="13.5" customHeight="1" x14ac:dyDescent="0.15">
      <c r="A31" s="201"/>
      <c r="B31" s="224"/>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6"/>
      <c r="DJ31" s="200"/>
      <c r="DK31" s="200"/>
      <c r="DL31" s="200"/>
      <c r="DM31" s="200"/>
      <c r="DN31" s="200"/>
      <c r="DO31" s="200"/>
    </row>
    <row r="32" spans="1:119" ht="13.5" customHeight="1" x14ac:dyDescent="0.15">
      <c r="A32" s="201"/>
      <c r="B32" s="227"/>
      <c r="C32" s="228" t="s">
        <v>192</v>
      </c>
      <c r="D32" s="228"/>
      <c r="E32" s="228"/>
      <c r="F32" s="225"/>
      <c r="G32" s="225"/>
      <c r="H32" s="225"/>
      <c r="I32" s="225"/>
      <c r="J32" s="225"/>
      <c r="K32" s="225"/>
      <c r="L32" s="225"/>
      <c r="M32" s="225"/>
      <c r="N32" s="225"/>
      <c r="O32" s="225"/>
      <c r="P32" s="225"/>
      <c r="Q32" s="225"/>
      <c r="R32" s="225"/>
      <c r="S32" s="225"/>
      <c r="T32" s="225"/>
      <c r="U32" s="225" t="s">
        <v>193</v>
      </c>
      <c r="V32" s="225"/>
      <c r="W32" s="225"/>
      <c r="X32" s="225"/>
      <c r="Y32" s="225"/>
      <c r="Z32" s="225"/>
      <c r="AA32" s="225"/>
      <c r="AB32" s="225"/>
      <c r="AC32" s="225"/>
      <c r="AD32" s="225"/>
      <c r="AE32" s="225"/>
      <c r="AF32" s="225"/>
      <c r="AG32" s="225"/>
      <c r="AH32" s="225"/>
      <c r="AI32" s="225"/>
      <c r="AJ32" s="225"/>
      <c r="AK32" s="225"/>
      <c r="AL32" s="225"/>
      <c r="AM32" s="229" t="s">
        <v>194</v>
      </c>
      <c r="AN32" s="225"/>
      <c r="AO32" s="225"/>
      <c r="AP32" s="225"/>
      <c r="AQ32" s="225"/>
      <c r="AR32" s="225"/>
      <c r="AS32" s="229"/>
      <c r="AT32" s="229"/>
      <c r="AU32" s="229"/>
      <c r="AV32" s="229"/>
      <c r="AW32" s="229"/>
      <c r="AX32" s="229"/>
      <c r="AY32" s="229"/>
      <c r="AZ32" s="229"/>
      <c r="BA32" s="229"/>
      <c r="BB32" s="225"/>
      <c r="BC32" s="229"/>
      <c r="BD32" s="225"/>
      <c r="BE32" s="229" t="s">
        <v>195</v>
      </c>
      <c r="BF32" s="225"/>
      <c r="BG32" s="225"/>
      <c r="BH32" s="225"/>
      <c r="BI32" s="225"/>
      <c r="BJ32" s="229"/>
      <c r="BK32" s="229"/>
      <c r="BL32" s="229"/>
      <c r="BM32" s="229"/>
      <c r="BN32" s="229"/>
      <c r="BO32" s="229"/>
      <c r="BP32" s="229"/>
      <c r="BQ32" s="229"/>
      <c r="BR32" s="225"/>
      <c r="BS32" s="225"/>
      <c r="BT32" s="225"/>
      <c r="BU32" s="225"/>
      <c r="BV32" s="225"/>
      <c r="BW32" s="225" t="s">
        <v>196</v>
      </c>
      <c r="BX32" s="225"/>
      <c r="BY32" s="225"/>
      <c r="BZ32" s="225"/>
      <c r="CA32" s="225"/>
      <c r="CB32" s="229"/>
      <c r="CC32" s="229"/>
      <c r="CD32" s="229"/>
      <c r="CE32" s="229"/>
      <c r="CF32" s="229"/>
      <c r="CG32" s="229"/>
      <c r="CH32" s="229"/>
      <c r="CI32" s="229"/>
      <c r="CJ32" s="229"/>
      <c r="CK32" s="229"/>
      <c r="CL32" s="229"/>
      <c r="CM32" s="229"/>
      <c r="CN32" s="229"/>
      <c r="CO32" s="229" t="s">
        <v>197</v>
      </c>
      <c r="CP32" s="229"/>
      <c r="CQ32" s="229"/>
      <c r="CR32" s="229"/>
      <c r="CS32" s="229"/>
      <c r="CT32" s="229"/>
      <c r="CU32" s="229"/>
      <c r="CV32" s="229"/>
      <c r="CW32" s="229"/>
      <c r="CX32" s="229"/>
      <c r="CY32" s="229"/>
      <c r="CZ32" s="229"/>
      <c r="DA32" s="229"/>
      <c r="DB32" s="229"/>
      <c r="DC32" s="229"/>
      <c r="DD32" s="229"/>
      <c r="DE32" s="229"/>
      <c r="DF32" s="229"/>
      <c r="DG32" s="229"/>
      <c r="DH32" s="229"/>
      <c r="DI32" s="226"/>
      <c r="DJ32" s="200"/>
      <c r="DK32" s="200"/>
      <c r="DL32" s="200"/>
      <c r="DM32" s="200"/>
      <c r="DN32" s="200"/>
      <c r="DO32" s="200"/>
    </row>
    <row r="33" spans="1:119" ht="13.5" customHeight="1" x14ac:dyDescent="0.15">
      <c r="A33" s="201"/>
      <c r="B33" s="227"/>
      <c r="C33" s="491" t="s">
        <v>198</v>
      </c>
      <c r="D33" s="491"/>
      <c r="E33" s="456" t="s">
        <v>199</v>
      </c>
      <c r="F33" s="456"/>
      <c r="G33" s="456"/>
      <c r="H33" s="456"/>
      <c r="I33" s="456"/>
      <c r="J33" s="456"/>
      <c r="K33" s="456"/>
      <c r="L33" s="456"/>
      <c r="M33" s="456"/>
      <c r="N33" s="456"/>
      <c r="O33" s="456"/>
      <c r="P33" s="456"/>
      <c r="Q33" s="456"/>
      <c r="R33" s="456"/>
      <c r="S33" s="456"/>
      <c r="T33" s="230"/>
      <c r="U33" s="491" t="s">
        <v>200</v>
      </c>
      <c r="V33" s="491"/>
      <c r="W33" s="456" t="s">
        <v>201</v>
      </c>
      <c r="X33" s="456"/>
      <c r="Y33" s="456"/>
      <c r="Z33" s="456"/>
      <c r="AA33" s="456"/>
      <c r="AB33" s="456"/>
      <c r="AC33" s="456"/>
      <c r="AD33" s="456"/>
      <c r="AE33" s="456"/>
      <c r="AF33" s="456"/>
      <c r="AG33" s="456"/>
      <c r="AH33" s="456"/>
      <c r="AI33" s="456"/>
      <c r="AJ33" s="456"/>
      <c r="AK33" s="456"/>
      <c r="AL33" s="230"/>
      <c r="AM33" s="491" t="s">
        <v>200</v>
      </c>
      <c r="AN33" s="491"/>
      <c r="AO33" s="456" t="s">
        <v>201</v>
      </c>
      <c r="AP33" s="456"/>
      <c r="AQ33" s="456"/>
      <c r="AR33" s="456"/>
      <c r="AS33" s="456"/>
      <c r="AT33" s="456"/>
      <c r="AU33" s="456"/>
      <c r="AV33" s="456"/>
      <c r="AW33" s="456"/>
      <c r="AX33" s="456"/>
      <c r="AY33" s="456"/>
      <c r="AZ33" s="456"/>
      <c r="BA33" s="456"/>
      <c r="BB33" s="456"/>
      <c r="BC33" s="456"/>
      <c r="BD33" s="231"/>
      <c r="BE33" s="456" t="s">
        <v>202</v>
      </c>
      <c r="BF33" s="456"/>
      <c r="BG33" s="456" t="s">
        <v>203</v>
      </c>
      <c r="BH33" s="456"/>
      <c r="BI33" s="456"/>
      <c r="BJ33" s="456"/>
      <c r="BK33" s="456"/>
      <c r="BL33" s="456"/>
      <c r="BM33" s="456"/>
      <c r="BN33" s="456"/>
      <c r="BO33" s="456"/>
      <c r="BP33" s="456"/>
      <c r="BQ33" s="456"/>
      <c r="BR33" s="456"/>
      <c r="BS33" s="456"/>
      <c r="BT33" s="456"/>
      <c r="BU33" s="456"/>
      <c r="BV33" s="231"/>
      <c r="BW33" s="491" t="s">
        <v>202</v>
      </c>
      <c r="BX33" s="491"/>
      <c r="BY33" s="456" t="s">
        <v>204</v>
      </c>
      <c r="BZ33" s="456"/>
      <c r="CA33" s="456"/>
      <c r="CB33" s="456"/>
      <c r="CC33" s="456"/>
      <c r="CD33" s="456"/>
      <c r="CE33" s="456"/>
      <c r="CF33" s="456"/>
      <c r="CG33" s="456"/>
      <c r="CH33" s="456"/>
      <c r="CI33" s="456"/>
      <c r="CJ33" s="456"/>
      <c r="CK33" s="456"/>
      <c r="CL33" s="456"/>
      <c r="CM33" s="456"/>
      <c r="CN33" s="230"/>
      <c r="CO33" s="491" t="s">
        <v>200</v>
      </c>
      <c r="CP33" s="491"/>
      <c r="CQ33" s="456" t="s">
        <v>205</v>
      </c>
      <c r="CR33" s="456"/>
      <c r="CS33" s="456"/>
      <c r="CT33" s="456"/>
      <c r="CU33" s="456"/>
      <c r="CV33" s="456"/>
      <c r="CW33" s="456"/>
      <c r="CX33" s="456"/>
      <c r="CY33" s="456"/>
      <c r="CZ33" s="456"/>
      <c r="DA33" s="456"/>
      <c r="DB33" s="456"/>
      <c r="DC33" s="456"/>
      <c r="DD33" s="456"/>
      <c r="DE33" s="456"/>
      <c r="DF33" s="230"/>
      <c r="DG33" s="655" t="s">
        <v>206</v>
      </c>
      <c r="DH33" s="655"/>
      <c r="DI33" s="232"/>
      <c r="DJ33" s="200"/>
      <c r="DK33" s="200"/>
      <c r="DL33" s="200"/>
      <c r="DM33" s="200"/>
      <c r="DN33" s="200"/>
      <c r="DO33" s="200"/>
    </row>
    <row r="34" spans="1:119" ht="32.25" customHeight="1" x14ac:dyDescent="0.15">
      <c r="A34" s="201"/>
      <c r="B34" s="227"/>
      <c r="C34" s="656">
        <f>IF(E34="","",1)</f>
        <v>1</v>
      </c>
      <c r="D34" s="656"/>
      <c r="E34" s="657" t="s">
        <v>389</v>
      </c>
      <c r="F34" s="657"/>
      <c r="G34" s="657"/>
      <c r="H34" s="657"/>
      <c r="I34" s="657"/>
      <c r="J34" s="657"/>
      <c r="K34" s="657"/>
      <c r="L34" s="657"/>
      <c r="M34" s="657"/>
      <c r="N34" s="657"/>
      <c r="O34" s="657"/>
      <c r="P34" s="657"/>
      <c r="Q34" s="657"/>
      <c r="R34" s="657"/>
      <c r="S34" s="657"/>
      <c r="T34" s="228"/>
      <c r="U34" s="656">
        <f>IF(W34="","",MAX(C34:D43)+1)</f>
        <v>2</v>
      </c>
      <c r="V34" s="656"/>
      <c r="W34" s="657" t="s">
        <v>404</v>
      </c>
      <c r="X34" s="657"/>
      <c r="Y34" s="657"/>
      <c r="Z34" s="657"/>
      <c r="AA34" s="657"/>
      <c r="AB34" s="657"/>
      <c r="AC34" s="657"/>
      <c r="AD34" s="657"/>
      <c r="AE34" s="657"/>
      <c r="AF34" s="657"/>
      <c r="AG34" s="657"/>
      <c r="AH34" s="657"/>
      <c r="AI34" s="657"/>
      <c r="AJ34" s="657"/>
      <c r="AK34" s="657"/>
      <c r="AL34" s="228"/>
      <c r="AM34" s="656">
        <f>IF(AO34="","",MAX(C34:D43,U34:V43)+1)</f>
        <v>6</v>
      </c>
      <c r="AN34" s="656"/>
      <c r="AO34" s="657" t="s">
        <v>408</v>
      </c>
      <c r="AP34" s="657"/>
      <c r="AQ34" s="657"/>
      <c r="AR34" s="657"/>
      <c r="AS34" s="657"/>
      <c r="AT34" s="657"/>
      <c r="AU34" s="657"/>
      <c r="AV34" s="657"/>
      <c r="AW34" s="657"/>
      <c r="AX34" s="657"/>
      <c r="AY34" s="657"/>
      <c r="AZ34" s="657"/>
      <c r="BA34" s="657"/>
      <c r="BB34" s="657"/>
      <c r="BC34" s="657"/>
      <c r="BD34" s="228"/>
      <c r="BE34" s="656" t="str">
        <f>IF(BG34="","",MAX(C34:D43,U34:V43,AM34:AN43)+1)</f>
        <v/>
      </c>
      <c r="BF34" s="656"/>
      <c r="BG34" s="657"/>
      <c r="BH34" s="657"/>
      <c r="BI34" s="657"/>
      <c r="BJ34" s="657"/>
      <c r="BK34" s="657"/>
      <c r="BL34" s="657"/>
      <c r="BM34" s="657"/>
      <c r="BN34" s="657"/>
      <c r="BO34" s="657"/>
      <c r="BP34" s="657"/>
      <c r="BQ34" s="657"/>
      <c r="BR34" s="657"/>
      <c r="BS34" s="657"/>
      <c r="BT34" s="657"/>
      <c r="BU34" s="657"/>
      <c r="BV34" s="228"/>
      <c r="BW34" s="656">
        <f>IF(BY34="","",MAX(C34:D43,U34:V43,AM34:AN43,BE34:BF43)+1)</f>
        <v>9</v>
      </c>
      <c r="BX34" s="656"/>
      <c r="BY34" s="657" t="s">
        <v>632</v>
      </c>
      <c r="BZ34" s="657"/>
      <c r="CA34" s="657"/>
      <c r="CB34" s="657"/>
      <c r="CC34" s="657"/>
      <c r="CD34" s="657"/>
      <c r="CE34" s="657"/>
      <c r="CF34" s="657"/>
      <c r="CG34" s="657"/>
      <c r="CH34" s="657"/>
      <c r="CI34" s="657"/>
      <c r="CJ34" s="657"/>
      <c r="CK34" s="657"/>
      <c r="CL34" s="657"/>
      <c r="CM34" s="657"/>
      <c r="CN34" s="228"/>
      <c r="CO34" s="656">
        <f>IF(CQ34="","",MAX(C34:D43,U34:V43,AM34:AN43,BE34:BF43,BW34:BX43)+1)</f>
        <v>17</v>
      </c>
      <c r="CP34" s="656"/>
      <c r="CQ34" s="657" t="s">
        <v>633</v>
      </c>
      <c r="CR34" s="657"/>
      <c r="CS34" s="657"/>
      <c r="CT34" s="657"/>
      <c r="CU34" s="657"/>
      <c r="CV34" s="657"/>
      <c r="CW34" s="657"/>
      <c r="CX34" s="657"/>
      <c r="CY34" s="657"/>
      <c r="CZ34" s="657"/>
      <c r="DA34" s="657"/>
      <c r="DB34" s="657"/>
      <c r="DC34" s="657"/>
      <c r="DD34" s="657"/>
      <c r="DE34" s="657"/>
      <c r="DF34" s="225"/>
      <c r="DG34" s="658" t="s">
        <v>634</v>
      </c>
      <c r="DH34" s="658"/>
      <c r="DI34" s="232"/>
      <c r="DJ34" s="200"/>
      <c r="DK34" s="200"/>
      <c r="DL34" s="200"/>
      <c r="DM34" s="200"/>
      <c r="DN34" s="200"/>
      <c r="DO34" s="200"/>
    </row>
    <row r="35" spans="1:119" ht="32.25" customHeight="1" x14ac:dyDescent="0.15">
      <c r="A35" s="201"/>
      <c r="B35" s="227"/>
      <c r="C35" s="656" t="str">
        <f>IF(E35="","",C34+1)</f>
        <v/>
      </c>
      <c r="D35" s="656"/>
      <c r="E35" s="657" t="s">
        <v>634</v>
      </c>
      <c r="F35" s="657"/>
      <c r="G35" s="657"/>
      <c r="H35" s="657"/>
      <c r="I35" s="657"/>
      <c r="J35" s="657"/>
      <c r="K35" s="657"/>
      <c r="L35" s="657"/>
      <c r="M35" s="657"/>
      <c r="N35" s="657"/>
      <c r="O35" s="657"/>
      <c r="P35" s="657"/>
      <c r="Q35" s="657"/>
      <c r="R35" s="657"/>
      <c r="S35" s="657"/>
      <c r="T35" s="228"/>
      <c r="U35" s="656">
        <f>IF(W35="","",U34+1)</f>
        <v>3</v>
      </c>
      <c r="V35" s="656"/>
      <c r="W35" s="657" t="s">
        <v>405</v>
      </c>
      <c r="X35" s="657"/>
      <c r="Y35" s="657"/>
      <c r="Z35" s="657"/>
      <c r="AA35" s="657"/>
      <c r="AB35" s="657"/>
      <c r="AC35" s="657"/>
      <c r="AD35" s="657"/>
      <c r="AE35" s="657"/>
      <c r="AF35" s="657"/>
      <c r="AG35" s="657"/>
      <c r="AH35" s="657"/>
      <c r="AI35" s="657"/>
      <c r="AJ35" s="657"/>
      <c r="AK35" s="657"/>
      <c r="AL35" s="228"/>
      <c r="AM35" s="656">
        <f t="shared" ref="AM35:AM43" si="0">IF(AO35="","",AM34+1)</f>
        <v>7</v>
      </c>
      <c r="AN35" s="656"/>
      <c r="AO35" s="657" t="s">
        <v>410</v>
      </c>
      <c r="AP35" s="657"/>
      <c r="AQ35" s="657"/>
      <c r="AR35" s="657"/>
      <c r="AS35" s="657"/>
      <c r="AT35" s="657"/>
      <c r="AU35" s="657"/>
      <c r="AV35" s="657"/>
      <c r="AW35" s="657"/>
      <c r="AX35" s="657"/>
      <c r="AY35" s="657"/>
      <c r="AZ35" s="657"/>
      <c r="BA35" s="657"/>
      <c r="BB35" s="657"/>
      <c r="BC35" s="657"/>
      <c r="BD35" s="228"/>
      <c r="BE35" s="656" t="str">
        <f t="shared" ref="BE35:BE43" si="1">IF(BG35="","",BE34+1)</f>
        <v/>
      </c>
      <c r="BF35" s="656"/>
      <c r="BG35" s="657"/>
      <c r="BH35" s="657"/>
      <c r="BI35" s="657"/>
      <c r="BJ35" s="657"/>
      <c r="BK35" s="657"/>
      <c r="BL35" s="657"/>
      <c r="BM35" s="657"/>
      <c r="BN35" s="657"/>
      <c r="BO35" s="657"/>
      <c r="BP35" s="657"/>
      <c r="BQ35" s="657"/>
      <c r="BR35" s="657"/>
      <c r="BS35" s="657"/>
      <c r="BT35" s="657"/>
      <c r="BU35" s="657"/>
      <c r="BV35" s="228"/>
      <c r="BW35" s="656">
        <f t="shared" ref="BW35:BW43" si="2">IF(BY35="","",BW34+1)</f>
        <v>10</v>
      </c>
      <c r="BX35" s="656"/>
      <c r="BY35" s="657" t="s">
        <v>635</v>
      </c>
      <c r="BZ35" s="657"/>
      <c r="CA35" s="657"/>
      <c r="CB35" s="657"/>
      <c r="CC35" s="657"/>
      <c r="CD35" s="657"/>
      <c r="CE35" s="657"/>
      <c r="CF35" s="657"/>
      <c r="CG35" s="657"/>
      <c r="CH35" s="657"/>
      <c r="CI35" s="657"/>
      <c r="CJ35" s="657"/>
      <c r="CK35" s="657"/>
      <c r="CL35" s="657"/>
      <c r="CM35" s="657"/>
      <c r="CN35" s="228"/>
      <c r="CO35" s="656">
        <f t="shared" ref="CO35:CO43" si="3">IF(CQ35="","",CO34+1)</f>
        <v>18</v>
      </c>
      <c r="CP35" s="656"/>
      <c r="CQ35" s="657" t="s">
        <v>636</v>
      </c>
      <c r="CR35" s="657"/>
      <c r="CS35" s="657"/>
      <c r="CT35" s="657"/>
      <c r="CU35" s="657"/>
      <c r="CV35" s="657"/>
      <c r="CW35" s="657"/>
      <c r="CX35" s="657"/>
      <c r="CY35" s="657"/>
      <c r="CZ35" s="657"/>
      <c r="DA35" s="657"/>
      <c r="DB35" s="657"/>
      <c r="DC35" s="657"/>
      <c r="DD35" s="657"/>
      <c r="DE35" s="657"/>
      <c r="DF35" s="225"/>
      <c r="DG35" s="658" t="s">
        <v>634</v>
      </c>
      <c r="DH35" s="658"/>
      <c r="DI35" s="232"/>
      <c r="DJ35" s="200"/>
      <c r="DK35" s="200"/>
      <c r="DL35" s="200"/>
      <c r="DM35" s="200"/>
      <c r="DN35" s="200"/>
      <c r="DO35" s="200"/>
    </row>
    <row r="36" spans="1:119" ht="32.25" customHeight="1" x14ac:dyDescent="0.15">
      <c r="A36" s="201"/>
      <c r="B36" s="227"/>
      <c r="C36" s="656" t="str">
        <f>IF(E36="","",C35+1)</f>
        <v/>
      </c>
      <c r="D36" s="656"/>
      <c r="E36" s="657" t="s">
        <v>634</v>
      </c>
      <c r="F36" s="657"/>
      <c r="G36" s="657"/>
      <c r="H36" s="657"/>
      <c r="I36" s="657"/>
      <c r="J36" s="657"/>
      <c r="K36" s="657"/>
      <c r="L36" s="657"/>
      <c r="M36" s="657"/>
      <c r="N36" s="657"/>
      <c r="O36" s="657"/>
      <c r="P36" s="657"/>
      <c r="Q36" s="657"/>
      <c r="R36" s="657"/>
      <c r="S36" s="657"/>
      <c r="T36" s="228"/>
      <c r="U36" s="656">
        <f t="shared" ref="U36:U43" si="4">IF(W36="","",U35+1)</f>
        <v>4</v>
      </c>
      <c r="V36" s="656"/>
      <c r="W36" s="657" t="s">
        <v>406</v>
      </c>
      <c r="X36" s="657"/>
      <c r="Y36" s="657"/>
      <c r="Z36" s="657"/>
      <c r="AA36" s="657"/>
      <c r="AB36" s="657"/>
      <c r="AC36" s="657"/>
      <c r="AD36" s="657"/>
      <c r="AE36" s="657"/>
      <c r="AF36" s="657"/>
      <c r="AG36" s="657"/>
      <c r="AH36" s="657"/>
      <c r="AI36" s="657"/>
      <c r="AJ36" s="657"/>
      <c r="AK36" s="657"/>
      <c r="AL36" s="228"/>
      <c r="AM36" s="656">
        <f t="shared" si="0"/>
        <v>8</v>
      </c>
      <c r="AN36" s="656"/>
      <c r="AO36" s="657" t="s">
        <v>412</v>
      </c>
      <c r="AP36" s="657"/>
      <c r="AQ36" s="657"/>
      <c r="AR36" s="657"/>
      <c r="AS36" s="657"/>
      <c r="AT36" s="657"/>
      <c r="AU36" s="657"/>
      <c r="AV36" s="657"/>
      <c r="AW36" s="657"/>
      <c r="AX36" s="657"/>
      <c r="AY36" s="657"/>
      <c r="AZ36" s="657"/>
      <c r="BA36" s="657"/>
      <c r="BB36" s="657"/>
      <c r="BC36" s="657"/>
      <c r="BD36" s="228"/>
      <c r="BE36" s="656" t="str">
        <f t="shared" si="1"/>
        <v/>
      </c>
      <c r="BF36" s="656"/>
      <c r="BG36" s="657"/>
      <c r="BH36" s="657"/>
      <c r="BI36" s="657"/>
      <c r="BJ36" s="657"/>
      <c r="BK36" s="657"/>
      <c r="BL36" s="657"/>
      <c r="BM36" s="657"/>
      <c r="BN36" s="657"/>
      <c r="BO36" s="657"/>
      <c r="BP36" s="657"/>
      <c r="BQ36" s="657"/>
      <c r="BR36" s="657"/>
      <c r="BS36" s="657"/>
      <c r="BT36" s="657"/>
      <c r="BU36" s="657"/>
      <c r="BV36" s="228"/>
      <c r="BW36" s="656">
        <f t="shared" si="2"/>
        <v>11</v>
      </c>
      <c r="BX36" s="656"/>
      <c r="BY36" s="657" t="s">
        <v>637</v>
      </c>
      <c r="BZ36" s="657"/>
      <c r="CA36" s="657"/>
      <c r="CB36" s="657"/>
      <c r="CC36" s="657"/>
      <c r="CD36" s="657"/>
      <c r="CE36" s="657"/>
      <c r="CF36" s="657"/>
      <c r="CG36" s="657"/>
      <c r="CH36" s="657"/>
      <c r="CI36" s="657"/>
      <c r="CJ36" s="657"/>
      <c r="CK36" s="657"/>
      <c r="CL36" s="657"/>
      <c r="CM36" s="657"/>
      <c r="CN36" s="228"/>
      <c r="CO36" s="656" t="str">
        <f t="shared" si="3"/>
        <v/>
      </c>
      <c r="CP36" s="656"/>
      <c r="CQ36" s="657" t="s">
        <v>634</v>
      </c>
      <c r="CR36" s="657"/>
      <c r="CS36" s="657"/>
      <c r="CT36" s="657"/>
      <c r="CU36" s="657"/>
      <c r="CV36" s="657"/>
      <c r="CW36" s="657"/>
      <c r="CX36" s="657"/>
      <c r="CY36" s="657"/>
      <c r="CZ36" s="657"/>
      <c r="DA36" s="657"/>
      <c r="DB36" s="657"/>
      <c r="DC36" s="657"/>
      <c r="DD36" s="657"/>
      <c r="DE36" s="657"/>
      <c r="DF36" s="225"/>
      <c r="DG36" s="658" t="s">
        <v>634</v>
      </c>
      <c r="DH36" s="658"/>
      <c r="DI36" s="232"/>
      <c r="DJ36" s="200"/>
      <c r="DK36" s="200"/>
      <c r="DL36" s="200"/>
      <c r="DM36" s="200"/>
      <c r="DN36" s="200"/>
      <c r="DO36" s="200"/>
    </row>
    <row r="37" spans="1:119" ht="32.25" customHeight="1" x14ac:dyDescent="0.15">
      <c r="A37" s="201"/>
      <c r="B37" s="227"/>
      <c r="C37" s="656" t="str">
        <f>IF(E37="","",C36+1)</f>
        <v/>
      </c>
      <c r="D37" s="656"/>
      <c r="E37" s="657" t="s">
        <v>634</v>
      </c>
      <c r="F37" s="657"/>
      <c r="G37" s="657"/>
      <c r="H37" s="657"/>
      <c r="I37" s="657"/>
      <c r="J37" s="657"/>
      <c r="K37" s="657"/>
      <c r="L37" s="657"/>
      <c r="M37" s="657"/>
      <c r="N37" s="657"/>
      <c r="O37" s="657"/>
      <c r="P37" s="657"/>
      <c r="Q37" s="657"/>
      <c r="R37" s="657"/>
      <c r="S37" s="657"/>
      <c r="T37" s="228"/>
      <c r="U37" s="656">
        <f t="shared" si="4"/>
        <v>5</v>
      </c>
      <c r="V37" s="656"/>
      <c r="W37" s="657" t="s">
        <v>407</v>
      </c>
      <c r="X37" s="657"/>
      <c r="Y37" s="657"/>
      <c r="Z37" s="657"/>
      <c r="AA37" s="657"/>
      <c r="AB37" s="657"/>
      <c r="AC37" s="657"/>
      <c r="AD37" s="657"/>
      <c r="AE37" s="657"/>
      <c r="AF37" s="657"/>
      <c r="AG37" s="657"/>
      <c r="AH37" s="657"/>
      <c r="AI37" s="657"/>
      <c r="AJ37" s="657"/>
      <c r="AK37" s="657"/>
      <c r="AL37" s="228"/>
      <c r="AM37" s="656" t="str">
        <f t="shared" si="0"/>
        <v/>
      </c>
      <c r="AN37" s="656"/>
      <c r="AO37" s="657"/>
      <c r="AP37" s="657"/>
      <c r="AQ37" s="657"/>
      <c r="AR37" s="657"/>
      <c r="AS37" s="657"/>
      <c r="AT37" s="657"/>
      <c r="AU37" s="657"/>
      <c r="AV37" s="657"/>
      <c r="AW37" s="657"/>
      <c r="AX37" s="657"/>
      <c r="AY37" s="657"/>
      <c r="AZ37" s="657"/>
      <c r="BA37" s="657"/>
      <c r="BB37" s="657"/>
      <c r="BC37" s="657"/>
      <c r="BD37" s="228"/>
      <c r="BE37" s="656" t="str">
        <f t="shared" si="1"/>
        <v/>
      </c>
      <c r="BF37" s="656"/>
      <c r="BG37" s="657"/>
      <c r="BH37" s="657"/>
      <c r="BI37" s="657"/>
      <c r="BJ37" s="657"/>
      <c r="BK37" s="657"/>
      <c r="BL37" s="657"/>
      <c r="BM37" s="657"/>
      <c r="BN37" s="657"/>
      <c r="BO37" s="657"/>
      <c r="BP37" s="657"/>
      <c r="BQ37" s="657"/>
      <c r="BR37" s="657"/>
      <c r="BS37" s="657"/>
      <c r="BT37" s="657"/>
      <c r="BU37" s="657"/>
      <c r="BV37" s="228"/>
      <c r="BW37" s="656">
        <f t="shared" si="2"/>
        <v>12</v>
      </c>
      <c r="BX37" s="656"/>
      <c r="BY37" s="657" t="s">
        <v>638</v>
      </c>
      <c r="BZ37" s="657"/>
      <c r="CA37" s="657"/>
      <c r="CB37" s="657"/>
      <c r="CC37" s="657"/>
      <c r="CD37" s="657"/>
      <c r="CE37" s="657"/>
      <c r="CF37" s="657"/>
      <c r="CG37" s="657"/>
      <c r="CH37" s="657"/>
      <c r="CI37" s="657"/>
      <c r="CJ37" s="657"/>
      <c r="CK37" s="657"/>
      <c r="CL37" s="657"/>
      <c r="CM37" s="657"/>
      <c r="CN37" s="228"/>
      <c r="CO37" s="656" t="str">
        <f t="shared" si="3"/>
        <v/>
      </c>
      <c r="CP37" s="656"/>
      <c r="CQ37" s="657" t="s">
        <v>634</v>
      </c>
      <c r="CR37" s="657"/>
      <c r="CS37" s="657"/>
      <c r="CT37" s="657"/>
      <c r="CU37" s="657"/>
      <c r="CV37" s="657"/>
      <c r="CW37" s="657"/>
      <c r="CX37" s="657"/>
      <c r="CY37" s="657"/>
      <c r="CZ37" s="657"/>
      <c r="DA37" s="657"/>
      <c r="DB37" s="657"/>
      <c r="DC37" s="657"/>
      <c r="DD37" s="657"/>
      <c r="DE37" s="657"/>
      <c r="DF37" s="225"/>
      <c r="DG37" s="658" t="s">
        <v>634</v>
      </c>
      <c r="DH37" s="658"/>
      <c r="DI37" s="232"/>
      <c r="DJ37" s="200"/>
      <c r="DK37" s="200"/>
      <c r="DL37" s="200"/>
      <c r="DM37" s="200"/>
      <c r="DN37" s="200"/>
      <c r="DO37" s="200"/>
    </row>
    <row r="38" spans="1:119" ht="32.25" customHeight="1" x14ac:dyDescent="0.15">
      <c r="A38" s="201"/>
      <c r="B38" s="227"/>
      <c r="C38" s="656" t="str">
        <f t="shared" ref="C38:C43" si="5">IF(E38="","",C37+1)</f>
        <v/>
      </c>
      <c r="D38" s="656"/>
      <c r="E38" s="657" t="s">
        <v>634</v>
      </c>
      <c r="F38" s="657"/>
      <c r="G38" s="657"/>
      <c r="H38" s="657"/>
      <c r="I38" s="657"/>
      <c r="J38" s="657"/>
      <c r="K38" s="657"/>
      <c r="L38" s="657"/>
      <c r="M38" s="657"/>
      <c r="N38" s="657"/>
      <c r="O38" s="657"/>
      <c r="P38" s="657"/>
      <c r="Q38" s="657"/>
      <c r="R38" s="657"/>
      <c r="S38" s="657"/>
      <c r="T38" s="228"/>
      <c r="U38" s="656" t="str">
        <f t="shared" si="4"/>
        <v/>
      </c>
      <c r="V38" s="656"/>
      <c r="W38" s="657"/>
      <c r="X38" s="657"/>
      <c r="Y38" s="657"/>
      <c r="Z38" s="657"/>
      <c r="AA38" s="657"/>
      <c r="AB38" s="657"/>
      <c r="AC38" s="657"/>
      <c r="AD38" s="657"/>
      <c r="AE38" s="657"/>
      <c r="AF38" s="657"/>
      <c r="AG38" s="657"/>
      <c r="AH38" s="657"/>
      <c r="AI38" s="657"/>
      <c r="AJ38" s="657"/>
      <c r="AK38" s="657"/>
      <c r="AL38" s="228"/>
      <c r="AM38" s="656" t="str">
        <f t="shared" si="0"/>
        <v/>
      </c>
      <c r="AN38" s="656"/>
      <c r="AO38" s="657"/>
      <c r="AP38" s="657"/>
      <c r="AQ38" s="657"/>
      <c r="AR38" s="657"/>
      <c r="AS38" s="657"/>
      <c r="AT38" s="657"/>
      <c r="AU38" s="657"/>
      <c r="AV38" s="657"/>
      <c r="AW38" s="657"/>
      <c r="AX38" s="657"/>
      <c r="AY38" s="657"/>
      <c r="AZ38" s="657"/>
      <c r="BA38" s="657"/>
      <c r="BB38" s="657"/>
      <c r="BC38" s="657"/>
      <c r="BD38" s="228"/>
      <c r="BE38" s="656" t="str">
        <f t="shared" si="1"/>
        <v/>
      </c>
      <c r="BF38" s="656"/>
      <c r="BG38" s="657"/>
      <c r="BH38" s="657"/>
      <c r="BI38" s="657"/>
      <c r="BJ38" s="657"/>
      <c r="BK38" s="657"/>
      <c r="BL38" s="657"/>
      <c r="BM38" s="657"/>
      <c r="BN38" s="657"/>
      <c r="BO38" s="657"/>
      <c r="BP38" s="657"/>
      <c r="BQ38" s="657"/>
      <c r="BR38" s="657"/>
      <c r="BS38" s="657"/>
      <c r="BT38" s="657"/>
      <c r="BU38" s="657"/>
      <c r="BV38" s="228"/>
      <c r="BW38" s="656">
        <f t="shared" si="2"/>
        <v>13</v>
      </c>
      <c r="BX38" s="656"/>
      <c r="BY38" s="657" t="s">
        <v>639</v>
      </c>
      <c r="BZ38" s="657"/>
      <c r="CA38" s="657"/>
      <c r="CB38" s="657"/>
      <c r="CC38" s="657"/>
      <c r="CD38" s="657"/>
      <c r="CE38" s="657"/>
      <c r="CF38" s="657"/>
      <c r="CG38" s="657"/>
      <c r="CH38" s="657"/>
      <c r="CI38" s="657"/>
      <c r="CJ38" s="657"/>
      <c r="CK38" s="657"/>
      <c r="CL38" s="657"/>
      <c r="CM38" s="657"/>
      <c r="CN38" s="228"/>
      <c r="CO38" s="656" t="str">
        <f t="shared" si="3"/>
        <v/>
      </c>
      <c r="CP38" s="656"/>
      <c r="CQ38" s="657" t="s">
        <v>634</v>
      </c>
      <c r="CR38" s="657"/>
      <c r="CS38" s="657"/>
      <c r="CT38" s="657"/>
      <c r="CU38" s="657"/>
      <c r="CV38" s="657"/>
      <c r="CW38" s="657"/>
      <c r="CX38" s="657"/>
      <c r="CY38" s="657"/>
      <c r="CZ38" s="657"/>
      <c r="DA38" s="657"/>
      <c r="DB38" s="657"/>
      <c r="DC38" s="657"/>
      <c r="DD38" s="657"/>
      <c r="DE38" s="657"/>
      <c r="DF38" s="225"/>
      <c r="DG38" s="658" t="s">
        <v>634</v>
      </c>
      <c r="DH38" s="658"/>
      <c r="DI38" s="232"/>
      <c r="DJ38" s="200"/>
      <c r="DK38" s="200"/>
      <c r="DL38" s="200"/>
      <c r="DM38" s="200"/>
      <c r="DN38" s="200"/>
      <c r="DO38" s="200"/>
    </row>
    <row r="39" spans="1:119" ht="32.25" customHeight="1" x14ac:dyDescent="0.15">
      <c r="A39" s="201"/>
      <c r="B39" s="227"/>
      <c r="C39" s="656" t="str">
        <f t="shared" si="5"/>
        <v/>
      </c>
      <c r="D39" s="656"/>
      <c r="E39" s="657" t="s">
        <v>634</v>
      </c>
      <c r="F39" s="657"/>
      <c r="G39" s="657"/>
      <c r="H39" s="657"/>
      <c r="I39" s="657"/>
      <c r="J39" s="657"/>
      <c r="K39" s="657"/>
      <c r="L39" s="657"/>
      <c r="M39" s="657"/>
      <c r="N39" s="657"/>
      <c r="O39" s="657"/>
      <c r="P39" s="657"/>
      <c r="Q39" s="657"/>
      <c r="R39" s="657"/>
      <c r="S39" s="657"/>
      <c r="T39" s="228"/>
      <c r="U39" s="656" t="str">
        <f t="shared" si="4"/>
        <v/>
      </c>
      <c r="V39" s="656"/>
      <c r="W39" s="657"/>
      <c r="X39" s="657"/>
      <c r="Y39" s="657"/>
      <c r="Z39" s="657"/>
      <c r="AA39" s="657"/>
      <c r="AB39" s="657"/>
      <c r="AC39" s="657"/>
      <c r="AD39" s="657"/>
      <c r="AE39" s="657"/>
      <c r="AF39" s="657"/>
      <c r="AG39" s="657"/>
      <c r="AH39" s="657"/>
      <c r="AI39" s="657"/>
      <c r="AJ39" s="657"/>
      <c r="AK39" s="657"/>
      <c r="AL39" s="228"/>
      <c r="AM39" s="656" t="str">
        <f t="shared" si="0"/>
        <v/>
      </c>
      <c r="AN39" s="656"/>
      <c r="AO39" s="657"/>
      <c r="AP39" s="657"/>
      <c r="AQ39" s="657"/>
      <c r="AR39" s="657"/>
      <c r="AS39" s="657"/>
      <c r="AT39" s="657"/>
      <c r="AU39" s="657"/>
      <c r="AV39" s="657"/>
      <c r="AW39" s="657"/>
      <c r="AX39" s="657"/>
      <c r="AY39" s="657"/>
      <c r="AZ39" s="657"/>
      <c r="BA39" s="657"/>
      <c r="BB39" s="657"/>
      <c r="BC39" s="657"/>
      <c r="BD39" s="228"/>
      <c r="BE39" s="656" t="str">
        <f t="shared" si="1"/>
        <v/>
      </c>
      <c r="BF39" s="656"/>
      <c r="BG39" s="657"/>
      <c r="BH39" s="657"/>
      <c r="BI39" s="657"/>
      <c r="BJ39" s="657"/>
      <c r="BK39" s="657"/>
      <c r="BL39" s="657"/>
      <c r="BM39" s="657"/>
      <c r="BN39" s="657"/>
      <c r="BO39" s="657"/>
      <c r="BP39" s="657"/>
      <c r="BQ39" s="657"/>
      <c r="BR39" s="657"/>
      <c r="BS39" s="657"/>
      <c r="BT39" s="657"/>
      <c r="BU39" s="657"/>
      <c r="BV39" s="228"/>
      <c r="BW39" s="656">
        <f t="shared" si="2"/>
        <v>14</v>
      </c>
      <c r="BX39" s="656"/>
      <c r="BY39" s="657" t="s">
        <v>640</v>
      </c>
      <c r="BZ39" s="657"/>
      <c r="CA39" s="657"/>
      <c r="CB39" s="657"/>
      <c r="CC39" s="657"/>
      <c r="CD39" s="657"/>
      <c r="CE39" s="657"/>
      <c r="CF39" s="657"/>
      <c r="CG39" s="657"/>
      <c r="CH39" s="657"/>
      <c r="CI39" s="657"/>
      <c r="CJ39" s="657"/>
      <c r="CK39" s="657"/>
      <c r="CL39" s="657"/>
      <c r="CM39" s="657"/>
      <c r="CN39" s="228"/>
      <c r="CO39" s="656" t="str">
        <f t="shared" si="3"/>
        <v/>
      </c>
      <c r="CP39" s="656"/>
      <c r="CQ39" s="657" t="s">
        <v>634</v>
      </c>
      <c r="CR39" s="657"/>
      <c r="CS39" s="657"/>
      <c r="CT39" s="657"/>
      <c r="CU39" s="657"/>
      <c r="CV39" s="657"/>
      <c r="CW39" s="657"/>
      <c r="CX39" s="657"/>
      <c r="CY39" s="657"/>
      <c r="CZ39" s="657"/>
      <c r="DA39" s="657"/>
      <c r="DB39" s="657"/>
      <c r="DC39" s="657"/>
      <c r="DD39" s="657"/>
      <c r="DE39" s="657"/>
      <c r="DF39" s="225"/>
      <c r="DG39" s="658" t="s">
        <v>634</v>
      </c>
      <c r="DH39" s="658"/>
      <c r="DI39" s="232"/>
      <c r="DJ39" s="200"/>
      <c r="DK39" s="200"/>
      <c r="DL39" s="200"/>
      <c r="DM39" s="200"/>
      <c r="DN39" s="200"/>
      <c r="DO39" s="200"/>
    </row>
    <row r="40" spans="1:119" ht="32.25" customHeight="1" x14ac:dyDescent="0.15">
      <c r="A40" s="201"/>
      <c r="B40" s="227"/>
      <c r="C40" s="656" t="str">
        <f t="shared" si="5"/>
        <v/>
      </c>
      <c r="D40" s="656"/>
      <c r="E40" s="657" t="s">
        <v>634</v>
      </c>
      <c r="F40" s="657"/>
      <c r="G40" s="657"/>
      <c r="H40" s="657"/>
      <c r="I40" s="657"/>
      <c r="J40" s="657"/>
      <c r="K40" s="657"/>
      <c r="L40" s="657"/>
      <c r="M40" s="657"/>
      <c r="N40" s="657"/>
      <c r="O40" s="657"/>
      <c r="P40" s="657"/>
      <c r="Q40" s="657"/>
      <c r="R40" s="657"/>
      <c r="S40" s="657"/>
      <c r="T40" s="228"/>
      <c r="U40" s="656" t="str">
        <f t="shared" si="4"/>
        <v/>
      </c>
      <c r="V40" s="656"/>
      <c r="W40" s="657"/>
      <c r="X40" s="657"/>
      <c r="Y40" s="657"/>
      <c r="Z40" s="657"/>
      <c r="AA40" s="657"/>
      <c r="AB40" s="657"/>
      <c r="AC40" s="657"/>
      <c r="AD40" s="657"/>
      <c r="AE40" s="657"/>
      <c r="AF40" s="657"/>
      <c r="AG40" s="657"/>
      <c r="AH40" s="657"/>
      <c r="AI40" s="657"/>
      <c r="AJ40" s="657"/>
      <c r="AK40" s="657"/>
      <c r="AL40" s="228"/>
      <c r="AM40" s="656" t="str">
        <f t="shared" si="0"/>
        <v/>
      </c>
      <c r="AN40" s="656"/>
      <c r="AO40" s="657"/>
      <c r="AP40" s="657"/>
      <c r="AQ40" s="657"/>
      <c r="AR40" s="657"/>
      <c r="AS40" s="657"/>
      <c r="AT40" s="657"/>
      <c r="AU40" s="657"/>
      <c r="AV40" s="657"/>
      <c r="AW40" s="657"/>
      <c r="AX40" s="657"/>
      <c r="AY40" s="657"/>
      <c r="AZ40" s="657"/>
      <c r="BA40" s="657"/>
      <c r="BB40" s="657"/>
      <c r="BC40" s="657"/>
      <c r="BD40" s="228"/>
      <c r="BE40" s="656" t="str">
        <f t="shared" si="1"/>
        <v/>
      </c>
      <c r="BF40" s="656"/>
      <c r="BG40" s="657"/>
      <c r="BH40" s="657"/>
      <c r="BI40" s="657"/>
      <c r="BJ40" s="657"/>
      <c r="BK40" s="657"/>
      <c r="BL40" s="657"/>
      <c r="BM40" s="657"/>
      <c r="BN40" s="657"/>
      <c r="BO40" s="657"/>
      <c r="BP40" s="657"/>
      <c r="BQ40" s="657"/>
      <c r="BR40" s="657"/>
      <c r="BS40" s="657"/>
      <c r="BT40" s="657"/>
      <c r="BU40" s="657"/>
      <c r="BV40" s="228"/>
      <c r="BW40" s="656">
        <f t="shared" si="2"/>
        <v>15</v>
      </c>
      <c r="BX40" s="656"/>
      <c r="BY40" s="657" t="s">
        <v>641</v>
      </c>
      <c r="BZ40" s="657"/>
      <c r="CA40" s="657"/>
      <c r="CB40" s="657"/>
      <c r="CC40" s="657"/>
      <c r="CD40" s="657"/>
      <c r="CE40" s="657"/>
      <c r="CF40" s="657"/>
      <c r="CG40" s="657"/>
      <c r="CH40" s="657"/>
      <c r="CI40" s="657"/>
      <c r="CJ40" s="657"/>
      <c r="CK40" s="657"/>
      <c r="CL40" s="657"/>
      <c r="CM40" s="657"/>
      <c r="CN40" s="228"/>
      <c r="CO40" s="656" t="str">
        <f t="shared" si="3"/>
        <v/>
      </c>
      <c r="CP40" s="656"/>
      <c r="CQ40" s="657" t="s">
        <v>634</v>
      </c>
      <c r="CR40" s="657"/>
      <c r="CS40" s="657"/>
      <c r="CT40" s="657"/>
      <c r="CU40" s="657"/>
      <c r="CV40" s="657"/>
      <c r="CW40" s="657"/>
      <c r="CX40" s="657"/>
      <c r="CY40" s="657"/>
      <c r="CZ40" s="657"/>
      <c r="DA40" s="657"/>
      <c r="DB40" s="657"/>
      <c r="DC40" s="657"/>
      <c r="DD40" s="657"/>
      <c r="DE40" s="657"/>
      <c r="DF40" s="225"/>
      <c r="DG40" s="658" t="s">
        <v>634</v>
      </c>
      <c r="DH40" s="658"/>
      <c r="DI40" s="232"/>
      <c r="DJ40" s="200"/>
      <c r="DK40" s="200"/>
      <c r="DL40" s="200"/>
      <c r="DM40" s="200"/>
      <c r="DN40" s="200"/>
      <c r="DO40" s="200"/>
    </row>
    <row r="41" spans="1:119" ht="32.25" customHeight="1" x14ac:dyDescent="0.15">
      <c r="A41" s="201"/>
      <c r="B41" s="227"/>
      <c r="C41" s="656" t="str">
        <f t="shared" si="5"/>
        <v/>
      </c>
      <c r="D41" s="656"/>
      <c r="E41" s="657" t="s">
        <v>634</v>
      </c>
      <c r="F41" s="657"/>
      <c r="G41" s="657"/>
      <c r="H41" s="657"/>
      <c r="I41" s="657"/>
      <c r="J41" s="657"/>
      <c r="K41" s="657"/>
      <c r="L41" s="657"/>
      <c r="M41" s="657"/>
      <c r="N41" s="657"/>
      <c r="O41" s="657"/>
      <c r="P41" s="657"/>
      <c r="Q41" s="657"/>
      <c r="R41" s="657"/>
      <c r="S41" s="657"/>
      <c r="T41" s="228"/>
      <c r="U41" s="656" t="str">
        <f t="shared" si="4"/>
        <v/>
      </c>
      <c r="V41" s="656"/>
      <c r="W41" s="657"/>
      <c r="X41" s="657"/>
      <c r="Y41" s="657"/>
      <c r="Z41" s="657"/>
      <c r="AA41" s="657"/>
      <c r="AB41" s="657"/>
      <c r="AC41" s="657"/>
      <c r="AD41" s="657"/>
      <c r="AE41" s="657"/>
      <c r="AF41" s="657"/>
      <c r="AG41" s="657"/>
      <c r="AH41" s="657"/>
      <c r="AI41" s="657"/>
      <c r="AJ41" s="657"/>
      <c r="AK41" s="657"/>
      <c r="AL41" s="228"/>
      <c r="AM41" s="656" t="str">
        <f t="shared" si="0"/>
        <v/>
      </c>
      <c r="AN41" s="656"/>
      <c r="AO41" s="657"/>
      <c r="AP41" s="657"/>
      <c r="AQ41" s="657"/>
      <c r="AR41" s="657"/>
      <c r="AS41" s="657"/>
      <c r="AT41" s="657"/>
      <c r="AU41" s="657"/>
      <c r="AV41" s="657"/>
      <c r="AW41" s="657"/>
      <c r="AX41" s="657"/>
      <c r="AY41" s="657"/>
      <c r="AZ41" s="657"/>
      <c r="BA41" s="657"/>
      <c r="BB41" s="657"/>
      <c r="BC41" s="657"/>
      <c r="BD41" s="228"/>
      <c r="BE41" s="656" t="str">
        <f t="shared" si="1"/>
        <v/>
      </c>
      <c r="BF41" s="656"/>
      <c r="BG41" s="657"/>
      <c r="BH41" s="657"/>
      <c r="BI41" s="657"/>
      <c r="BJ41" s="657"/>
      <c r="BK41" s="657"/>
      <c r="BL41" s="657"/>
      <c r="BM41" s="657"/>
      <c r="BN41" s="657"/>
      <c r="BO41" s="657"/>
      <c r="BP41" s="657"/>
      <c r="BQ41" s="657"/>
      <c r="BR41" s="657"/>
      <c r="BS41" s="657"/>
      <c r="BT41" s="657"/>
      <c r="BU41" s="657"/>
      <c r="BV41" s="228"/>
      <c r="BW41" s="656">
        <f t="shared" si="2"/>
        <v>16</v>
      </c>
      <c r="BX41" s="656"/>
      <c r="BY41" s="657" t="s">
        <v>642</v>
      </c>
      <c r="BZ41" s="657"/>
      <c r="CA41" s="657"/>
      <c r="CB41" s="657"/>
      <c r="CC41" s="657"/>
      <c r="CD41" s="657"/>
      <c r="CE41" s="657"/>
      <c r="CF41" s="657"/>
      <c r="CG41" s="657"/>
      <c r="CH41" s="657"/>
      <c r="CI41" s="657"/>
      <c r="CJ41" s="657"/>
      <c r="CK41" s="657"/>
      <c r="CL41" s="657"/>
      <c r="CM41" s="657"/>
      <c r="CN41" s="228"/>
      <c r="CO41" s="656" t="str">
        <f t="shared" si="3"/>
        <v/>
      </c>
      <c r="CP41" s="656"/>
      <c r="CQ41" s="657" t="s">
        <v>634</v>
      </c>
      <c r="CR41" s="657"/>
      <c r="CS41" s="657"/>
      <c r="CT41" s="657"/>
      <c r="CU41" s="657"/>
      <c r="CV41" s="657"/>
      <c r="CW41" s="657"/>
      <c r="CX41" s="657"/>
      <c r="CY41" s="657"/>
      <c r="CZ41" s="657"/>
      <c r="DA41" s="657"/>
      <c r="DB41" s="657"/>
      <c r="DC41" s="657"/>
      <c r="DD41" s="657"/>
      <c r="DE41" s="657"/>
      <c r="DF41" s="225"/>
      <c r="DG41" s="658" t="s">
        <v>634</v>
      </c>
      <c r="DH41" s="658"/>
      <c r="DI41" s="232"/>
      <c r="DJ41" s="200"/>
      <c r="DK41" s="200"/>
      <c r="DL41" s="200"/>
      <c r="DM41" s="200"/>
      <c r="DN41" s="200"/>
      <c r="DO41" s="200"/>
    </row>
    <row r="42" spans="1:119" ht="32.25" customHeight="1" x14ac:dyDescent="0.15">
      <c r="A42" s="200"/>
      <c r="B42" s="227"/>
      <c r="C42" s="656" t="str">
        <f t="shared" si="5"/>
        <v/>
      </c>
      <c r="D42" s="656"/>
      <c r="E42" s="657" t="s">
        <v>634</v>
      </c>
      <c r="F42" s="657"/>
      <c r="G42" s="657"/>
      <c r="H42" s="657"/>
      <c r="I42" s="657"/>
      <c r="J42" s="657"/>
      <c r="K42" s="657"/>
      <c r="L42" s="657"/>
      <c r="M42" s="657"/>
      <c r="N42" s="657"/>
      <c r="O42" s="657"/>
      <c r="P42" s="657"/>
      <c r="Q42" s="657"/>
      <c r="R42" s="657"/>
      <c r="S42" s="657"/>
      <c r="T42" s="228"/>
      <c r="U42" s="656" t="str">
        <f t="shared" si="4"/>
        <v/>
      </c>
      <c r="V42" s="656"/>
      <c r="W42" s="657"/>
      <c r="X42" s="657"/>
      <c r="Y42" s="657"/>
      <c r="Z42" s="657"/>
      <c r="AA42" s="657"/>
      <c r="AB42" s="657"/>
      <c r="AC42" s="657"/>
      <c r="AD42" s="657"/>
      <c r="AE42" s="657"/>
      <c r="AF42" s="657"/>
      <c r="AG42" s="657"/>
      <c r="AH42" s="657"/>
      <c r="AI42" s="657"/>
      <c r="AJ42" s="657"/>
      <c r="AK42" s="657"/>
      <c r="AL42" s="228"/>
      <c r="AM42" s="656" t="str">
        <f t="shared" si="0"/>
        <v/>
      </c>
      <c r="AN42" s="656"/>
      <c r="AO42" s="657"/>
      <c r="AP42" s="657"/>
      <c r="AQ42" s="657"/>
      <c r="AR42" s="657"/>
      <c r="AS42" s="657"/>
      <c r="AT42" s="657"/>
      <c r="AU42" s="657"/>
      <c r="AV42" s="657"/>
      <c r="AW42" s="657"/>
      <c r="AX42" s="657"/>
      <c r="AY42" s="657"/>
      <c r="AZ42" s="657"/>
      <c r="BA42" s="657"/>
      <c r="BB42" s="657"/>
      <c r="BC42" s="657"/>
      <c r="BD42" s="228"/>
      <c r="BE42" s="656" t="str">
        <f t="shared" si="1"/>
        <v/>
      </c>
      <c r="BF42" s="656"/>
      <c r="BG42" s="657"/>
      <c r="BH42" s="657"/>
      <c r="BI42" s="657"/>
      <c r="BJ42" s="657"/>
      <c r="BK42" s="657"/>
      <c r="BL42" s="657"/>
      <c r="BM42" s="657"/>
      <c r="BN42" s="657"/>
      <c r="BO42" s="657"/>
      <c r="BP42" s="657"/>
      <c r="BQ42" s="657"/>
      <c r="BR42" s="657"/>
      <c r="BS42" s="657"/>
      <c r="BT42" s="657"/>
      <c r="BU42" s="657"/>
      <c r="BV42" s="228"/>
      <c r="BW42" s="656" t="str">
        <f t="shared" si="2"/>
        <v/>
      </c>
      <c r="BX42" s="656"/>
      <c r="BY42" s="657" t="s">
        <v>634</v>
      </c>
      <c r="BZ42" s="657"/>
      <c r="CA42" s="657"/>
      <c r="CB42" s="657"/>
      <c r="CC42" s="657"/>
      <c r="CD42" s="657"/>
      <c r="CE42" s="657"/>
      <c r="CF42" s="657"/>
      <c r="CG42" s="657"/>
      <c r="CH42" s="657"/>
      <c r="CI42" s="657"/>
      <c r="CJ42" s="657"/>
      <c r="CK42" s="657"/>
      <c r="CL42" s="657"/>
      <c r="CM42" s="657"/>
      <c r="CN42" s="228"/>
      <c r="CO42" s="656" t="str">
        <f t="shared" si="3"/>
        <v/>
      </c>
      <c r="CP42" s="656"/>
      <c r="CQ42" s="657" t="s">
        <v>634</v>
      </c>
      <c r="CR42" s="657"/>
      <c r="CS42" s="657"/>
      <c r="CT42" s="657"/>
      <c r="CU42" s="657"/>
      <c r="CV42" s="657"/>
      <c r="CW42" s="657"/>
      <c r="CX42" s="657"/>
      <c r="CY42" s="657"/>
      <c r="CZ42" s="657"/>
      <c r="DA42" s="657"/>
      <c r="DB42" s="657"/>
      <c r="DC42" s="657"/>
      <c r="DD42" s="657"/>
      <c r="DE42" s="657"/>
      <c r="DF42" s="225"/>
      <c r="DG42" s="658" t="s">
        <v>634</v>
      </c>
      <c r="DH42" s="658"/>
      <c r="DI42" s="232"/>
      <c r="DJ42" s="200"/>
      <c r="DK42" s="200"/>
      <c r="DL42" s="200"/>
      <c r="DM42" s="200"/>
      <c r="DN42" s="200"/>
      <c r="DO42" s="200"/>
    </row>
    <row r="43" spans="1:119" ht="32.25" customHeight="1" x14ac:dyDescent="0.15">
      <c r="A43" s="200"/>
      <c r="B43" s="227"/>
      <c r="C43" s="656" t="str">
        <f t="shared" si="5"/>
        <v/>
      </c>
      <c r="D43" s="656"/>
      <c r="E43" s="657" t="s">
        <v>634</v>
      </c>
      <c r="F43" s="657"/>
      <c r="G43" s="657"/>
      <c r="H43" s="657"/>
      <c r="I43" s="657"/>
      <c r="J43" s="657"/>
      <c r="K43" s="657"/>
      <c r="L43" s="657"/>
      <c r="M43" s="657"/>
      <c r="N43" s="657"/>
      <c r="O43" s="657"/>
      <c r="P43" s="657"/>
      <c r="Q43" s="657"/>
      <c r="R43" s="657"/>
      <c r="S43" s="657"/>
      <c r="T43" s="228"/>
      <c r="U43" s="656" t="str">
        <f t="shared" si="4"/>
        <v/>
      </c>
      <c r="V43" s="656"/>
      <c r="W43" s="657"/>
      <c r="X43" s="657"/>
      <c r="Y43" s="657"/>
      <c r="Z43" s="657"/>
      <c r="AA43" s="657"/>
      <c r="AB43" s="657"/>
      <c r="AC43" s="657"/>
      <c r="AD43" s="657"/>
      <c r="AE43" s="657"/>
      <c r="AF43" s="657"/>
      <c r="AG43" s="657"/>
      <c r="AH43" s="657"/>
      <c r="AI43" s="657"/>
      <c r="AJ43" s="657"/>
      <c r="AK43" s="657"/>
      <c r="AL43" s="228"/>
      <c r="AM43" s="656" t="str">
        <f t="shared" si="0"/>
        <v/>
      </c>
      <c r="AN43" s="656"/>
      <c r="AO43" s="657"/>
      <c r="AP43" s="657"/>
      <c r="AQ43" s="657"/>
      <c r="AR43" s="657"/>
      <c r="AS43" s="657"/>
      <c r="AT43" s="657"/>
      <c r="AU43" s="657"/>
      <c r="AV43" s="657"/>
      <c r="AW43" s="657"/>
      <c r="AX43" s="657"/>
      <c r="AY43" s="657"/>
      <c r="AZ43" s="657"/>
      <c r="BA43" s="657"/>
      <c r="BB43" s="657"/>
      <c r="BC43" s="657"/>
      <c r="BD43" s="228"/>
      <c r="BE43" s="656" t="str">
        <f t="shared" si="1"/>
        <v/>
      </c>
      <c r="BF43" s="656"/>
      <c r="BG43" s="657"/>
      <c r="BH43" s="657"/>
      <c r="BI43" s="657"/>
      <c r="BJ43" s="657"/>
      <c r="BK43" s="657"/>
      <c r="BL43" s="657"/>
      <c r="BM43" s="657"/>
      <c r="BN43" s="657"/>
      <c r="BO43" s="657"/>
      <c r="BP43" s="657"/>
      <c r="BQ43" s="657"/>
      <c r="BR43" s="657"/>
      <c r="BS43" s="657"/>
      <c r="BT43" s="657"/>
      <c r="BU43" s="657"/>
      <c r="BV43" s="228"/>
      <c r="BW43" s="656" t="str">
        <f t="shared" si="2"/>
        <v/>
      </c>
      <c r="BX43" s="656"/>
      <c r="BY43" s="657" t="s">
        <v>634</v>
      </c>
      <c r="BZ43" s="657"/>
      <c r="CA43" s="657"/>
      <c r="CB43" s="657"/>
      <c r="CC43" s="657"/>
      <c r="CD43" s="657"/>
      <c r="CE43" s="657"/>
      <c r="CF43" s="657"/>
      <c r="CG43" s="657"/>
      <c r="CH43" s="657"/>
      <c r="CI43" s="657"/>
      <c r="CJ43" s="657"/>
      <c r="CK43" s="657"/>
      <c r="CL43" s="657"/>
      <c r="CM43" s="657"/>
      <c r="CN43" s="228"/>
      <c r="CO43" s="656" t="str">
        <f t="shared" si="3"/>
        <v/>
      </c>
      <c r="CP43" s="656"/>
      <c r="CQ43" s="657" t="s">
        <v>634</v>
      </c>
      <c r="CR43" s="657"/>
      <c r="CS43" s="657"/>
      <c r="CT43" s="657"/>
      <c r="CU43" s="657"/>
      <c r="CV43" s="657"/>
      <c r="CW43" s="657"/>
      <c r="CX43" s="657"/>
      <c r="CY43" s="657"/>
      <c r="CZ43" s="657"/>
      <c r="DA43" s="657"/>
      <c r="DB43" s="657"/>
      <c r="DC43" s="657"/>
      <c r="DD43" s="657"/>
      <c r="DE43" s="657"/>
      <c r="DF43" s="225"/>
      <c r="DG43" s="658" t="s">
        <v>634</v>
      </c>
      <c r="DH43" s="658"/>
      <c r="DI43" s="232"/>
      <c r="DJ43" s="200"/>
      <c r="DK43" s="200"/>
      <c r="DL43" s="200"/>
      <c r="DM43" s="200"/>
      <c r="DN43" s="200"/>
      <c r="DO43" s="200"/>
    </row>
    <row r="44" spans="1:119" ht="13.5" customHeight="1" thickBot="1" x14ac:dyDescent="0.2">
      <c r="A44" s="200"/>
      <c r="B44" s="233"/>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5"/>
      <c r="DJ44" s="200"/>
      <c r="DK44" s="200"/>
      <c r="DL44" s="200"/>
      <c r="DM44" s="200"/>
      <c r="DN44" s="200"/>
      <c r="DO44" s="200"/>
    </row>
    <row r="45" spans="1:119" x14ac:dyDescent="0.15">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row>
    <row r="46" spans="1:119" x14ac:dyDescent="0.15">
      <c r="B46" s="200" t="s">
        <v>207</v>
      </c>
      <c r="C46" s="200"/>
      <c r="D46" s="200"/>
      <c r="E46" s="200" t="s">
        <v>208</v>
      </c>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row>
    <row r="47" spans="1:119" x14ac:dyDescent="0.15">
      <c r="B47" s="200"/>
      <c r="C47" s="200"/>
      <c r="D47" s="200"/>
      <c r="E47" s="200" t="s">
        <v>209</v>
      </c>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row>
    <row r="48" spans="1:119" x14ac:dyDescent="0.15">
      <c r="B48" s="200"/>
      <c r="C48" s="200"/>
      <c r="D48" s="200"/>
      <c r="E48" s="200" t="s">
        <v>210</v>
      </c>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row>
    <row r="49" spans="5:5" x14ac:dyDescent="0.15">
      <c r="E49" s="236" t="s">
        <v>211</v>
      </c>
    </row>
    <row r="50" spans="5:5" x14ac:dyDescent="0.15">
      <c r="E50" s="202" t="s">
        <v>212</v>
      </c>
    </row>
    <row r="51" spans="5:5" x14ac:dyDescent="0.15">
      <c r="E51" s="202" t="s">
        <v>213</v>
      </c>
    </row>
    <row r="52" spans="5:5" x14ac:dyDescent="0.15">
      <c r="E52" s="202" t="s">
        <v>214</v>
      </c>
    </row>
    <row r="53" spans="5:5" x14ac:dyDescent="0.15"/>
    <row r="54" spans="5:5" x14ac:dyDescent="0.15"/>
    <row r="55" spans="5:5" x14ac:dyDescent="0.15"/>
    <row r="56" spans="5:5" x14ac:dyDescent="0.15"/>
  </sheetData>
  <sheetProtection algorithmName="SHA-512" hashValue="Ji+6uCovGzuKnTIhE21vaOWPhxz21Lt2jt/AcKLezU2xPUmHd3lumIOr5PqcYMg46gi5VKYUgI2PaIOXbmy1Lw==" saltValue="ghUnY+4DrDf8Epuc+qKi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99" bottom="0.39370078740157499" header="0.196850393700787" footer="0.196850393700787"/>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37" customWidth="1"/>
    <col min="2" max="2" width="11" style="37" customWidth="1"/>
    <col min="3" max="3" width="17" style="37" customWidth="1"/>
    <col min="4" max="5" width="16.625" style="37" customWidth="1"/>
    <col min="6" max="15" width="15" style="37" customWidth="1"/>
    <col min="16" max="16" width="24" style="37" customWidth="1"/>
    <col min="17" max="16384" width="0" style="37" hidden="1"/>
  </cols>
  <sheetData>
    <row r="1" spans="1:16" ht="16.5" customHeight="1" x14ac:dyDescent="0.15">
      <c r="A1" s="36"/>
      <c r="B1" s="36"/>
      <c r="C1" s="36"/>
      <c r="D1" s="36"/>
      <c r="E1" s="36"/>
      <c r="F1" s="36"/>
      <c r="G1" s="36"/>
      <c r="H1" s="36"/>
      <c r="I1" s="36"/>
      <c r="J1" s="36"/>
      <c r="K1" s="36"/>
      <c r="L1" s="36"/>
      <c r="M1" s="36"/>
      <c r="N1" s="36"/>
      <c r="O1" s="36"/>
      <c r="P1" s="36"/>
    </row>
    <row r="2" spans="1:16" ht="16.5" customHeight="1" x14ac:dyDescent="0.15">
      <c r="A2" s="36"/>
      <c r="B2" s="36"/>
      <c r="C2" s="36"/>
      <c r="D2" s="36"/>
      <c r="E2" s="36"/>
      <c r="F2" s="36"/>
      <c r="G2" s="36"/>
      <c r="H2" s="36"/>
      <c r="I2" s="36"/>
      <c r="J2" s="36"/>
      <c r="K2" s="36"/>
      <c r="L2" s="36"/>
      <c r="M2" s="36"/>
      <c r="N2" s="36"/>
      <c r="O2" s="36"/>
      <c r="P2" s="36"/>
    </row>
    <row r="3" spans="1:16" ht="16.5" customHeight="1" x14ac:dyDescent="0.15">
      <c r="A3" s="36"/>
      <c r="B3" s="36"/>
      <c r="C3" s="36"/>
      <c r="D3" s="36"/>
      <c r="E3" s="36"/>
      <c r="F3" s="36"/>
      <c r="G3" s="36"/>
      <c r="H3" s="36"/>
      <c r="I3" s="36"/>
      <c r="J3" s="36"/>
      <c r="K3" s="36"/>
      <c r="L3" s="36"/>
      <c r="M3" s="36"/>
      <c r="N3" s="36"/>
      <c r="O3" s="36"/>
      <c r="P3" s="36"/>
    </row>
    <row r="4" spans="1:16" ht="16.5" customHeight="1" x14ac:dyDescent="0.15">
      <c r="A4" s="36"/>
      <c r="B4" s="36"/>
      <c r="C4" s="36"/>
      <c r="D4" s="36"/>
      <c r="E4" s="36"/>
      <c r="F4" s="36"/>
      <c r="G4" s="36"/>
      <c r="H4" s="36"/>
      <c r="I4" s="36"/>
      <c r="J4" s="36"/>
      <c r="K4" s="36"/>
      <c r="L4" s="36"/>
      <c r="M4" s="36"/>
      <c r="N4" s="36"/>
      <c r="O4" s="36"/>
      <c r="P4" s="36"/>
    </row>
    <row r="5" spans="1:16" ht="16.5" customHeight="1" x14ac:dyDescent="0.15">
      <c r="A5" s="36"/>
      <c r="B5" s="36"/>
      <c r="C5" s="36"/>
      <c r="D5" s="36"/>
      <c r="E5" s="36"/>
      <c r="F5" s="36"/>
      <c r="G5" s="36"/>
      <c r="H5" s="36"/>
      <c r="I5" s="36"/>
      <c r="J5" s="36"/>
      <c r="K5" s="36"/>
      <c r="L5" s="36"/>
      <c r="M5" s="36"/>
      <c r="N5" s="36"/>
      <c r="O5" s="36"/>
      <c r="P5" s="36"/>
    </row>
    <row r="6" spans="1:16" ht="16.5" customHeight="1" x14ac:dyDescent="0.15">
      <c r="A6" s="36"/>
      <c r="B6" s="36"/>
      <c r="C6" s="36"/>
      <c r="D6" s="36"/>
      <c r="E6" s="36"/>
      <c r="F6" s="36"/>
      <c r="G6" s="36"/>
      <c r="H6" s="36"/>
      <c r="I6" s="36"/>
      <c r="J6" s="36"/>
      <c r="K6" s="36"/>
      <c r="L6" s="36"/>
      <c r="M6" s="36"/>
      <c r="N6" s="36"/>
      <c r="O6" s="36"/>
      <c r="P6" s="36"/>
    </row>
    <row r="7" spans="1:16" ht="16.5" customHeight="1" x14ac:dyDescent="0.15">
      <c r="A7" s="36"/>
      <c r="B7" s="36"/>
      <c r="C7" s="36"/>
      <c r="D7" s="36"/>
      <c r="E7" s="36"/>
      <c r="F7" s="36"/>
      <c r="G7" s="36"/>
      <c r="H7" s="36"/>
      <c r="I7" s="36"/>
      <c r="J7" s="36"/>
      <c r="K7" s="36"/>
      <c r="L7" s="36"/>
      <c r="M7" s="36"/>
      <c r="N7" s="36"/>
      <c r="O7" s="36"/>
      <c r="P7" s="36"/>
    </row>
    <row r="8" spans="1:16" ht="16.5" customHeight="1" x14ac:dyDescent="0.15">
      <c r="A8" s="36"/>
      <c r="B8" s="36"/>
      <c r="C8" s="36"/>
      <c r="D8" s="36"/>
      <c r="E8" s="36"/>
      <c r="F8" s="36"/>
      <c r="G8" s="36"/>
      <c r="H8" s="36"/>
      <c r="I8" s="36"/>
      <c r="J8" s="36"/>
      <c r="K8" s="36"/>
      <c r="L8" s="36"/>
      <c r="M8" s="36"/>
      <c r="N8" s="36"/>
      <c r="O8" s="36"/>
      <c r="P8" s="36"/>
    </row>
    <row r="9" spans="1:16" ht="16.5" customHeight="1" x14ac:dyDescent="0.15">
      <c r="A9" s="36"/>
      <c r="B9" s="36"/>
      <c r="C9" s="36"/>
      <c r="D9" s="36"/>
      <c r="E9" s="36"/>
      <c r="F9" s="36"/>
      <c r="G9" s="36"/>
      <c r="H9" s="36"/>
      <c r="I9" s="36"/>
      <c r="J9" s="36"/>
      <c r="K9" s="36"/>
      <c r="L9" s="36"/>
      <c r="M9" s="36"/>
      <c r="N9" s="36"/>
      <c r="O9" s="36"/>
      <c r="P9" s="36"/>
    </row>
    <row r="10" spans="1:16" ht="16.5" customHeight="1" x14ac:dyDescent="0.15">
      <c r="A10" s="36"/>
      <c r="B10" s="36"/>
      <c r="C10" s="36"/>
      <c r="D10" s="36"/>
      <c r="E10" s="36"/>
      <c r="F10" s="36"/>
      <c r="G10" s="36"/>
      <c r="H10" s="36"/>
      <c r="I10" s="36"/>
      <c r="J10" s="36"/>
      <c r="K10" s="36"/>
      <c r="L10" s="36"/>
      <c r="M10" s="36"/>
      <c r="N10" s="36"/>
      <c r="O10" s="36"/>
      <c r="P10" s="36"/>
    </row>
    <row r="11" spans="1:16" ht="16.5" customHeight="1" x14ac:dyDescent="0.15">
      <c r="A11" s="36"/>
      <c r="B11" s="36"/>
      <c r="C11" s="36"/>
      <c r="D11" s="36"/>
      <c r="E11" s="36"/>
      <c r="F11" s="36"/>
      <c r="G11" s="36"/>
      <c r="H11" s="36"/>
      <c r="I11" s="36"/>
      <c r="J11" s="36"/>
      <c r="K11" s="36"/>
      <c r="L11" s="36"/>
      <c r="M11" s="36"/>
      <c r="N11" s="36"/>
      <c r="O11" s="36"/>
      <c r="P11" s="36"/>
    </row>
    <row r="12" spans="1:16" ht="16.5" customHeight="1" x14ac:dyDescent="0.15">
      <c r="A12" s="36"/>
      <c r="B12" s="36"/>
      <c r="C12" s="36"/>
      <c r="D12" s="36"/>
      <c r="E12" s="36"/>
      <c r="F12" s="36"/>
      <c r="G12" s="36"/>
      <c r="H12" s="36"/>
      <c r="I12" s="36"/>
      <c r="J12" s="36"/>
      <c r="K12" s="36"/>
      <c r="L12" s="36"/>
      <c r="M12" s="36"/>
      <c r="N12" s="36"/>
      <c r="O12" s="36"/>
      <c r="P12" s="36"/>
    </row>
    <row r="13" spans="1:16" ht="16.5" customHeight="1" x14ac:dyDescent="0.15">
      <c r="A13" s="36"/>
      <c r="B13" s="36"/>
      <c r="C13" s="36"/>
      <c r="D13" s="36"/>
      <c r="E13" s="36"/>
      <c r="F13" s="36"/>
      <c r="G13" s="36"/>
      <c r="H13" s="36"/>
      <c r="I13" s="36"/>
      <c r="J13" s="36"/>
      <c r="K13" s="36"/>
      <c r="L13" s="36"/>
      <c r="M13" s="36"/>
      <c r="N13" s="36"/>
      <c r="O13" s="36"/>
      <c r="P13" s="36"/>
    </row>
    <row r="14" spans="1:16" ht="16.5" customHeight="1" x14ac:dyDescent="0.15">
      <c r="A14" s="36"/>
      <c r="B14" s="36"/>
      <c r="C14" s="36"/>
      <c r="D14" s="36"/>
      <c r="E14" s="36"/>
      <c r="F14" s="36"/>
      <c r="G14" s="36"/>
      <c r="H14" s="36"/>
      <c r="I14" s="36"/>
      <c r="J14" s="36"/>
      <c r="K14" s="36"/>
      <c r="L14" s="36"/>
      <c r="M14" s="36"/>
      <c r="N14" s="36"/>
      <c r="O14" s="36"/>
      <c r="P14" s="36"/>
    </row>
    <row r="15" spans="1:16" ht="16.5" customHeight="1" x14ac:dyDescent="0.15">
      <c r="A15" s="36"/>
      <c r="B15" s="36"/>
      <c r="C15" s="36"/>
      <c r="D15" s="36"/>
      <c r="E15" s="36"/>
      <c r="F15" s="36"/>
      <c r="G15" s="36"/>
      <c r="H15" s="36"/>
      <c r="I15" s="36"/>
      <c r="J15" s="36"/>
      <c r="K15" s="36"/>
      <c r="L15" s="36"/>
      <c r="M15" s="36"/>
      <c r="N15" s="36"/>
      <c r="O15" s="36"/>
      <c r="P15" s="36"/>
    </row>
    <row r="16" spans="1:16" ht="16.5" customHeight="1" x14ac:dyDescent="0.15">
      <c r="A16" s="36"/>
      <c r="B16" s="36"/>
      <c r="C16" s="36"/>
      <c r="D16" s="36"/>
      <c r="E16" s="36"/>
      <c r="F16" s="36"/>
      <c r="G16" s="36"/>
      <c r="H16" s="36"/>
      <c r="I16" s="36"/>
      <c r="J16" s="36"/>
      <c r="K16" s="36"/>
      <c r="L16" s="36"/>
      <c r="M16" s="36"/>
      <c r="N16" s="36"/>
      <c r="O16" s="36"/>
      <c r="P16" s="36"/>
    </row>
    <row r="17" spans="1:16" ht="16.5" customHeight="1" x14ac:dyDescent="0.15">
      <c r="A17" s="36"/>
      <c r="B17" s="36"/>
      <c r="C17" s="36"/>
      <c r="D17" s="36"/>
      <c r="E17" s="36"/>
      <c r="F17" s="36"/>
      <c r="G17" s="36"/>
      <c r="H17" s="36"/>
      <c r="I17" s="36"/>
      <c r="J17" s="36"/>
      <c r="K17" s="36"/>
      <c r="L17" s="36"/>
      <c r="M17" s="36"/>
      <c r="N17" s="36"/>
      <c r="O17" s="36"/>
      <c r="P17" s="36"/>
    </row>
    <row r="18" spans="1:16" ht="16.5" customHeight="1" x14ac:dyDescent="0.15">
      <c r="A18" s="36"/>
      <c r="B18" s="36"/>
      <c r="C18" s="36"/>
      <c r="D18" s="36"/>
      <c r="E18" s="36"/>
      <c r="F18" s="36"/>
      <c r="G18" s="36"/>
      <c r="H18" s="36"/>
      <c r="I18" s="36"/>
      <c r="J18" s="36"/>
      <c r="K18" s="36"/>
      <c r="L18" s="36"/>
      <c r="M18" s="36"/>
      <c r="N18" s="36"/>
      <c r="O18" s="36"/>
      <c r="P18" s="36"/>
    </row>
    <row r="19" spans="1:16" ht="16.5" customHeight="1" x14ac:dyDescent="0.15">
      <c r="A19" s="36"/>
      <c r="B19" s="36"/>
      <c r="C19" s="36"/>
      <c r="D19" s="36"/>
      <c r="E19" s="36"/>
      <c r="F19" s="36"/>
      <c r="G19" s="36"/>
      <c r="H19" s="36"/>
      <c r="I19" s="36"/>
      <c r="J19" s="36"/>
      <c r="K19" s="36"/>
      <c r="L19" s="36"/>
      <c r="M19" s="36"/>
      <c r="N19" s="36"/>
      <c r="O19" s="36"/>
      <c r="P19" s="36"/>
    </row>
    <row r="20" spans="1:16" ht="16.5" customHeight="1" x14ac:dyDescent="0.15">
      <c r="A20" s="36"/>
      <c r="B20" s="36"/>
      <c r="C20" s="36"/>
      <c r="D20" s="36"/>
      <c r="E20" s="36"/>
      <c r="F20" s="36"/>
      <c r="G20" s="36"/>
      <c r="H20" s="36"/>
      <c r="I20" s="36"/>
      <c r="J20" s="36"/>
      <c r="K20" s="36"/>
      <c r="L20" s="36"/>
      <c r="M20" s="36"/>
      <c r="N20" s="36"/>
      <c r="O20" s="36"/>
      <c r="P20" s="36"/>
    </row>
    <row r="21" spans="1:16" ht="16.5" customHeight="1" x14ac:dyDescent="0.15">
      <c r="A21" s="36"/>
      <c r="B21" s="36"/>
      <c r="C21" s="36"/>
      <c r="D21" s="36"/>
      <c r="E21" s="36"/>
      <c r="F21" s="36"/>
      <c r="G21" s="36"/>
      <c r="H21" s="36"/>
      <c r="I21" s="36"/>
      <c r="J21" s="36"/>
      <c r="K21" s="36"/>
      <c r="L21" s="36"/>
      <c r="M21" s="36"/>
      <c r="N21" s="36"/>
      <c r="O21" s="36"/>
      <c r="P21" s="36"/>
    </row>
    <row r="22" spans="1:16" ht="16.5" customHeight="1" x14ac:dyDescent="0.15">
      <c r="A22" s="36"/>
      <c r="B22" s="36"/>
      <c r="C22" s="36"/>
      <c r="D22" s="36"/>
      <c r="E22" s="36"/>
      <c r="F22" s="36"/>
      <c r="G22" s="36"/>
      <c r="H22" s="36"/>
      <c r="I22" s="36"/>
      <c r="J22" s="36"/>
      <c r="K22" s="36"/>
      <c r="L22" s="36"/>
      <c r="M22" s="36"/>
      <c r="N22" s="36"/>
      <c r="O22" s="36"/>
      <c r="P22" s="36"/>
    </row>
    <row r="23" spans="1:16" ht="16.5" customHeight="1" x14ac:dyDescent="0.15">
      <c r="A23" s="36"/>
      <c r="B23" s="36"/>
      <c r="C23" s="36"/>
      <c r="D23" s="36"/>
      <c r="E23" s="36"/>
      <c r="F23" s="36"/>
      <c r="G23" s="36"/>
      <c r="H23" s="36"/>
      <c r="I23" s="36"/>
      <c r="J23" s="36"/>
      <c r="K23" s="36"/>
      <c r="L23" s="36"/>
      <c r="M23" s="36"/>
      <c r="N23" s="36"/>
      <c r="O23" s="36"/>
      <c r="P23" s="36"/>
    </row>
    <row r="24" spans="1:16" ht="16.5" customHeight="1" x14ac:dyDescent="0.15">
      <c r="A24" s="36"/>
      <c r="B24" s="36"/>
      <c r="C24" s="36"/>
      <c r="D24" s="36"/>
      <c r="E24" s="36"/>
      <c r="F24" s="36"/>
      <c r="G24" s="36"/>
      <c r="H24" s="36"/>
      <c r="I24" s="36"/>
      <c r="J24" s="36"/>
      <c r="K24" s="36"/>
      <c r="L24" s="36"/>
      <c r="M24" s="36"/>
      <c r="N24" s="36"/>
      <c r="O24" s="36"/>
      <c r="P24" s="36"/>
    </row>
    <row r="25" spans="1:16" ht="16.5" customHeight="1" x14ac:dyDescent="0.15">
      <c r="A25" s="36"/>
      <c r="B25" s="36"/>
      <c r="C25" s="36"/>
      <c r="D25" s="36"/>
      <c r="E25" s="36"/>
      <c r="F25" s="36"/>
      <c r="G25" s="36"/>
      <c r="H25" s="36"/>
      <c r="I25" s="36"/>
      <c r="J25" s="36"/>
      <c r="K25" s="36"/>
      <c r="L25" s="36"/>
      <c r="M25" s="36"/>
      <c r="N25" s="36"/>
      <c r="O25" s="36"/>
      <c r="P25" s="36"/>
    </row>
    <row r="26" spans="1:16" ht="16.5" customHeight="1" x14ac:dyDescent="0.15">
      <c r="A26" s="36"/>
      <c r="B26" s="36"/>
      <c r="C26" s="36"/>
      <c r="D26" s="36"/>
      <c r="E26" s="36"/>
      <c r="F26" s="36"/>
      <c r="G26" s="36"/>
      <c r="H26" s="36"/>
      <c r="I26" s="36"/>
      <c r="J26" s="36"/>
      <c r="K26" s="36"/>
      <c r="L26" s="36"/>
      <c r="M26" s="36"/>
      <c r="N26" s="36"/>
      <c r="O26" s="36"/>
      <c r="P26" s="36"/>
    </row>
    <row r="27" spans="1:16" ht="16.5" customHeight="1" x14ac:dyDescent="0.15">
      <c r="A27" s="36"/>
      <c r="B27" s="36"/>
      <c r="C27" s="36"/>
      <c r="D27" s="36"/>
      <c r="E27" s="36"/>
      <c r="F27" s="36"/>
      <c r="G27" s="36"/>
      <c r="H27" s="36"/>
      <c r="I27" s="36"/>
      <c r="J27" s="36"/>
      <c r="K27" s="36"/>
      <c r="L27" s="36"/>
      <c r="M27" s="36"/>
      <c r="N27" s="36"/>
      <c r="O27" s="36"/>
      <c r="P27" s="36"/>
    </row>
    <row r="28" spans="1:16" ht="16.5" customHeight="1" x14ac:dyDescent="0.15">
      <c r="A28" s="36"/>
      <c r="B28" s="36"/>
      <c r="C28" s="36"/>
      <c r="D28" s="36"/>
      <c r="E28" s="36"/>
      <c r="F28" s="36"/>
      <c r="G28" s="36"/>
      <c r="H28" s="36"/>
      <c r="I28" s="36"/>
      <c r="J28" s="36"/>
      <c r="K28" s="36"/>
      <c r="L28" s="36"/>
      <c r="M28" s="36"/>
      <c r="N28" s="36"/>
      <c r="O28" s="36"/>
      <c r="P28" s="36"/>
    </row>
    <row r="29" spans="1:16" ht="16.5" customHeight="1" x14ac:dyDescent="0.15">
      <c r="A29" s="36"/>
      <c r="B29" s="36"/>
      <c r="C29" s="36"/>
      <c r="D29" s="36"/>
      <c r="E29" s="36"/>
      <c r="F29" s="36"/>
      <c r="G29" s="36"/>
      <c r="H29" s="36"/>
      <c r="I29" s="36"/>
      <c r="J29" s="36"/>
      <c r="K29" s="36"/>
      <c r="L29" s="36"/>
      <c r="M29" s="36"/>
      <c r="N29" s="36"/>
      <c r="O29" s="36"/>
      <c r="P29" s="36"/>
    </row>
    <row r="30" spans="1:16" ht="16.5" customHeight="1" x14ac:dyDescent="0.15">
      <c r="A30" s="36"/>
      <c r="B30" s="36"/>
      <c r="C30" s="36"/>
      <c r="D30" s="36"/>
      <c r="E30" s="36"/>
      <c r="F30" s="36"/>
      <c r="G30" s="36"/>
      <c r="H30" s="36"/>
      <c r="I30" s="36"/>
      <c r="J30" s="36"/>
      <c r="K30" s="36"/>
      <c r="L30" s="36"/>
      <c r="M30" s="36"/>
      <c r="N30" s="36"/>
      <c r="O30" s="36"/>
      <c r="P30" s="36"/>
    </row>
    <row r="31" spans="1:16" ht="16.5" customHeight="1" x14ac:dyDescent="0.15">
      <c r="A31" s="36"/>
      <c r="B31" s="36"/>
      <c r="C31" s="36"/>
      <c r="D31" s="36"/>
      <c r="E31" s="36"/>
      <c r="F31" s="36"/>
      <c r="G31" s="36"/>
      <c r="H31" s="36"/>
      <c r="I31" s="36"/>
      <c r="J31" s="36"/>
      <c r="K31" s="36"/>
      <c r="L31" s="36"/>
      <c r="M31" s="36"/>
      <c r="N31" s="36"/>
      <c r="O31" s="36"/>
      <c r="P31" s="36"/>
    </row>
    <row r="32" spans="1:16" ht="31.5" customHeight="1" thickBot="1" x14ac:dyDescent="0.2">
      <c r="A32" s="36"/>
      <c r="B32" s="36"/>
      <c r="C32" s="36"/>
      <c r="D32" s="36"/>
      <c r="E32" s="36"/>
      <c r="F32" s="36"/>
      <c r="G32" s="36"/>
      <c r="H32" s="36"/>
      <c r="I32" s="36"/>
      <c r="J32" s="38" t="s">
        <v>6</v>
      </c>
      <c r="K32" s="36"/>
      <c r="L32" s="36"/>
      <c r="M32" s="36"/>
      <c r="N32" s="36"/>
      <c r="O32" s="36"/>
      <c r="P32" s="36"/>
    </row>
    <row r="33" spans="1:16" ht="39" customHeight="1" thickBot="1" x14ac:dyDescent="0.25">
      <c r="A33" s="36"/>
      <c r="B33" s="39" t="s">
        <v>7</v>
      </c>
      <c r="C33" s="40"/>
      <c r="D33" s="40"/>
      <c r="E33" s="41" t="s">
        <v>2</v>
      </c>
      <c r="F33" s="42" t="s">
        <v>573</v>
      </c>
      <c r="G33" s="43" t="s">
        <v>574</v>
      </c>
      <c r="H33" s="43" t="s">
        <v>575</v>
      </c>
      <c r="I33" s="43" t="s">
        <v>576</v>
      </c>
      <c r="J33" s="44" t="s">
        <v>577</v>
      </c>
      <c r="K33" s="36"/>
      <c r="L33" s="36"/>
      <c r="M33" s="36"/>
      <c r="N33" s="36"/>
      <c r="O33" s="36"/>
      <c r="P33" s="36"/>
    </row>
    <row r="34" spans="1:16" ht="39" customHeight="1" x14ac:dyDescent="0.15">
      <c r="A34" s="36"/>
      <c r="B34" s="45"/>
      <c r="C34" s="1238" t="s">
        <v>582</v>
      </c>
      <c r="D34" s="1238"/>
      <c r="E34" s="1239"/>
      <c r="F34" s="46">
        <v>8.08</v>
      </c>
      <c r="G34" s="47">
        <v>8.9</v>
      </c>
      <c r="H34" s="47">
        <v>8.9700000000000006</v>
      </c>
      <c r="I34" s="47">
        <v>9.57</v>
      </c>
      <c r="J34" s="48">
        <v>10.63</v>
      </c>
      <c r="K34" s="36"/>
      <c r="L34" s="36"/>
      <c r="M34" s="36"/>
      <c r="N34" s="36"/>
      <c r="O34" s="36"/>
      <c r="P34" s="36"/>
    </row>
    <row r="35" spans="1:16" ht="39" customHeight="1" x14ac:dyDescent="0.15">
      <c r="A35" s="36"/>
      <c r="B35" s="49"/>
      <c r="C35" s="1232" t="s">
        <v>583</v>
      </c>
      <c r="D35" s="1233"/>
      <c r="E35" s="1234"/>
      <c r="F35" s="50">
        <v>6.41</v>
      </c>
      <c r="G35" s="51">
        <v>6.18</v>
      </c>
      <c r="H35" s="51">
        <v>5.99</v>
      </c>
      <c r="I35" s="51">
        <v>5.24</v>
      </c>
      <c r="J35" s="52">
        <v>4.54</v>
      </c>
      <c r="K35" s="36"/>
      <c r="L35" s="36"/>
      <c r="M35" s="36"/>
      <c r="N35" s="36"/>
      <c r="O35" s="36"/>
      <c r="P35" s="36"/>
    </row>
    <row r="36" spans="1:16" ht="39" customHeight="1" x14ac:dyDescent="0.15">
      <c r="A36" s="36"/>
      <c r="B36" s="49"/>
      <c r="C36" s="1232" t="s">
        <v>584</v>
      </c>
      <c r="D36" s="1233"/>
      <c r="E36" s="1234"/>
      <c r="F36" s="50">
        <v>0.44</v>
      </c>
      <c r="G36" s="51">
        <v>1.27</v>
      </c>
      <c r="H36" s="51">
        <v>1.7</v>
      </c>
      <c r="I36" s="51">
        <v>2.17</v>
      </c>
      <c r="J36" s="52">
        <v>3.39</v>
      </c>
      <c r="K36" s="36"/>
      <c r="L36" s="36"/>
      <c r="M36" s="36"/>
      <c r="N36" s="36"/>
      <c r="O36" s="36"/>
      <c r="P36" s="36"/>
    </row>
    <row r="37" spans="1:16" ht="39" customHeight="1" x14ac:dyDescent="0.15">
      <c r="A37" s="36"/>
      <c r="B37" s="49"/>
      <c r="C37" s="1232" t="s">
        <v>585</v>
      </c>
      <c r="D37" s="1233"/>
      <c r="E37" s="1234"/>
      <c r="F37" s="50">
        <v>1.1100000000000001</v>
      </c>
      <c r="G37" s="51">
        <v>1.27</v>
      </c>
      <c r="H37" s="51">
        <v>1</v>
      </c>
      <c r="I37" s="51">
        <v>0.28999999999999998</v>
      </c>
      <c r="J37" s="52">
        <v>0.55000000000000004</v>
      </c>
      <c r="K37" s="36"/>
      <c r="L37" s="36"/>
      <c r="M37" s="36"/>
      <c r="N37" s="36"/>
      <c r="O37" s="36"/>
      <c r="P37" s="36"/>
    </row>
    <row r="38" spans="1:16" ht="39" customHeight="1" x14ac:dyDescent="0.15">
      <c r="A38" s="36"/>
      <c r="B38" s="49"/>
      <c r="C38" s="1232" t="s">
        <v>586</v>
      </c>
      <c r="D38" s="1233"/>
      <c r="E38" s="1234"/>
      <c r="F38" s="50" t="s">
        <v>532</v>
      </c>
      <c r="G38" s="51" t="s">
        <v>532</v>
      </c>
      <c r="H38" s="51" t="s">
        <v>532</v>
      </c>
      <c r="I38" s="51" t="s">
        <v>532</v>
      </c>
      <c r="J38" s="52">
        <v>0.15</v>
      </c>
      <c r="K38" s="36"/>
      <c r="L38" s="36"/>
      <c r="M38" s="36"/>
      <c r="N38" s="36"/>
      <c r="O38" s="36"/>
      <c r="P38" s="36"/>
    </row>
    <row r="39" spans="1:16" ht="39" customHeight="1" x14ac:dyDescent="0.15">
      <c r="A39" s="36"/>
      <c r="B39" s="49"/>
      <c r="C39" s="1232" t="s">
        <v>587</v>
      </c>
      <c r="D39" s="1233"/>
      <c r="E39" s="1234"/>
      <c r="F39" s="50">
        <v>0.11</v>
      </c>
      <c r="G39" s="51">
        <v>0.11</v>
      </c>
      <c r="H39" s="51">
        <v>0.11</v>
      </c>
      <c r="I39" s="51">
        <v>2.2000000000000002</v>
      </c>
      <c r="J39" s="52">
        <v>0.12</v>
      </c>
      <c r="K39" s="36"/>
      <c r="L39" s="36"/>
      <c r="M39" s="36"/>
      <c r="N39" s="36"/>
      <c r="O39" s="36"/>
      <c r="P39" s="36"/>
    </row>
    <row r="40" spans="1:16" ht="39" customHeight="1" x14ac:dyDescent="0.15">
      <c r="A40" s="36"/>
      <c r="B40" s="49"/>
      <c r="C40" s="1232" t="s">
        <v>588</v>
      </c>
      <c r="D40" s="1233"/>
      <c r="E40" s="1234"/>
      <c r="F40" s="50" t="s">
        <v>589</v>
      </c>
      <c r="G40" s="51" t="s">
        <v>590</v>
      </c>
      <c r="H40" s="51" t="s">
        <v>591</v>
      </c>
      <c r="I40" s="51">
        <v>0.04</v>
      </c>
      <c r="J40" s="52">
        <v>0.12</v>
      </c>
      <c r="K40" s="36"/>
      <c r="L40" s="36"/>
      <c r="M40" s="36"/>
      <c r="N40" s="36"/>
      <c r="O40" s="36"/>
      <c r="P40" s="36"/>
    </row>
    <row r="41" spans="1:16" ht="39" customHeight="1" x14ac:dyDescent="0.15">
      <c r="A41" s="36"/>
      <c r="B41" s="49"/>
      <c r="C41" s="1232" t="s">
        <v>592</v>
      </c>
      <c r="D41" s="1233"/>
      <c r="E41" s="1234"/>
      <c r="F41" s="50">
        <v>0.2</v>
      </c>
      <c r="G41" s="51">
        <v>0.21</v>
      </c>
      <c r="H41" s="51">
        <v>0.21</v>
      </c>
      <c r="I41" s="51">
        <v>0.23</v>
      </c>
      <c r="J41" s="52">
        <v>0.05</v>
      </c>
      <c r="K41" s="36"/>
      <c r="L41" s="36"/>
      <c r="M41" s="36"/>
      <c r="N41" s="36"/>
      <c r="O41" s="36"/>
      <c r="P41" s="36"/>
    </row>
    <row r="42" spans="1:16" ht="39" customHeight="1" x14ac:dyDescent="0.15">
      <c r="A42" s="36"/>
      <c r="B42" s="53"/>
      <c r="C42" s="1232" t="s">
        <v>593</v>
      </c>
      <c r="D42" s="1233"/>
      <c r="E42" s="1234"/>
      <c r="F42" s="50" t="s">
        <v>532</v>
      </c>
      <c r="G42" s="51" t="s">
        <v>532</v>
      </c>
      <c r="H42" s="51" t="s">
        <v>532</v>
      </c>
      <c r="I42" s="51" t="s">
        <v>532</v>
      </c>
      <c r="J42" s="52" t="s">
        <v>532</v>
      </c>
      <c r="K42" s="36"/>
      <c r="L42" s="36"/>
      <c r="M42" s="36"/>
      <c r="N42" s="36"/>
      <c r="O42" s="36"/>
      <c r="P42" s="36"/>
    </row>
    <row r="43" spans="1:16" ht="39" customHeight="1" thickBot="1" x14ac:dyDescent="0.2">
      <c r="A43" s="36"/>
      <c r="B43" s="54"/>
      <c r="C43" s="1235" t="s">
        <v>594</v>
      </c>
      <c r="D43" s="1236"/>
      <c r="E43" s="1237"/>
      <c r="F43" s="55">
        <v>0</v>
      </c>
      <c r="G43" s="56">
        <v>0</v>
      </c>
      <c r="H43" s="56">
        <v>0</v>
      </c>
      <c r="I43" s="56">
        <v>1.64</v>
      </c>
      <c r="J43" s="57" t="s">
        <v>532</v>
      </c>
      <c r="K43" s="36"/>
      <c r="L43" s="36"/>
      <c r="M43" s="36"/>
      <c r="N43" s="36"/>
      <c r="O43" s="36"/>
      <c r="P43" s="36"/>
    </row>
    <row r="44" spans="1:16" ht="39" customHeight="1" x14ac:dyDescent="0.15">
      <c r="A44" s="36"/>
      <c r="B44" s="58" t="s">
        <v>8</v>
      </c>
      <c r="C44" s="59"/>
      <c r="D44" s="60"/>
      <c r="E44" s="60"/>
      <c r="F44" s="61"/>
      <c r="G44" s="61"/>
      <c r="H44" s="61"/>
      <c r="I44" s="61"/>
      <c r="J44" s="61"/>
      <c r="K44" s="36"/>
      <c r="L44" s="36"/>
      <c r="M44" s="36"/>
      <c r="N44" s="36"/>
      <c r="O44" s="36"/>
      <c r="P44" s="36"/>
    </row>
    <row r="45" spans="1:16" ht="18" customHeight="1" x14ac:dyDescent="0.15">
      <c r="A45" s="36"/>
      <c r="B45" s="36"/>
      <c r="C45" s="36"/>
      <c r="D45" s="36"/>
      <c r="E45" s="36"/>
      <c r="F45" s="36"/>
      <c r="G45" s="36"/>
      <c r="H45" s="36"/>
      <c r="I45" s="36"/>
      <c r="J45" s="36"/>
      <c r="K45" s="36"/>
      <c r="L45" s="36"/>
      <c r="M45" s="36"/>
      <c r="N45" s="36"/>
      <c r="O45" s="36"/>
      <c r="P45" s="36"/>
    </row>
  </sheetData>
  <sheetProtection algorithmName="SHA-512" hashValue="IAFwLJEbiryL9m3mgSDIgyxah36Zj6GtH4Sx4VIIxm40EUdBDIFYPO3RXY4fQatnh1SonBwY93lIz7vlywxDBA==" saltValue="qilzZsVgMb1LHlmB1sy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63" customWidth="1"/>
    <col min="2" max="3" width="10.875" style="63" customWidth="1"/>
    <col min="4" max="4" width="10" style="63" customWidth="1"/>
    <col min="5" max="10" width="11" style="63" customWidth="1"/>
    <col min="11" max="15" width="13.125" style="63" customWidth="1"/>
    <col min="16" max="21" width="11.5" style="63" customWidth="1"/>
    <col min="22" max="16384" width="0" style="63" hidden="1"/>
  </cols>
  <sheetData>
    <row r="1" spans="1:21" ht="13.5" customHeight="1" x14ac:dyDescent="0.15">
      <c r="A1" s="62"/>
      <c r="B1" s="62"/>
      <c r="C1" s="62"/>
      <c r="D1" s="62"/>
      <c r="E1" s="62"/>
      <c r="F1" s="62"/>
      <c r="G1" s="62"/>
      <c r="H1" s="62"/>
      <c r="I1" s="62"/>
      <c r="J1" s="62"/>
      <c r="K1" s="62"/>
      <c r="L1" s="62"/>
      <c r="M1" s="62"/>
      <c r="N1" s="62"/>
      <c r="O1" s="62"/>
      <c r="P1" s="62"/>
      <c r="Q1" s="62"/>
      <c r="R1" s="62"/>
      <c r="S1" s="62"/>
      <c r="T1" s="62"/>
      <c r="U1" s="62"/>
    </row>
    <row r="2" spans="1:21" ht="13.5" customHeight="1" x14ac:dyDescent="0.15">
      <c r="A2" s="62"/>
      <c r="B2" s="62"/>
      <c r="C2" s="62"/>
      <c r="D2" s="62"/>
      <c r="E2" s="62"/>
      <c r="F2" s="62"/>
      <c r="G2" s="62"/>
      <c r="H2" s="62"/>
      <c r="I2" s="62"/>
      <c r="J2" s="62"/>
      <c r="K2" s="62"/>
      <c r="L2" s="62"/>
      <c r="M2" s="62"/>
      <c r="N2" s="62"/>
      <c r="O2" s="62"/>
      <c r="P2" s="62"/>
      <c r="Q2" s="62"/>
      <c r="R2" s="62"/>
      <c r="S2" s="62"/>
      <c r="T2" s="62"/>
      <c r="U2" s="62"/>
    </row>
    <row r="3" spans="1:21" ht="13.5" customHeight="1" x14ac:dyDescent="0.15">
      <c r="A3" s="62"/>
      <c r="B3" s="62"/>
      <c r="C3" s="62"/>
      <c r="D3" s="62"/>
      <c r="E3" s="62"/>
      <c r="F3" s="62"/>
      <c r="G3" s="62"/>
      <c r="H3" s="62"/>
      <c r="I3" s="62"/>
      <c r="J3" s="62"/>
      <c r="K3" s="62"/>
      <c r="L3" s="62"/>
      <c r="M3" s="62"/>
      <c r="N3" s="62"/>
      <c r="O3" s="62"/>
      <c r="P3" s="62"/>
      <c r="Q3" s="62"/>
      <c r="R3" s="62"/>
      <c r="S3" s="62"/>
      <c r="T3" s="62"/>
      <c r="U3" s="62"/>
    </row>
    <row r="4" spans="1:21" ht="13.5" customHeight="1" x14ac:dyDescent="0.15">
      <c r="A4" s="62"/>
      <c r="B4" s="62"/>
      <c r="C4" s="62"/>
      <c r="D4" s="62"/>
      <c r="E4" s="62"/>
      <c r="F4" s="62"/>
      <c r="G4" s="62"/>
      <c r="H4" s="62"/>
      <c r="I4" s="62"/>
      <c r="J4" s="62"/>
      <c r="K4" s="62"/>
      <c r="L4" s="62"/>
      <c r="M4" s="62"/>
      <c r="N4" s="62"/>
      <c r="O4" s="62"/>
      <c r="P4" s="62"/>
      <c r="Q4" s="62"/>
      <c r="R4" s="62"/>
      <c r="S4" s="62"/>
      <c r="T4" s="62"/>
      <c r="U4" s="62"/>
    </row>
    <row r="5" spans="1:21" ht="13.5" customHeight="1" x14ac:dyDescent="0.15">
      <c r="A5" s="62"/>
      <c r="B5" s="62"/>
      <c r="C5" s="62"/>
      <c r="D5" s="62"/>
      <c r="E5" s="62"/>
      <c r="F5" s="62"/>
      <c r="G5" s="62"/>
      <c r="H5" s="62"/>
      <c r="I5" s="62"/>
      <c r="J5" s="62"/>
      <c r="K5" s="62"/>
      <c r="L5" s="62"/>
      <c r="M5" s="62"/>
      <c r="N5" s="62"/>
      <c r="O5" s="62"/>
      <c r="P5" s="62"/>
      <c r="Q5" s="62"/>
      <c r="R5" s="62"/>
      <c r="S5" s="62"/>
      <c r="T5" s="62"/>
      <c r="U5" s="62"/>
    </row>
    <row r="6" spans="1:21" ht="13.5" customHeight="1" x14ac:dyDescent="0.15">
      <c r="A6" s="62"/>
      <c r="B6" s="62"/>
      <c r="C6" s="62"/>
      <c r="D6" s="62"/>
      <c r="E6" s="62"/>
      <c r="F6" s="62"/>
      <c r="G6" s="62"/>
      <c r="H6" s="62"/>
      <c r="I6" s="62"/>
      <c r="J6" s="62"/>
      <c r="K6" s="62"/>
      <c r="L6" s="62"/>
      <c r="M6" s="62"/>
      <c r="N6" s="62"/>
      <c r="O6" s="62"/>
      <c r="P6" s="62"/>
      <c r="Q6" s="62"/>
      <c r="R6" s="62"/>
      <c r="S6" s="62"/>
      <c r="T6" s="62"/>
      <c r="U6" s="62"/>
    </row>
    <row r="7" spans="1:21" ht="13.5" customHeight="1" x14ac:dyDescent="0.15">
      <c r="A7" s="62"/>
      <c r="B7" s="62"/>
      <c r="C7" s="62"/>
      <c r="D7" s="62"/>
      <c r="E7" s="62"/>
      <c r="F7" s="62"/>
      <c r="G7" s="62"/>
      <c r="H7" s="62"/>
      <c r="I7" s="62"/>
      <c r="J7" s="62"/>
      <c r="K7" s="62"/>
      <c r="L7" s="62"/>
      <c r="M7" s="62"/>
      <c r="N7" s="62"/>
      <c r="O7" s="62"/>
      <c r="P7" s="62"/>
      <c r="Q7" s="62"/>
      <c r="R7" s="62"/>
      <c r="S7" s="62"/>
      <c r="T7" s="62"/>
      <c r="U7" s="62"/>
    </row>
    <row r="8" spans="1:21" ht="13.5" customHeight="1" x14ac:dyDescent="0.15">
      <c r="A8" s="62"/>
      <c r="B8" s="62"/>
      <c r="C8" s="62"/>
      <c r="D8" s="62"/>
      <c r="E8" s="62"/>
      <c r="F8" s="62"/>
      <c r="G8" s="62"/>
      <c r="H8" s="62"/>
      <c r="I8" s="62"/>
      <c r="J8" s="62"/>
      <c r="K8" s="62"/>
      <c r="L8" s="62"/>
      <c r="M8" s="62"/>
      <c r="N8" s="62"/>
      <c r="O8" s="62"/>
      <c r="P8" s="62"/>
      <c r="Q8" s="62"/>
      <c r="R8" s="62"/>
      <c r="S8" s="62"/>
      <c r="T8" s="62"/>
      <c r="U8" s="62"/>
    </row>
    <row r="9" spans="1:21" ht="13.5" customHeight="1" x14ac:dyDescent="0.15">
      <c r="A9" s="62"/>
      <c r="B9" s="62"/>
      <c r="C9" s="62"/>
      <c r="D9" s="62"/>
      <c r="E9" s="62"/>
      <c r="F9" s="62"/>
      <c r="G9" s="62"/>
      <c r="H9" s="62"/>
      <c r="I9" s="62"/>
      <c r="J9" s="62"/>
      <c r="K9" s="62"/>
      <c r="L9" s="62"/>
      <c r="M9" s="62"/>
      <c r="N9" s="62"/>
      <c r="O9" s="62"/>
      <c r="P9" s="62"/>
      <c r="Q9" s="62"/>
      <c r="R9" s="62"/>
      <c r="S9" s="62"/>
      <c r="T9" s="62"/>
      <c r="U9" s="62"/>
    </row>
    <row r="10" spans="1:21" ht="13.5" customHeight="1" x14ac:dyDescent="0.15">
      <c r="A10" s="62"/>
      <c r="B10" s="62"/>
      <c r="C10" s="62"/>
      <c r="D10" s="62"/>
      <c r="E10" s="62"/>
      <c r="F10" s="62"/>
      <c r="G10" s="62"/>
      <c r="H10" s="62"/>
      <c r="I10" s="62"/>
      <c r="J10" s="62"/>
      <c r="K10" s="62"/>
      <c r="L10" s="62"/>
      <c r="M10" s="62"/>
      <c r="N10" s="62"/>
      <c r="O10" s="62"/>
      <c r="P10" s="62"/>
      <c r="Q10" s="62"/>
      <c r="R10" s="62"/>
      <c r="S10" s="62"/>
      <c r="T10" s="62"/>
      <c r="U10" s="62"/>
    </row>
    <row r="11" spans="1:21" ht="13.5" customHeight="1" x14ac:dyDescent="0.15">
      <c r="A11" s="62"/>
      <c r="B11" s="62"/>
      <c r="C11" s="62"/>
      <c r="D11" s="62"/>
      <c r="E11" s="62"/>
      <c r="F11" s="62"/>
      <c r="G11" s="62"/>
      <c r="H11" s="62"/>
      <c r="I11" s="62"/>
      <c r="J11" s="62"/>
      <c r="K11" s="62"/>
      <c r="L11" s="62"/>
      <c r="M11" s="62"/>
      <c r="N11" s="62"/>
      <c r="O11" s="62"/>
      <c r="P11" s="62"/>
      <c r="Q11" s="62"/>
      <c r="R11" s="62"/>
      <c r="S11" s="62"/>
      <c r="T11" s="62"/>
      <c r="U11" s="62"/>
    </row>
    <row r="12" spans="1:21" ht="13.5" customHeight="1" x14ac:dyDescent="0.15">
      <c r="A12" s="62"/>
      <c r="B12" s="62"/>
      <c r="C12" s="62"/>
      <c r="D12" s="62"/>
      <c r="E12" s="62"/>
      <c r="F12" s="62"/>
      <c r="G12" s="62"/>
      <c r="H12" s="62"/>
      <c r="I12" s="62"/>
      <c r="J12" s="62"/>
      <c r="K12" s="62"/>
      <c r="L12" s="62"/>
      <c r="M12" s="62"/>
      <c r="N12" s="62"/>
      <c r="O12" s="62"/>
      <c r="P12" s="62"/>
      <c r="Q12" s="62"/>
      <c r="R12" s="62"/>
      <c r="S12" s="62"/>
      <c r="T12" s="62"/>
      <c r="U12" s="62"/>
    </row>
    <row r="13" spans="1:21" ht="13.5" customHeight="1" x14ac:dyDescent="0.15">
      <c r="A13" s="62"/>
      <c r="B13" s="62"/>
      <c r="C13" s="62"/>
      <c r="D13" s="62"/>
      <c r="E13" s="62"/>
      <c r="F13" s="62"/>
      <c r="G13" s="62"/>
      <c r="H13" s="62"/>
      <c r="I13" s="62"/>
      <c r="J13" s="62"/>
      <c r="K13" s="62"/>
      <c r="L13" s="62"/>
      <c r="M13" s="62"/>
      <c r="N13" s="62"/>
      <c r="O13" s="62"/>
      <c r="P13" s="62"/>
      <c r="Q13" s="62"/>
      <c r="R13" s="62"/>
      <c r="S13" s="62"/>
      <c r="T13" s="62"/>
      <c r="U13" s="62"/>
    </row>
    <row r="14" spans="1:21" ht="13.5" customHeight="1" x14ac:dyDescent="0.15">
      <c r="A14" s="62"/>
      <c r="B14" s="62"/>
      <c r="C14" s="62"/>
      <c r="D14" s="62"/>
      <c r="E14" s="62"/>
      <c r="F14" s="62"/>
      <c r="G14" s="62"/>
      <c r="H14" s="62"/>
      <c r="I14" s="62"/>
      <c r="J14" s="62"/>
      <c r="K14" s="62"/>
      <c r="L14" s="62"/>
      <c r="M14" s="62"/>
      <c r="N14" s="62"/>
      <c r="O14" s="62"/>
      <c r="P14" s="62"/>
      <c r="Q14" s="62"/>
      <c r="R14" s="62"/>
      <c r="S14" s="62"/>
      <c r="T14" s="62"/>
      <c r="U14" s="62"/>
    </row>
    <row r="15" spans="1:21" ht="13.5" customHeight="1" x14ac:dyDescent="0.15">
      <c r="A15" s="62"/>
      <c r="B15" s="62"/>
      <c r="C15" s="62"/>
      <c r="D15" s="62"/>
      <c r="E15" s="62"/>
      <c r="F15" s="62"/>
      <c r="G15" s="62"/>
      <c r="H15" s="62"/>
      <c r="I15" s="62"/>
      <c r="J15" s="62"/>
      <c r="K15" s="62"/>
      <c r="L15" s="62"/>
      <c r="M15" s="62"/>
      <c r="N15" s="62"/>
      <c r="O15" s="62"/>
      <c r="P15" s="62"/>
      <c r="Q15" s="62"/>
      <c r="R15" s="62"/>
      <c r="S15" s="62"/>
      <c r="T15" s="62"/>
      <c r="U15" s="62"/>
    </row>
    <row r="16" spans="1:21" ht="13.5" customHeight="1" x14ac:dyDescent="0.15">
      <c r="A16" s="62"/>
      <c r="B16" s="62"/>
      <c r="C16" s="62"/>
      <c r="D16" s="62"/>
      <c r="E16" s="62"/>
      <c r="F16" s="62"/>
      <c r="G16" s="62"/>
      <c r="H16" s="62"/>
      <c r="I16" s="62"/>
      <c r="J16" s="62"/>
      <c r="K16" s="62"/>
      <c r="L16" s="62"/>
      <c r="M16" s="62"/>
      <c r="N16" s="62"/>
      <c r="O16" s="62"/>
      <c r="P16" s="62"/>
      <c r="Q16" s="62"/>
      <c r="R16" s="62"/>
      <c r="S16" s="62"/>
      <c r="T16" s="62"/>
      <c r="U16" s="62"/>
    </row>
    <row r="17" spans="1:21" ht="13.5" customHeight="1" x14ac:dyDescent="0.15">
      <c r="A17" s="62"/>
      <c r="B17" s="62"/>
      <c r="C17" s="62"/>
      <c r="D17" s="62"/>
      <c r="E17" s="62"/>
      <c r="F17" s="62"/>
      <c r="G17" s="62"/>
      <c r="H17" s="62"/>
      <c r="I17" s="62"/>
      <c r="J17" s="62"/>
      <c r="K17" s="62"/>
      <c r="L17" s="62"/>
      <c r="M17" s="62"/>
      <c r="N17" s="62"/>
      <c r="O17" s="62"/>
      <c r="P17" s="62"/>
      <c r="Q17" s="62"/>
      <c r="R17" s="62"/>
      <c r="S17" s="62"/>
      <c r="T17" s="62"/>
      <c r="U17" s="62"/>
    </row>
    <row r="18" spans="1:21" ht="13.5" customHeight="1" x14ac:dyDescent="0.15">
      <c r="A18" s="62"/>
      <c r="B18" s="62"/>
      <c r="C18" s="62"/>
      <c r="D18" s="62"/>
      <c r="E18" s="62"/>
      <c r="F18" s="62"/>
      <c r="G18" s="62"/>
      <c r="H18" s="62"/>
      <c r="I18" s="62"/>
      <c r="J18" s="62"/>
      <c r="K18" s="62"/>
      <c r="L18" s="62"/>
      <c r="M18" s="62"/>
      <c r="N18" s="62"/>
      <c r="O18" s="62"/>
      <c r="P18" s="62"/>
      <c r="Q18" s="62"/>
      <c r="R18" s="62"/>
      <c r="S18" s="62"/>
      <c r="T18" s="62"/>
      <c r="U18" s="62"/>
    </row>
    <row r="19" spans="1:21" ht="13.5" customHeight="1" x14ac:dyDescent="0.15">
      <c r="A19" s="62"/>
      <c r="B19" s="62"/>
      <c r="C19" s="62"/>
      <c r="D19" s="62"/>
      <c r="E19" s="62"/>
      <c r="F19" s="62"/>
      <c r="G19" s="62"/>
      <c r="H19" s="62"/>
      <c r="I19" s="62"/>
      <c r="J19" s="62"/>
      <c r="K19" s="62"/>
      <c r="L19" s="62"/>
      <c r="M19" s="62"/>
      <c r="N19" s="62"/>
      <c r="O19" s="62"/>
      <c r="P19" s="62"/>
      <c r="Q19" s="62"/>
      <c r="R19" s="62"/>
      <c r="S19" s="62"/>
      <c r="T19" s="62"/>
      <c r="U19" s="62"/>
    </row>
    <row r="20" spans="1:21" ht="13.5" customHeight="1" x14ac:dyDescent="0.15">
      <c r="A20" s="62"/>
      <c r="B20" s="62"/>
      <c r="C20" s="62"/>
      <c r="D20" s="62"/>
      <c r="E20" s="62"/>
      <c r="F20" s="62"/>
      <c r="G20" s="62"/>
      <c r="H20" s="62"/>
      <c r="I20" s="62"/>
      <c r="J20" s="62"/>
      <c r="K20" s="62"/>
      <c r="L20" s="62"/>
      <c r="M20" s="62"/>
      <c r="N20" s="62"/>
      <c r="O20" s="62"/>
      <c r="P20" s="62"/>
      <c r="Q20" s="62"/>
      <c r="R20" s="62"/>
      <c r="S20" s="62"/>
      <c r="T20" s="62"/>
      <c r="U20" s="62"/>
    </row>
    <row r="21" spans="1:21" ht="13.5" customHeight="1" x14ac:dyDescent="0.15">
      <c r="A21" s="62"/>
      <c r="B21" s="62"/>
      <c r="C21" s="62"/>
      <c r="D21" s="62"/>
      <c r="E21" s="62"/>
      <c r="F21" s="62"/>
      <c r="G21" s="62"/>
      <c r="H21" s="62"/>
      <c r="I21" s="62"/>
      <c r="J21" s="62"/>
      <c r="K21" s="62"/>
      <c r="L21" s="62"/>
      <c r="M21" s="62"/>
      <c r="N21" s="62"/>
      <c r="O21" s="62"/>
      <c r="P21" s="62"/>
      <c r="Q21" s="62"/>
      <c r="R21" s="62"/>
      <c r="S21" s="62"/>
      <c r="T21" s="62"/>
      <c r="U21" s="62"/>
    </row>
    <row r="22" spans="1:21" ht="13.5" customHeight="1" x14ac:dyDescent="0.15">
      <c r="A22" s="62"/>
      <c r="B22" s="62"/>
      <c r="C22" s="62"/>
      <c r="D22" s="62"/>
      <c r="E22" s="62"/>
      <c r="F22" s="62"/>
      <c r="G22" s="62"/>
      <c r="H22" s="62"/>
      <c r="I22" s="62"/>
      <c r="J22" s="62"/>
      <c r="K22" s="62"/>
      <c r="L22" s="62"/>
      <c r="M22" s="62"/>
      <c r="N22" s="62"/>
      <c r="O22" s="62"/>
      <c r="P22" s="62"/>
      <c r="Q22" s="62"/>
      <c r="R22" s="62"/>
      <c r="S22" s="62"/>
      <c r="T22" s="62"/>
      <c r="U22" s="62"/>
    </row>
    <row r="23" spans="1:21" ht="13.5" customHeight="1" x14ac:dyDescent="0.15">
      <c r="A23" s="62"/>
      <c r="B23" s="62"/>
      <c r="C23" s="62"/>
      <c r="D23" s="62"/>
      <c r="E23" s="62"/>
      <c r="F23" s="62"/>
      <c r="G23" s="62"/>
      <c r="H23" s="62"/>
      <c r="I23" s="62"/>
      <c r="J23" s="62"/>
      <c r="K23" s="62"/>
      <c r="L23" s="62"/>
      <c r="M23" s="62"/>
      <c r="N23" s="62"/>
      <c r="O23" s="62"/>
      <c r="P23" s="62"/>
      <c r="Q23" s="62"/>
      <c r="R23" s="62"/>
      <c r="S23" s="62"/>
      <c r="T23" s="62"/>
      <c r="U23" s="62"/>
    </row>
    <row r="24" spans="1:21" ht="13.5" customHeight="1" x14ac:dyDescent="0.15">
      <c r="A24" s="62"/>
      <c r="B24" s="62"/>
      <c r="C24" s="62"/>
      <c r="D24" s="62"/>
      <c r="E24" s="62"/>
      <c r="F24" s="62"/>
      <c r="G24" s="62"/>
      <c r="H24" s="62"/>
      <c r="I24" s="62"/>
      <c r="J24" s="62"/>
      <c r="K24" s="62"/>
      <c r="L24" s="62"/>
      <c r="M24" s="62"/>
      <c r="N24" s="62"/>
      <c r="O24" s="62"/>
      <c r="P24" s="62"/>
      <c r="Q24" s="62"/>
      <c r="R24" s="62"/>
      <c r="S24" s="62"/>
      <c r="T24" s="62"/>
      <c r="U24" s="62"/>
    </row>
    <row r="25" spans="1:21" ht="13.5" customHeight="1" x14ac:dyDescent="0.15">
      <c r="A25" s="62"/>
      <c r="B25" s="62"/>
      <c r="C25" s="62"/>
      <c r="D25" s="62"/>
      <c r="E25" s="62"/>
      <c r="F25" s="62"/>
      <c r="G25" s="62"/>
      <c r="H25" s="62"/>
      <c r="I25" s="62"/>
      <c r="J25" s="62"/>
      <c r="K25" s="62"/>
      <c r="L25" s="62"/>
      <c r="M25" s="62"/>
      <c r="N25" s="62"/>
      <c r="O25" s="62"/>
      <c r="P25" s="62"/>
      <c r="Q25" s="62"/>
      <c r="R25" s="62"/>
      <c r="S25" s="62"/>
      <c r="T25" s="62"/>
      <c r="U25" s="62"/>
    </row>
    <row r="26" spans="1:21" ht="13.5" customHeight="1" x14ac:dyDescent="0.15">
      <c r="A26" s="62"/>
      <c r="B26" s="62"/>
      <c r="C26" s="62"/>
      <c r="D26" s="62"/>
      <c r="E26" s="62"/>
      <c r="F26" s="62"/>
      <c r="G26" s="62"/>
      <c r="H26" s="62"/>
      <c r="I26" s="62"/>
      <c r="J26" s="62"/>
      <c r="K26" s="62"/>
      <c r="L26" s="62"/>
      <c r="M26" s="62"/>
      <c r="N26" s="62"/>
      <c r="O26" s="62"/>
      <c r="P26" s="62"/>
      <c r="Q26" s="62"/>
      <c r="R26" s="62"/>
      <c r="S26" s="62"/>
      <c r="T26" s="62"/>
      <c r="U26" s="62"/>
    </row>
    <row r="27" spans="1:21" ht="13.5" customHeight="1" x14ac:dyDescent="0.15">
      <c r="A27" s="62"/>
      <c r="B27" s="62"/>
      <c r="C27" s="62"/>
      <c r="D27" s="62"/>
      <c r="E27" s="62"/>
      <c r="F27" s="62"/>
      <c r="G27" s="62"/>
      <c r="H27" s="62"/>
      <c r="I27" s="62"/>
      <c r="J27" s="62"/>
      <c r="K27" s="62"/>
      <c r="L27" s="62"/>
      <c r="M27" s="62"/>
      <c r="N27" s="62"/>
      <c r="O27" s="62"/>
      <c r="P27" s="62"/>
      <c r="Q27" s="62"/>
      <c r="R27" s="62"/>
      <c r="S27" s="62"/>
      <c r="T27" s="62"/>
      <c r="U27" s="62"/>
    </row>
    <row r="28" spans="1:21" ht="13.5" customHeight="1" x14ac:dyDescent="0.15">
      <c r="A28" s="62"/>
      <c r="B28" s="62"/>
      <c r="C28" s="62"/>
      <c r="D28" s="62"/>
      <c r="E28" s="62"/>
      <c r="F28" s="62"/>
      <c r="G28" s="62"/>
      <c r="H28" s="62"/>
      <c r="I28" s="62"/>
      <c r="J28" s="62"/>
      <c r="K28" s="62"/>
      <c r="L28" s="62"/>
      <c r="M28" s="62"/>
      <c r="N28" s="62"/>
      <c r="O28" s="62"/>
      <c r="P28" s="62"/>
      <c r="Q28" s="62"/>
      <c r="R28" s="62"/>
      <c r="S28" s="62"/>
      <c r="T28" s="62"/>
      <c r="U28" s="62"/>
    </row>
    <row r="29" spans="1:21" ht="13.5" customHeight="1" x14ac:dyDescent="0.15">
      <c r="A29" s="62"/>
      <c r="B29" s="62"/>
      <c r="C29" s="62"/>
      <c r="D29" s="62"/>
      <c r="E29" s="62"/>
      <c r="F29" s="62"/>
      <c r="G29" s="62"/>
      <c r="H29" s="62"/>
      <c r="I29" s="62"/>
      <c r="J29" s="62"/>
      <c r="K29" s="62"/>
      <c r="L29" s="62"/>
      <c r="M29" s="62"/>
      <c r="N29" s="62"/>
      <c r="O29" s="62"/>
      <c r="P29" s="62"/>
      <c r="Q29" s="62"/>
      <c r="R29" s="62"/>
      <c r="S29" s="62"/>
      <c r="T29" s="62"/>
      <c r="U29" s="62"/>
    </row>
    <row r="30" spans="1:21" ht="13.5" customHeight="1" x14ac:dyDescent="0.15">
      <c r="A30" s="62"/>
      <c r="B30" s="62"/>
      <c r="C30" s="62"/>
      <c r="D30" s="62"/>
      <c r="E30" s="62"/>
      <c r="F30" s="62"/>
      <c r="G30" s="62"/>
      <c r="H30" s="62"/>
      <c r="I30" s="62"/>
      <c r="J30" s="62"/>
      <c r="K30" s="62"/>
      <c r="L30" s="62"/>
      <c r="M30" s="62"/>
      <c r="N30" s="62"/>
      <c r="O30" s="62"/>
      <c r="P30" s="62"/>
      <c r="Q30" s="62"/>
      <c r="R30" s="62"/>
      <c r="S30" s="62"/>
      <c r="T30" s="62"/>
      <c r="U30" s="62"/>
    </row>
    <row r="31" spans="1:21" ht="13.5" customHeight="1" x14ac:dyDescent="0.15">
      <c r="A31" s="62"/>
      <c r="B31" s="62"/>
      <c r="C31" s="62"/>
      <c r="D31" s="62"/>
      <c r="E31" s="62"/>
      <c r="F31" s="62"/>
      <c r="G31" s="62"/>
      <c r="H31" s="62"/>
      <c r="I31" s="62"/>
      <c r="J31" s="62"/>
      <c r="K31" s="62"/>
      <c r="L31" s="62"/>
      <c r="M31" s="62"/>
      <c r="N31" s="62"/>
      <c r="O31" s="62"/>
      <c r="P31" s="62"/>
      <c r="Q31" s="62"/>
      <c r="R31" s="62"/>
      <c r="S31" s="62"/>
      <c r="T31" s="62"/>
      <c r="U31" s="62"/>
    </row>
    <row r="32" spans="1:21" ht="13.5" customHeight="1" x14ac:dyDescent="0.15">
      <c r="A32" s="62"/>
      <c r="B32" s="62"/>
      <c r="C32" s="62"/>
      <c r="D32" s="62"/>
      <c r="E32" s="62"/>
      <c r="F32" s="62"/>
      <c r="G32" s="62"/>
      <c r="H32" s="62"/>
      <c r="I32" s="62"/>
      <c r="J32" s="62"/>
      <c r="K32" s="62"/>
      <c r="L32" s="62"/>
      <c r="M32" s="62"/>
      <c r="N32" s="62"/>
      <c r="O32" s="62"/>
      <c r="P32" s="62"/>
      <c r="Q32" s="62"/>
      <c r="R32" s="62"/>
      <c r="S32" s="62"/>
      <c r="T32" s="62"/>
      <c r="U32" s="62"/>
    </row>
    <row r="33" spans="1:21" ht="13.5" customHeight="1" x14ac:dyDescent="0.15">
      <c r="A33" s="62"/>
      <c r="B33" s="62"/>
      <c r="C33" s="62"/>
      <c r="D33" s="62"/>
      <c r="E33" s="62"/>
      <c r="F33" s="62"/>
      <c r="G33" s="62"/>
      <c r="H33" s="62"/>
      <c r="I33" s="62"/>
      <c r="J33" s="62"/>
      <c r="K33" s="62"/>
      <c r="L33" s="62"/>
      <c r="M33" s="62"/>
      <c r="N33" s="62"/>
      <c r="O33" s="62"/>
      <c r="P33" s="62"/>
      <c r="Q33" s="62"/>
      <c r="R33" s="62"/>
      <c r="S33" s="62"/>
      <c r="T33" s="62"/>
      <c r="U33" s="62"/>
    </row>
    <row r="34" spans="1:21" ht="13.5" customHeight="1" x14ac:dyDescent="0.15">
      <c r="A34" s="62"/>
      <c r="B34" s="62"/>
      <c r="C34" s="62"/>
      <c r="D34" s="62"/>
      <c r="E34" s="62"/>
      <c r="F34" s="62"/>
      <c r="G34" s="62"/>
      <c r="H34" s="62"/>
      <c r="I34" s="62"/>
      <c r="J34" s="62"/>
      <c r="K34" s="62"/>
      <c r="L34" s="62"/>
      <c r="M34" s="62"/>
      <c r="N34" s="62"/>
      <c r="O34" s="62"/>
      <c r="P34" s="62"/>
      <c r="Q34" s="62"/>
      <c r="R34" s="62"/>
      <c r="S34" s="62"/>
      <c r="T34" s="62"/>
      <c r="U34" s="62"/>
    </row>
    <row r="35" spans="1:21" ht="13.5" customHeight="1" x14ac:dyDescent="0.15">
      <c r="A35" s="62"/>
      <c r="B35" s="62"/>
      <c r="C35" s="62"/>
      <c r="D35" s="62"/>
      <c r="E35" s="62"/>
      <c r="F35" s="62"/>
      <c r="G35" s="62"/>
      <c r="H35" s="62"/>
      <c r="I35" s="62"/>
      <c r="J35" s="62"/>
      <c r="K35" s="62"/>
      <c r="L35" s="62"/>
      <c r="M35" s="62"/>
      <c r="N35" s="62"/>
      <c r="O35" s="62"/>
      <c r="P35" s="62"/>
      <c r="Q35" s="62"/>
      <c r="R35" s="62"/>
      <c r="S35" s="62"/>
      <c r="T35" s="62"/>
      <c r="U35" s="62"/>
    </row>
    <row r="36" spans="1:21" ht="13.5" customHeight="1" x14ac:dyDescent="0.15">
      <c r="A36" s="62"/>
      <c r="B36" s="62"/>
      <c r="C36" s="62"/>
      <c r="D36" s="62"/>
      <c r="E36" s="62"/>
      <c r="F36" s="62"/>
      <c r="G36" s="62"/>
      <c r="H36" s="62"/>
      <c r="I36" s="62"/>
      <c r="J36" s="62"/>
      <c r="K36" s="62"/>
      <c r="L36" s="62"/>
      <c r="M36" s="62"/>
      <c r="N36" s="62"/>
      <c r="O36" s="62"/>
      <c r="P36" s="62"/>
      <c r="Q36" s="62"/>
      <c r="R36" s="62"/>
      <c r="S36" s="62"/>
      <c r="T36" s="62"/>
      <c r="U36" s="62"/>
    </row>
    <row r="37" spans="1:21" ht="13.5" customHeight="1" x14ac:dyDescent="0.15">
      <c r="A37" s="62"/>
      <c r="B37" s="62"/>
      <c r="C37" s="62"/>
      <c r="D37" s="62"/>
      <c r="E37" s="62"/>
      <c r="F37" s="62"/>
      <c r="G37" s="62"/>
      <c r="H37" s="62"/>
      <c r="I37" s="62"/>
      <c r="J37" s="62"/>
      <c r="K37" s="62"/>
      <c r="L37" s="62"/>
      <c r="M37" s="62"/>
      <c r="N37" s="62"/>
      <c r="O37" s="62"/>
      <c r="P37" s="62"/>
      <c r="Q37" s="62"/>
      <c r="R37" s="62"/>
      <c r="S37" s="62"/>
      <c r="T37" s="62"/>
      <c r="U37" s="62"/>
    </row>
    <row r="38" spans="1:21" ht="13.5" customHeight="1" x14ac:dyDescent="0.15">
      <c r="A38" s="62"/>
      <c r="B38" s="62"/>
      <c r="C38" s="62"/>
      <c r="D38" s="62"/>
      <c r="E38" s="62"/>
      <c r="F38" s="62"/>
      <c r="G38" s="62"/>
      <c r="H38" s="62"/>
      <c r="I38" s="62"/>
      <c r="J38" s="62"/>
      <c r="K38" s="62"/>
      <c r="L38" s="62"/>
      <c r="M38" s="62"/>
      <c r="N38" s="62"/>
      <c r="O38" s="62"/>
      <c r="P38" s="62"/>
      <c r="Q38" s="62"/>
      <c r="R38" s="62"/>
      <c r="S38" s="62"/>
      <c r="T38" s="62"/>
      <c r="U38" s="62"/>
    </row>
    <row r="39" spans="1:21" ht="13.5" customHeight="1" x14ac:dyDescent="0.15">
      <c r="A39" s="62"/>
      <c r="B39" s="62"/>
      <c r="C39" s="62"/>
      <c r="D39" s="62"/>
      <c r="E39" s="62"/>
      <c r="F39" s="62"/>
      <c r="G39" s="62"/>
      <c r="H39" s="62"/>
      <c r="I39" s="62"/>
      <c r="J39" s="62"/>
      <c r="K39" s="62"/>
      <c r="L39" s="62"/>
      <c r="M39" s="62"/>
      <c r="N39" s="62"/>
      <c r="O39" s="62"/>
      <c r="P39" s="62"/>
      <c r="Q39" s="62"/>
      <c r="R39" s="62"/>
      <c r="S39" s="62"/>
      <c r="T39" s="62"/>
      <c r="U39" s="62"/>
    </row>
    <row r="40" spans="1:21" ht="13.5" customHeight="1" x14ac:dyDescent="0.15">
      <c r="A40" s="62"/>
      <c r="B40" s="62"/>
      <c r="C40" s="62"/>
      <c r="D40" s="62"/>
      <c r="E40" s="62"/>
      <c r="F40" s="62"/>
      <c r="G40" s="62"/>
      <c r="H40" s="62"/>
      <c r="I40" s="62"/>
      <c r="J40" s="62"/>
      <c r="K40" s="62"/>
      <c r="L40" s="62"/>
      <c r="M40" s="62"/>
      <c r="N40" s="62"/>
      <c r="O40" s="62"/>
      <c r="P40" s="62"/>
      <c r="Q40" s="62"/>
      <c r="R40" s="62"/>
      <c r="S40" s="62"/>
      <c r="T40" s="62"/>
      <c r="U40" s="62"/>
    </row>
    <row r="41" spans="1:21" ht="13.5" customHeight="1" x14ac:dyDescent="0.15">
      <c r="A41" s="62"/>
      <c r="B41" s="62"/>
      <c r="C41" s="62"/>
      <c r="D41" s="62"/>
      <c r="E41" s="62"/>
      <c r="F41" s="62"/>
      <c r="G41" s="62"/>
      <c r="H41" s="62"/>
      <c r="I41" s="62"/>
      <c r="J41" s="62"/>
      <c r="K41" s="62"/>
      <c r="L41" s="62"/>
      <c r="M41" s="62"/>
      <c r="N41" s="62"/>
      <c r="O41" s="62"/>
      <c r="P41" s="62"/>
      <c r="Q41" s="62"/>
      <c r="R41" s="62"/>
      <c r="S41" s="62"/>
      <c r="T41" s="62"/>
      <c r="U41" s="62"/>
    </row>
    <row r="42" spans="1:21" ht="13.5" customHeight="1" x14ac:dyDescent="0.15">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x14ac:dyDescent="0.2">
      <c r="A43" s="62"/>
      <c r="B43" s="62"/>
      <c r="C43" s="62"/>
      <c r="D43" s="62"/>
      <c r="E43" s="62"/>
      <c r="F43" s="62"/>
      <c r="G43" s="62"/>
      <c r="H43" s="62"/>
      <c r="I43" s="62"/>
      <c r="J43" s="62"/>
      <c r="K43" s="62"/>
      <c r="L43" s="62"/>
      <c r="M43" s="62"/>
      <c r="N43" s="62"/>
      <c r="O43" s="64" t="s">
        <v>9</v>
      </c>
      <c r="P43" s="62"/>
      <c r="Q43" s="62"/>
      <c r="R43" s="62"/>
      <c r="S43" s="62"/>
      <c r="T43" s="62"/>
      <c r="U43" s="62"/>
    </row>
    <row r="44" spans="1:21" ht="30.75" customHeight="1" thickBot="1" x14ac:dyDescent="0.2">
      <c r="A44" s="62"/>
      <c r="B44" s="65" t="s">
        <v>10</v>
      </c>
      <c r="C44" s="66"/>
      <c r="D44" s="66"/>
      <c r="E44" s="67"/>
      <c r="F44" s="67"/>
      <c r="G44" s="67"/>
      <c r="H44" s="67"/>
      <c r="I44" s="67"/>
      <c r="J44" s="68" t="s">
        <v>2</v>
      </c>
      <c r="K44" s="69" t="s">
        <v>573</v>
      </c>
      <c r="L44" s="70" t="s">
        <v>574</v>
      </c>
      <c r="M44" s="70" t="s">
        <v>575</v>
      </c>
      <c r="N44" s="70" t="s">
        <v>576</v>
      </c>
      <c r="O44" s="71" t="s">
        <v>577</v>
      </c>
      <c r="P44" s="62"/>
      <c r="Q44" s="62"/>
      <c r="R44" s="62"/>
      <c r="S44" s="62"/>
      <c r="T44" s="62"/>
      <c r="U44" s="62"/>
    </row>
    <row r="45" spans="1:21" ht="30.75" customHeight="1" x14ac:dyDescent="0.15">
      <c r="A45" s="62"/>
      <c r="B45" s="1240" t="s">
        <v>11</v>
      </c>
      <c r="C45" s="1241"/>
      <c r="D45" s="72"/>
      <c r="E45" s="1246" t="s">
        <v>12</v>
      </c>
      <c r="F45" s="1246"/>
      <c r="G45" s="1246"/>
      <c r="H45" s="1246"/>
      <c r="I45" s="1246"/>
      <c r="J45" s="1247"/>
      <c r="K45" s="73">
        <v>1206</v>
      </c>
      <c r="L45" s="74">
        <v>1236</v>
      </c>
      <c r="M45" s="74">
        <v>1302</v>
      </c>
      <c r="N45" s="74">
        <v>1327</v>
      </c>
      <c r="O45" s="75">
        <v>1355</v>
      </c>
      <c r="P45" s="62"/>
      <c r="Q45" s="62"/>
      <c r="R45" s="62"/>
      <c r="S45" s="62"/>
      <c r="T45" s="62"/>
      <c r="U45" s="62"/>
    </row>
    <row r="46" spans="1:21" ht="30.75" customHeight="1" x14ac:dyDescent="0.15">
      <c r="A46" s="62"/>
      <c r="B46" s="1242"/>
      <c r="C46" s="1243"/>
      <c r="D46" s="76"/>
      <c r="E46" s="1248" t="s">
        <v>13</v>
      </c>
      <c r="F46" s="1248"/>
      <c r="G46" s="1248"/>
      <c r="H46" s="1248"/>
      <c r="I46" s="1248"/>
      <c r="J46" s="1249"/>
      <c r="K46" s="77" t="s">
        <v>532</v>
      </c>
      <c r="L46" s="78" t="s">
        <v>532</v>
      </c>
      <c r="M46" s="78" t="s">
        <v>532</v>
      </c>
      <c r="N46" s="78" t="s">
        <v>532</v>
      </c>
      <c r="O46" s="79" t="s">
        <v>532</v>
      </c>
      <c r="P46" s="62"/>
      <c r="Q46" s="62"/>
      <c r="R46" s="62"/>
      <c r="S46" s="62"/>
      <c r="T46" s="62"/>
      <c r="U46" s="62"/>
    </row>
    <row r="47" spans="1:21" ht="30.75" customHeight="1" x14ac:dyDescent="0.15">
      <c r="A47" s="62"/>
      <c r="B47" s="1242"/>
      <c r="C47" s="1243"/>
      <c r="D47" s="76"/>
      <c r="E47" s="1248" t="s">
        <v>14</v>
      </c>
      <c r="F47" s="1248"/>
      <c r="G47" s="1248"/>
      <c r="H47" s="1248"/>
      <c r="I47" s="1248"/>
      <c r="J47" s="1249"/>
      <c r="K47" s="77" t="s">
        <v>532</v>
      </c>
      <c r="L47" s="78" t="s">
        <v>532</v>
      </c>
      <c r="M47" s="78" t="s">
        <v>532</v>
      </c>
      <c r="N47" s="78" t="s">
        <v>532</v>
      </c>
      <c r="O47" s="79" t="s">
        <v>532</v>
      </c>
      <c r="P47" s="62"/>
      <c r="Q47" s="62"/>
      <c r="R47" s="62"/>
      <c r="S47" s="62"/>
      <c r="T47" s="62"/>
      <c r="U47" s="62"/>
    </row>
    <row r="48" spans="1:21" ht="30.75" customHeight="1" x14ac:dyDescent="0.15">
      <c r="A48" s="62"/>
      <c r="B48" s="1242"/>
      <c r="C48" s="1243"/>
      <c r="D48" s="76"/>
      <c r="E48" s="1248" t="s">
        <v>15</v>
      </c>
      <c r="F48" s="1248"/>
      <c r="G48" s="1248"/>
      <c r="H48" s="1248"/>
      <c r="I48" s="1248"/>
      <c r="J48" s="1249"/>
      <c r="K48" s="77">
        <v>1062</v>
      </c>
      <c r="L48" s="78">
        <v>1094</v>
      </c>
      <c r="M48" s="78">
        <v>1104</v>
      </c>
      <c r="N48" s="78">
        <v>1114</v>
      </c>
      <c r="O48" s="79">
        <v>1141</v>
      </c>
      <c r="P48" s="62"/>
      <c r="Q48" s="62"/>
      <c r="R48" s="62"/>
      <c r="S48" s="62"/>
      <c r="T48" s="62"/>
      <c r="U48" s="62"/>
    </row>
    <row r="49" spans="1:21" ht="30.75" customHeight="1" x14ac:dyDescent="0.15">
      <c r="A49" s="62"/>
      <c r="B49" s="1242"/>
      <c r="C49" s="1243"/>
      <c r="D49" s="76"/>
      <c r="E49" s="1248" t="s">
        <v>16</v>
      </c>
      <c r="F49" s="1248"/>
      <c r="G49" s="1248"/>
      <c r="H49" s="1248"/>
      <c r="I49" s="1248"/>
      <c r="J49" s="1249"/>
      <c r="K49" s="77">
        <v>281</v>
      </c>
      <c r="L49" s="78">
        <v>272</v>
      </c>
      <c r="M49" s="78">
        <v>262</v>
      </c>
      <c r="N49" s="78">
        <v>171</v>
      </c>
      <c r="O49" s="79">
        <v>110</v>
      </c>
      <c r="P49" s="62"/>
      <c r="Q49" s="62"/>
      <c r="R49" s="62"/>
      <c r="S49" s="62"/>
      <c r="T49" s="62"/>
      <c r="U49" s="62"/>
    </row>
    <row r="50" spans="1:21" ht="30.75" customHeight="1" x14ac:dyDescent="0.15">
      <c r="A50" s="62"/>
      <c r="B50" s="1242"/>
      <c r="C50" s="1243"/>
      <c r="D50" s="76"/>
      <c r="E50" s="1248" t="s">
        <v>17</v>
      </c>
      <c r="F50" s="1248"/>
      <c r="G50" s="1248"/>
      <c r="H50" s="1248"/>
      <c r="I50" s="1248"/>
      <c r="J50" s="1249"/>
      <c r="K50" s="77" t="s">
        <v>532</v>
      </c>
      <c r="L50" s="78" t="s">
        <v>532</v>
      </c>
      <c r="M50" s="78" t="s">
        <v>532</v>
      </c>
      <c r="N50" s="78" t="s">
        <v>532</v>
      </c>
      <c r="O50" s="79">
        <v>86</v>
      </c>
      <c r="P50" s="62"/>
      <c r="Q50" s="62"/>
      <c r="R50" s="62"/>
      <c r="S50" s="62"/>
      <c r="T50" s="62"/>
      <c r="U50" s="62"/>
    </row>
    <row r="51" spans="1:21" ht="30.75" customHeight="1" x14ac:dyDescent="0.15">
      <c r="A51" s="62"/>
      <c r="B51" s="1244"/>
      <c r="C51" s="1245"/>
      <c r="D51" s="80"/>
      <c r="E51" s="1248" t="s">
        <v>18</v>
      </c>
      <c r="F51" s="1248"/>
      <c r="G51" s="1248"/>
      <c r="H51" s="1248"/>
      <c r="I51" s="1248"/>
      <c r="J51" s="1249"/>
      <c r="K51" s="77">
        <v>0</v>
      </c>
      <c r="L51" s="78">
        <v>0</v>
      </c>
      <c r="M51" s="78" t="s">
        <v>532</v>
      </c>
      <c r="N51" s="78" t="s">
        <v>532</v>
      </c>
      <c r="O51" s="79">
        <v>1</v>
      </c>
      <c r="P51" s="62"/>
      <c r="Q51" s="62"/>
      <c r="R51" s="62"/>
      <c r="S51" s="62"/>
      <c r="T51" s="62"/>
      <c r="U51" s="62"/>
    </row>
    <row r="52" spans="1:21" ht="30.75" customHeight="1" x14ac:dyDescent="0.15">
      <c r="A52" s="62"/>
      <c r="B52" s="1250" t="s">
        <v>19</v>
      </c>
      <c r="C52" s="1251"/>
      <c r="D52" s="80"/>
      <c r="E52" s="1248" t="s">
        <v>20</v>
      </c>
      <c r="F52" s="1248"/>
      <c r="G52" s="1248"/>
      <c r="H52" s="1248"/>
      <c r="I52" s="1248"/>
      <c r="J52" s="1249"/>
      <c r="K52" s="77">
        <v>2245</v>
      </c>
      <c r="L52" s="78">
        <v>2349</v>
      </c>
      <c r="M52" s="78">
        <v>2456</v>
      </c>
      <c r="N52" s="78">
        <v>2509</v>
      </c>
      <c r="O52" s="79">
        <v>2470</v>
      </c>
      <c r="P52" s="62"/>
      <c r="Q52" s="62"/>
      <c r="R52" s="62"/>
      <c r="S52" s="62"/>
      <c r="T52" s="62"/>
      <c r="U52" s="62"/>
    </row>
    <row r="53" spans="1:21" ht="30.75" customHeight="1" thickBot="1" x14ac:dyDescent="0.2">
      <c r="A53" s="62"/>
      <c r="B53" s="1252" t="s">
        <v>21</v>
      </c>
      <c r="C53" s="1253"/>
      <c r="D53" s="81"/>
      <c r="E53" s="1254" t="s">
        <v>22</v>
      </c>
      <c r="F53" s="1254"/>
      <c r="G53" s="1254"/>
      <c r="H53" s="1254"/>
      <c r="I53" s="1254"/>
      <c r="J53" s="1255"/>
      <c r="K53" s="82">
        <v>304</v>
      </c>
      <c r="L53" s="83">
        <v>253</v>
      </c>
      <c r="M53" s="83">
        <v>212</v>
      </c>
      <c r="N53" s="83">
        <v>103</v>
      </c>
      <c r="O53" s="84">
        <v>223</v>
      </c>
      <c r="P53" s="62"/>
      <c r="Q53" s="62"/>
      <c r="R53" s="62"/>
      <c r="S53" s="62"/>
      <c r="T53" s="62"/>
      <c r="U53" s="62"/>
    </row>
    <row r="54" spans="1:21" ht="24" customHeight="1" x14ac:dyDescent="0.15">
      <c r="A54" s="62"/>
      <c r="B54" s="85" t="s">
        <v>23</v>
      </c>
      <c r="C54" s="62"/>
      <c r="D54" s="62"/>
      <c r="E54" s="62"/>
      <c r="F54" s="62"/>
      <c r="G54" s="62"/>
      <c r="H54" s="62"/>
      <c r="I54" s="62"/>
      <c r="J54" s="62"/>
      <c r="K54" s="62"/>
      <c r="L54" s="62"/>
      <c r="M54" s="62"/>
      <c r="N54" s="62"/>
      <c r="O54" s="62"/>
      <c r="P54" s="62"/>
      <c r="Q54" s="62"/>
      <c r="R54" s="62"/>
      <c r="S54" s="62"/>
      <c r="T54" s="62"/>
      <c r="U54" s="62"/>
    </row>
    <row r="55" spans="1:21" ht="24" customHeight="1" thickBot="1" x14ac:dyDescent="0.2">
      <c r="A55" s="62"/>
      <c r="B55" s="86" t="s">
        <v>24</v>
      </c>
      <c r="C55" s="87"/>
      <c r="D55" s="87"/>
      <c r="E55" s="87"/>
      <c r="F55" s="87"/>
      <c r="G55" s="87"/>
      <c r="H55" s="87"/>
      <c r="I55" s="87"/>
      <c r="J55" s="87"/>
      <c r="K55" s="88"/>
      <c r="L55" s="88"/>
      <c r="M55" s="88"/>
      <c r="N55" s="88"/>
      <c r="O55" s="89" t="s">
        <v>595</v>
      </c>
      <c r="P55" s="62"/>
      <c r="Q55" s="62"/>
      <c r="R55" s="62"/>
      <c r="S55" s="62"/>
      <c r="T55" s="62"/>
      <c r="U55" s="62"/>
    </row>
    <row r="56" spans="1:21" ht="31.5" customHeight="1" thickBot="1" x14ac:dyDescent="0.2">
      <c r="A56" s="62"/>
      <c r="B56" s="90"/>
      <c r="C56" s="91"/>
      <c r="D56" s="91"/>
      <c r="E56" s="92"/>
      <c r="F56" s="92"/>
      <c r="G56" s="92"/>
      <c r="H56" s="92"/>
      <c r="I56" s="92"/>
      <c r="J56" s="93" t="s">
        <v>2</v>
      </c>
      <c r="K56" s="94" t="s">
        <v>596</v>
      </c>
      <c r="L56" s="95" t="s">
        <v>597</v>
      </c>
      <c r="M56" s="95" t="s">
        <v>598</v>
      </c>
      <c r="N56" s="95" t="s">
        <v>599</v>
      </c>
      <c r="O56" s="96" t="s">
        <v>600</v>
      </c>
      <c r="P56" s="62"/>
      <c r="Q56" s="62"/>
      <c r="R56" s="62"/>
      <c r="S56" s="62"/>
      <c r="T56" s="62"/>
      <c r="U56" s="62"/>
    </row>
    <row r="57" spans="1:21" ht="31.5" customHeight="1" x14ac:dyDescent="0.15">
      <c r="B57" s="1256" t="s">
        <v>25</v>
      </c>
      <c r="C57" s="1257"/>
      <c r="D57" s="1260" t="s">
        <v>26</v>
      </c>
      <c r="E57" s="1261"/>
      <c r="F57" s="1261"/>
      <c r="G57" s="1261"/>
      <c r="H57" s="1261"/>
      <c r="I57" s="1261"/>
      <c r="J57" s="1262"/>
      <c r="K57" s="97" t="s">
        <v>619</v>
      </c>
      <c r="L57" s="98" t="s">
        <v>619</v>
      </c>
      <c r="M57" s="98" t="s">
        <v>619</v>
      </c>
      <c r="N57" s="98" t="s">
        <v>619</v>
      </c>
      <c r="O57" s="99" t="s">
        <v>619</v>
      </c>
    </row>
    <row r="58" spans="1:21" ht="31.5" customHeight="1" thickBot="1" x14ac:dyDescent="0.2">
      <c r="B58" s="1258"/>
      <c r="C58" s="1259"/>
      <c r="D58" s="1263" t="s">
        <v>27</v>
      </c>
      <c r="E58" s="1264"/>
      <c r="F58" s="1264"/>
      <c r="G58" s="1264"/>
      <c r="H58" s="1264"/>
      <c r="I58" s="1264"/>
      <c r="J58" s="1265"/>
      <c r="K58" s="100" t="s">
        <v>619</v>
      </c>
      <c r="L58" s="101" t="s">
        <v>619</v>
      </c>
      <c r="M58" s="101" t="s">
        <v>619</v>
      </c>
      <c r="N58" s="101" t="s">
        <v>619</v>
      </c>
      <c r="O58" s="102" t="s">
        <v>619</v>
      </c>
    </row>
    <row r="59" spans="1:21" ht="24" customHeight="1" x14ac:dyDescent="0.15">
      <c r="B59" s="103"/>
      <c r="C59" s="103"/>
      <c r="D59" s="104" t="s">
        <v>28</v>
      </c>
      <c r="E59" s="105"/>
      <c r="F59" s="105"/>
      <c r="G59" s="105"/>
      <c r="H59" s="105"/>
      <c r="I59" s="105"/>
      <c r="J59" s="105"/>
      <c r="K59" s="105"/>
      <c r="L59" s="105"/>
      <c r="M59" s="105"/>
      <c r="N59" s="105"/>
      <c r="O59" s="105"/>
    </row>
    <row r="60" spans="1:21" ht="24" customHeight="1" x14ac:dyDescent="0.15">
      <c r="B60" s="106"/>
      <c r="C60" s="106"/>
      <c r="D60" s="104" t="s">
        <v>29</v>
      </c>
      <c r="E60" s="105"/>
      <c r="F60" s="105"/>
      <c r="G60" s="105"/>
      <c r="H60" s="105"/>
      <c r="I60" s="105"/>
      <c r="J60" s="105"/>
      <c r="K60" s="105"/>
      <c r="L60" s="105"/>
      <c r="M60" s="105"/>
      <c r="N60" s="105"/>
      <c r="O60" s="105"/>
    </row>
    <row r="61" spans="1:21" ht="24" customHeight="1" x14ac:dyDescent="0.15">
      <c r="A61" s="62"/>
      <c r="B61" s="85"/>
      <c r="C61" s="62"/>
      <c r="D61" s="62"/>
      <c r="E61" s="62"/>
      <c r="F61" s="62"/>
      <c r="G61" s="62"/>
      <c r="H61" s="62"/>
      <c r="I61" s="62"/>
      <c r="J61" s="62"/>
      <c r="K61" s="62"/>
      <c r="L61" s="62"/>
      <c r="M61" s="62"/>
      <c r="N61" s="62"/>
      <c r="O61" s="62"/>
      <c r="P61" s="62"/>
      <c r="Q61" s="62"/>
      <c r="R61" s="62"/>
      <c r="S61" s="62"/>
      <c r="T61" s="62"/>
      <c r="U61" s="62"/>
    </row>
    <row r="62" spans="1:21" ht="24" customHeight="1" x14ac:dyDescent="0.15">
      <c r="A62" s="62"/>
      <c r="B62" s="85"/>
      <c r="C62" s="62"/>
      <c r="D62" s="62"/>
      <c r="E62" s="62"/>
      <c r="F62" s="62"/>
      <c r="G62" s="62"/>
      <c r="H62" s="62"/>
      <c r="I62" s="62"/>
      <c r="J62" s="62"/>
      <c r="K62" s="62"/>
      <c r="L62" s="62"/>
      <c r="M62" s="62"/>
      <c r="N62" s="62"/>
      <c r="O62" s="62"/>
      <c r="P62" s="62"/>
      <c r="Q62" s="62"/>
      <c r="R62" s="62"/>
      <c r="S62" s="62"/>
      <c r="T62" s="62"/>
      <c r="U62" s="62"/>
    </row>
  </sheetData>
  <sheetProtection algorithmName="SHA-512" hashValue="f2zi/smsH7pOt5KnDxRCuSPNBB+fBsCzm+F8Xs9KnI3Ma0IgDlIE3mnmR/3ps9ZEpYUCmVdBhKg+72bhm8eAbA==" saltValue="JVMiOeQyMG7G5Vgb766J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 bottom="0.23622047244094499"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107" customWidth="1"/>
    <col min="2" max="3" width="12.625" style="107" customWidth="1"/>
    <col min="4" max="4" width="11.625" style="107" customWidth="1"/>
    <col min="5" max="8" width="10.375" style="107" customWidth="1"/>
    <col min="9" max="13" width="16.375" style="107" customWidth="1"/>
    <col min="14" max="19" width="12.625" style="107" customWidth="1"/>
    <col min="20" max="16384" width="0" style="1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08" t="s">
        <v>9</v>
      </c>
    </row>
    <row r="40" spans="2:13" ht="27.75" customHeight="1" thickBot="1" x14ac:dyDescent="0.2">
      <c r="B40" s="109" t="s">
        <v>10</v>
      </c>
      <c r="C40" s="110"/>
      <c r="D40" s="110"/>
      <c r="E40" s="111"/>
      <c r="F40" s="111"/>
      <c r="G40" s="111"/>
      <c r="H40" s="112" t="s">
        <v>2</v>
      </c>
      <c r="I40" s="113" t="s">
        <v>573</v>
      </c>
      <c r="J40" s="114" t="s">
        <v>574</v>
      </c>
      <c r="K40" s="114" t="s">
        <v>575</v>
      </c>
      <c r="L40" s="114" t="s">
        <v>576</v>
      </c>
      <c r="M40" s="115" t="s">
        <v>577</v>
      </c>
    </row>
    <row r="41" spans="2:13" ht="27.75" customHeight="1" x14ac:dyDescent="0.15">
      <c r="B41" s="1266" t="s">
        <v>30</v>
      </c>
      <c r="C41" s="1267"/>
      <c r="D41" s="116"/>
      <c r="E41" s="1272" t="s">
        <v>31</v>
      </c>
      <c r="F41" s="1272"/>
      <c r="G41" s="1272"/>
      <c r="H41" s="1273"/>
      <c r="I41" s="117">
        <v>15136</v>
      </c>
      <c r="J41" s="118">
        <v>15904</v>
      </c>
      <c r="K41" s="118">
        <v>18353</v>
      </c>
      <c r="L41" s="118">
        <v>18686</v>
      </c>
      <c r="M41" s="119">
        <v>19393</v>
      </c>
    </row>
    <row r="42" spans="2:13" ht="27.75" customHeight="1" x14ac:dyDescent="0.15">
      <c r="B42" s="1268"/>
      <c r="C42" s="1269"/>
      <c r="D42" s="120"/>
      <c r="E42" s="1274" t="s">
        <v>32</v>
      </c>
      <c r="F42" s="1274"/>
      <c r="G42" s="1274"/>
      <c r="H42" s="1275"/>
      <c r="I42" s="121" t="s">
        <v>532</v>
      </c>
      <c r="J42" s="122" t="s">
        <v>532</v>
      </c>
      <c r="K42" s="122" t="s">
        <v>532</v>
      </c>
      <c r="L42" s="122" t="s">
        <v>532</v>
      </c>
      <c r="M42" s="123">
        <v>86</v>
      </c>
    </row>
    <row r="43" spans="2:13" ht="27.75" customHeight="1" x14ac:dyDescent="0.15">
      <c r="B43" s="1268"/>
      <c r="C43" s="1269"/>
      <c r="D43" s="120"/>
      <c r="E43" s="1274" t="s">
        <v>33</v>
      </c>
      <c r="F43" s="1274"/>
      <c r="G43" s="1274"/>
      <c r="H43" s="1275"/>
      <c r="I43" s="121">
        <v>15808</v>
      </c>
      <c r="J43" s="122">
        <v>15208</v>
      </c>
      <c r="K43" s="122">
        <v>15260</v>
      </c>
      <c r="L43" s="122">
        <v>16105</v>
      </c>
      <c r="M43" s="123">
        <v>15786</v>
      </c>
    </row>
    <row r="44" spans="2:13" ht="27.75" customHeight="1" x14ac:dyDescent="0.15">
      <c r="B44" s="1268"/>
      <c r="C44" s="1269"/>
      <c r="D44" s="120"/>
      <c r="E44" s="1274" t="s">
        <v>34</v>
      </c>
      <c r="F44" s="1274"/>
      <c r="G44" s="1274"/>
      <c r="H44" s="1275"/>
      <c r="I44" s="121">
        <v>1016</v>
      </c>
      <c r="J44" s="122">
        <v>805</v>
      </c>
      <c r="K44" s="122">
        <v>621</v>
      </c>
      <c r="L44" s="122">
        <v>680</v>
      </c>
      <c r="M44" s="123">
        <v>738</v>
      </c>
    </row>
    <row r="45" spans="2:13" ht="27.75" customHeight="1" x14ac:dyDescent="0.15">
      <c r="B45" s="1268"/>
      <c r="C45" s="1269"/>
      <c r="D45" s="120"/>
      <c r="E45" s="1274" t="s">
        <v>35</v>
      </c>
      <c r="F45" s="1274"/>
      <c r="G45" s="1274"/>
      <c r="H45" s="1275"/>
      <c r="I45" s="121">
        <v>3247</v>
      </c>
      <c r="J45" s="122">
        <v>3301</v>
      </c>
      <c r="K45" s="122">
        <v>3220</v>
      </c>
      <c r="L45" s="122">
        <v>3061</v>
      </c>
      <c r="M45" s="123">
        <v>2943</v>
      </c>
    </row>
    <row r="46" spans="2:13" ht="27.75" customHeight="1" x14ac:dyDescent="0.15">
      <c r="B46" s="1268"/>
      <c r="C46" s="1269"/>
      <c r="D46" s="124"/>
      <c r="E46" s="1274" t="s">
        <v>36</v>
      </c>
      <c r="F46" s="1274"/>
      <c r="G46" s="1274"/>
      <c r="H46" s="1275"/>
      <c r="I46" s="121" t="s">
        <v>532</v>
      </c>
      <c r="J46" s="122" t="s">
        <v>532</v>
      </c>
      <c r="K46" s="122" t="s">
        <v>532</v>
      </c>
      <c r="L46" s="122" t="s">
        <v>532</v>
      </c>
      <c r="M46" s="123" t="s">
        <v>532</v>
      </c>
    </row>
    <row r="47" spans="2:13" ht="27.75" customHeight="1" x14ac:dyDescent="0.15">
      <c r="B47" s="1268"/>
      <c r="C47" s="1269"/>
      <c r="D47" s="125"/>
      <c r="E47" s="1276" t="s">
        <v>37</v>
      </c>
      <c r="F47" s="1277"/>
      <c r="G47" s="1277"/>
      <c r="H47" s="1278"/>
      <c r="I47" s="121" t="s">
        <v>532</v>
      </c>
      <c r="J47" s="122" t="s">
        <v>532</v>
      </c>
      <c r="K47" s="122" t="s">
        <v>532</v>
      </c>
      <c r="L47" s="122" t="s">
        <v>532</v>
      </c>
      <c r="M47" s="123" t="s">
        <v>532</v>
      </c>
    </row>
    <row r="48" spans="2:13" ht="27.75" customHeight="1" x14ac:dyDescent="0.15">
      <c r="B48" s="1268"/>
      <c r="C48" s="1269"/>
      <c r="D48" s="120"/>
      <c r="E48" s="1274" t="s">
        <v>38</v>
      </c>
      <c r="F48" s="1274"/>
      <c r="G48" s="1274"/>
      <c r="H48" s="1275"/>
      <c r="I48" s="121" t="s">
        <v>532</v>
      </c>
      <c r="J48" s="122" t="s">
        <v>532</v>
      </c>
      <c r="K48" s="122" t="s">
        <v>532</v>
      </c>
      <c r="L48" s="122" t="s">
        <v>532</v>
      </c>
      <c r="M48" s="123" t="s">
        <v>532</v>
      </c>
    </row>
    <row r="49" spans="2:13" ht="27.75" customHeight="1" x14ac:dyDescent="0.15">
      <c r="B49" s="1270"/>
      <c r="C49" s="1271"/>
      <c r="D49" s="120"/>
      <c r="E49" s="1274" t="s">
        <v>39</v>
      </c>
      <c r="F49" s="1274"/>
      <c r="G49" s="1274"/>
      <c r="H49" s="1275"/>
      <c r="I49" s="121" t="s">
        <v>532</v>
      </c>
      <c r="J49" s="122" t="s">
        <v>532</v>
      </c>
      <c r="K49" s="122" t="s">
        <v>532</v>
      </c>
      <c r="L49" s="122" t="s">
        <v>532</v>
      </c>
      <c r="M49" s="123" t="s">
        <v>532</v>
      </c>
    </row>
    <row r="50" spans="2:13" ht="27.75" customHeight="1" x14ac:dyDescent="0.15">
      <c r="B50" s="1279" t="s">
        <v>40</v>
      </c>
      <c r="C50" s="1280"/>
      <c r="D50" s="126"/>
      <c r="E50" s="1274" t="s">
        <v>41</v>
      </c>
      <c r="F50" s="1274"/>
      <c r="G50" s="1274"/>
      <c r="H50" s="1275"/>
      <c r="I50" s="121">
        <v>2479</v>
      </c>
      <c r="J50" s="122">
        <v>2409</v>
      </c>
      <c r="K50" s="122">
        <v>2407</v>
      </c>
      <c r="L50" s="122">
        <v>2737</v>
      </c>
      <c r="M50" s="123">
        <v>2737</v>
      </c>
    </row>
    <row r="51" spans="2:13" ht="27.75" customHeight="1" x14ac:dyDescent="0.15">
      <c r="B51" s="1268"/>
      <c r="C51" s="1269"/>
      <c r="D51" s="120"/>
      <c r="E51" s="1274" t="s">
        <v>42</v>
      </c>
      <c r="F51" s="1274"/>
      <c r="G51" s="1274"/>
      <c r="H51" s="1275"/>
      <c r="I51" s="121">
        <v>6195</v>
      </c>
      <c r="J51" s="122">
        <v>6608</v>
      </c>
      <c r="K51" s="122">
        <v>6687</v>
      </c>
      <c r="L51" s="122">
        <v>8047</v>
      </c>
      <c r="M51" s="123">
        <v>4332</v>
      </c>
    </row>
    <row r="52" spans="2:13" ht="27.75" customHeight="1" x14ac:dyDescent="0.15">
      <c r="B52" s="1270"/>
      <c r="C52" s="1271"/>
      <c r="D52" s="120"/>
      <c r="E52" s="1274" t="s">
        <v>43</v>
      </c>
      <c r="F52" s="1274"/>
      <c r="G52" s="1274"/>
      <c r="H52" s="1275"/>
      <c r="I52" s="121">
        <v>22873</v>
      </c>
      <c r="J52" s="122">
        <v>23071</v>
      </c>
      <c r="K52" s="122">
        <v>23050</v>
      </c>
      <c r="L52" s="122">
        <v>23005</v>
      </c>
      <c r="M52" s="123">
        <v>22826</v>
      </c>
    </row>
    <row r="53" spans="2:13" ht="27.75" customHeight="1" thickBot="1" x14ac:dyDescent="0.2">
      <c r="B53" s="1281" t="s">
        <v>44</v>
      </c>
      <c r="C53" s="1282"/>
      <c r="D53" s="127"/>
      <c r="E53" s="1283" t="s">
        <v>45</v>
      </c>
      <c r="F53" s="1283"/>
      <c r="G53" s="1283"/>
      <c r="H53" s="1284"/>
      <c r="I53" s="128">
        <v>3659</v>
      </c>
      <c r="J53" s="129">
        <v>3130</v>
      </c>
      <c r="K53" s="129">
        <v>5309</v>
      </c>
      <c r="L53" s="129">
        <v>4744</v>
      </c>
      <c r="M53" s="130">
        <v>9051</v>
      </c>
    </row>
    <row r="54" spans="2:13" ht="27.75" customHeight="1" x14ac:dyDescent="0.15">
      <c r="B54" s="131" t="s">
        <v>46</v>
      </c>
      <c r="C54" s="132"/>
      <c r="D54" s="132"/>
      <c r="E54" s="133"/>
      <c r="F54" s="133"/>
      <c r="G54" s="133"/>
      <c r="H54" s="133"/>
      <c r="I54" s="134"/>
      <c r="J54" s="134"/>
      <c r="K54" s="134"/>
      <c r="L54" s="134"/>
      <c r="M54" s="13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53sKxNMRGiaU6ot4JheMpoXp/AZqzaQfPyiENSaeSthY/EqgVO236JlGkp2ResNE7Fag7OM3BKSZWJbR80xA==" saltValue="44fEc3OkatN2pDOnrwiJ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SheetLayoutView="100" workbookViewId="0"/>
  </sheetViews>
  <sheetFormatPr defaultColWidth="0" defaultRowHeight="0" customHeight="1" zeroHeight="1" x14ac:dyDescent="0.15"/>
  <cols>
    <col min="1" max="1" width="8.25" style="15" customWidth="1"/>
    <col min="2" max="2" width="16.375" style="15" customWidth="1"/>
    <col min="3" max="5" width="26.25" style="15" customWidth="1"/>
    <col min="6" max="8" width="24.25" style="15" customWidth="1"/>
    <col min="9" max="14" width="26" style="15" customWidth="1"/>
    <col min="15" max="15" width="6.125" style="15" customWidth="1"/>
    <col min="16" max="16" width="9" style="15" hidden="1" customWidth="1"/>
    <col min="17" max="20" width="0" style="15" hidden="1" customWidth="1"/>
    <col min="21" max="21" width="9" style="15" hidden="1" customWidth="1"/>
    <col min="22" max="22" width="0" style="15" hidden="1" customWidth="1"/>
    <col min="23" max="23" width="9" style="15" hidden="1" customWidth="1"/>
    <col min="24" max="16384" width="0" style="1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6"/>
      <c r="C53" s="16"/>
      <c r="D53" s="16"/>
      <c r="E53" s="16"/>
      <c r="F53" s="16"/>
      <c r="G53" s="16"/>
      <c r="H53" s="135" t="s">
        <v>47</v>
      </c>
    </row>
    <row r="54" spans="2:8" ht="29.25" customHeight="1" thickBot="1" x14ac:dyDescent="0.25">
      <c r="B54" s="136" t="s">
        <v>1</v>
      </c>
      <c r="C54" s="137"/>
      <c r="D54" s="137"/>
      <c r="E54" s="138" t="s">
        <v>2</v>
      </c>
      <c r="F54" s="139" t="s">
        <v>575</v>
      </c>
      <c r="G54" s="139" t="s">
        <v>576</v>
      </c>
      <c r="H54" s="140" t="s">
        <v>577</v>
      </c>
    </row>
    <row r="55" spans="2:8" ht="52.5" customHeight="1" x14ac:dyDescent="0.15">
      <c r="B55" s="141"/>
      <c r="C55" s="1293" t="s">
        <v>48</v>
      </c>
      <c r="D55" s="1293"/>
      <c r="E55" s="1294"/>
      <c r="F55" s="142">
        <v>1528</v>
      </c>
      <c r="G55" s="142">
        <v>1543</v>
      </c>
      <c r="H55" s="143">
        <v>1493</v>
      </c>
    </row>
    <row r="56" spans="2:8" ht="52.5" customHeight="1" x14ac:dyDescent="0.15">
      <c r="B56" s="144"/>
      <c r="C56" s="1295" t="s">
        <v>49</v>
      </c>
      <c r="D56" s="1295"/>
      <c r="E56" s="1296"/>
      <c r="F56" s="145">
        <v>2</v>
      </c>
      <c r="G56" s="145">
        <v>172</v>
      </c>
      <c r="H56" s="146">
        <v>172</v>
      </c>
    </row>
    <row r="57" spans="2:8" ht="53.25" customHeight="1" x14ac:dyDescent="0.15">
      <c r="B57" s="144"/>
      <c r="C57" s="1297" t="s">
        <v>50</v>
      </c>
      <c r="D57" s="1297"/>
      <c r="E57" s="1298"/>
      <c r="F57" s="147">
        <v>338</v>
      </c>
      <c r="G57" s="147">
        <v>353</v>
      </c>
      <c r="H57" s="148">
        <v>331</v>
      </c>
    </row>
    <row r="58" spans="2:8" ht="45.75" customHeight="1" x14ac:dyDescent="0.15">
      <c r="B58" s="149"/>
      <c r="C58" s="1285" t="s">
        <v>612</v>
      </c>
      <c r="D58" s="1286"/>
      <c r="E58" s="1287"/>
      <c r="F58" s="150">
        <v>253</v>
      </c>
      <c r="G58" s="150">
        <v>263</v>
      </c>
      <c r="H58" s="151">
        <v>213</v>
      </c>
    </row>
    <row r="59" spans="2:8" ht="45.75" customHeight="1" x14ac:dyDescent="0.15">
      <c r="B59" s="149"/>
      <c r="C59" s="1285" t="s">
        <v>613</v>
      </c>
      <c r="D59" s="1286"/>
      <c r="E59" s="1287"/>
      <c r="F59" s="150">
        <v>8</v>
      </c>
      <c r="G59" s="150">
        <v>15</v>
      </c>
      <c r="H59" s="151">
        <v>41</v>
      </c>
    </row>
    <row r="60" spans="2:8" ht="45.75" customHeight="1" x14ac:dyDescent="0.15">
      <c r="B60" s="149"/>
      <c r="C60" s="1285" t="s">
        <v>614</v>
      </c>
      <c r="D60" s="1286"/>
      <c r="E60" s="1287"/>
      <c r="F60" s="150">
        <v>37</v>
      </c>
      <c r="G60" s="150">
        <v>37</v>
      </c>
      <c r="H60" s="151">
        <v>37</v>
      </c>
    </row>
    <row r="61" spans="2:8" ht="45.75" customHeight="1" x14ac:dyDescent="0.15">
      <c r="B61" s="149"/>
      <c r="C61" s="1285" t="s">
        <v>615</v>
      </c>
      <c r="D61" s="1286"/>
      <c r="E61" s="1287"/>
      <c r="F61" s="150">
        <v>27</v>
      </c>
      <c r="G61" s="150">
        <v>27</v>
      </c>
      <c r="H61" s="151">
        <v>26</v>
      </c>
    </row>
    <row r="62" spans="2:8" ht="45.75" customHeight="1" thickBot="1" x14ac:dyDescent="0.2">
      <c r="B62" s="152"/>
      <c r="C62" s="1288" t="s">
        <v>616</v>
      </c>
      <c r="D62" s="1289"/>
      <c r="E62" s="1290"/>
      <c r="F62" s="153">
        <v>7</v>
      </c>
      <c r="G62" s="153">
        <v>7</v>
      </c>
      <c r="H62" s="154">
        <v>7</v>
      </c>
    </row>
    <row r="63" spans="2:8" ht="52.5" customHeight="1" thickBot="1" x14ac:dyDescent="0.2">
      <c r="B63" s="155"/>
      <c r="C63" s="1291" t="s">
        <v>51</v>
      </c>
      <c r="D63" s="1291"/>
      <c r="E63" s="1292"/>
      <c r="F63" s="156">
        <v>1868</v>
      </c>
      <c r="G63" s="156">
        <v>2067</v>
      </c>
      <c r="H63" s="157">
        <v>1996</v>
      </c>
    </row>
    <row r="64" spans="2:8" ht="15" customHeight="1" x14ac:dyDescent="0.15"/>
  </sheetData>
  <sheetProtection algorithmName="SHA-512" hashValue="+FOUvdQ5jH1S5SrqD/aYG3r95ezr/xYLrkVHpBMwegNXyFqcqki9vmfkEQc6XPATfy4lwN66SDC8wa8ag75zTQ==" saltValue="M3KKI66Af/cRUVDr+Fmxf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heetViews>
  <sheetFormatPr defaultColWidth="0" defaultRowHeight="13.5" customHeight="1" zeroHeight="1" x14ac:dyDescent="0.15"/>
  <cols>
    <col min="1" max="1" width="6.375" style="402" customWidth="1"/>
    <col min="2" max="107" width="2.5" style="402" customWidth="1"/>
    <col min="108" max="108" width="6.125" style="410" customWidth="1"/>
    <col min="109" max="109" width="5.875" style="409" customWidth="1"/>
    <col min="110" max="110" width="19.125" style="402" hidden="1"/>
    <col min="111" max="115" width="12.625" style="402" hidden="1"/>
    <col min="116" max="349" width="8.625" style="402" hidden="1"/>
    <col min="350" max="355" width="14.875" style="402" hidden="1"/>
    <col min="356" max="357" width="15.875" style="402" hidden="1"/>
    <col min="358" max="363" width="16.125" style="402" hidden="1"/>
    <col min="364" max="364" width="6.125" style="402" hidden="1"/>
    <col min="365" max="365" width="3" style="402" hidden="1"/>
    <col min="366" max="605" width="8.625" style="402" hidden="1"/>
    <col min="606" max="611" width="14.875" style="402" hidden="1"/>
    <col min="612" max="613" width="15.875" style="402" hidden="1"/>
    <col min="614" max="619" width="16.125" style="402" hidden="1"/>
    <col min="620" max="620" width="6.125" style="402" hidden="1"/>
    <col min="621" max="621" width="3" style="402" hidden="1"/>
    <col min="622" max="861" width="8.625" style="402" hidden="1"/>
    <col min="862" max="867" width="14.875" style="402" hidden="1"/>
    <col min="868" max="869" width="15.875" style="402" hidden="1"/>
    <col min="870" max="875" width="16.125" style="402" hidden="1"/>
    <col min="876" max="876" width="6.125" style="402" hidden="1"/>
    <col min="877" max="877" width="3" style="402" hidden="1"/>
    <col min="878" max="1117" width="8.625" style="402" hidden="1"/>
    <col min="1118" max="1123" width="14.875" style="402" hidden="1"/>
    <col min="1124" max="1125" width="15.875" style="402" hidden="1"/>
    <col min="1126" max="1131" width="16.125" style="402" hidden="1"/>
    <col min="1132" max="1132" width="6.125" style="402" hidden="1"/>
    <col min="1133" max="1133" width="3" style="402" hidden="1"/>
    <col min="1134" max="1373" width="8.625" style="402" hidden="1"/>
    <col min="1374" max="1379" width="14.875" style="402" hidden="1"/>
    <col min="1380" max="1381" width="15.875" style="402" hidden="1"/>
    <col min="1382" max="1387" width="16.125" style="402" hidden="1"/>
    <col min="1388" max="1388" width="6.125" style="402" hidden="1"/>
    <col min="1389" max="1389" width="3" style="402" hidden="1"/>
    <col min="1390" max="1629" width="8.625" style="402" hidden="1"/>
    <col min="1630" max="1635" width="14.875" style="402" hidden="1"/>
    <col min="1636" max="1637" width="15.875" style="402" hidden="1"/>
    <col min="1638" max="1643" width="16.125" style="402" hidden="1"/>
    <col min="1644" max="1644" width="6.125" style="402" hidden="1"/>
    <col min="1645" max="1645" width="3" style="402" hidden="1"/>
    <col min="1646" max="1885" width="8.625" style="402" hidden="1"/>
    <col min="1886" max="1891" width="14.875" style="402" hidden="1"/>
    <col min="1892" max="1893" width="15.875" style="402" hidden="1"/>
    <col min="1894" max="1899" width="16.125" style="402" hidden="1"/>
    <col min="1900" max="1900" width="6.125" style="402" hidden="1"/>
    <col min="1901" max="1901" width="3" style="402" hidden="1"/>
    <col min="1902" max="2141" width="8.625" style="402" hidden="1"/>
    <col min="2142" max="2147" width="14.875" style="402" hidden="1"/>
    <col min="2148" max="2149" width="15.875" style="402" hidden="1"/>
    <col min="2150" max="2155" width="16.125" style="402" hidden="1"/>
    <col min="2156" max="2156" width="6.125" style="402" hidden="1"/>
    <col min="2157" max="2157" width="3" style="402" hidden="1"/>
    <col min="2158" max="2397" width="8.625" style="402" hidden="1"/>
    <col min="2398" max="2403" width="14.875" style="402" hidden="1"/>
    <col min="2404" max="2405" width="15.875" style="402" hidden="1"/>
    <col min="2406" max="2411" width="16.125" style="402" hidden="1"/>
    <col min="2412" max="2412" width="6.125" style="402" hidden="1"/>
    <col min="2413" max="2413" width="3" style="402" hidden="1"/>
    <col min="2414" max="2653" width="8.625" style="402" hidden="1"/>
    <col min="2654" max="2659" width="14.875" style="402" hidden="1"/>
    <col min="2660" max="2661" width="15.875" style="402" hidden="1"/>
    <col min="2662" max="2667" width="16.125" style="402" hidden="1"/>
    <col min="2668" max="2668" width="6.125" style="402" hidden="1"/>
    <col min="2669" max="2669" width="3" style="402" hidden="1"/>
    <col min="2670" max="2909" width="8.625" style="402" hidden="1"/>
    <col min="2910" max="2915" width="14.875" style="402" hidden="1"/>
    <col min="2916" max="2917" width="15.875" style="402" hidden="1"/>
    <col min="2918" max="2923" width="16.125" style="402" hidden="1"/>
    <col min="2924" max="2924" width="6.125" style="402" hidden="1"/>
    <col min="2925" max="2925" width="3" style="402" hidden="1"/>
    <col min="2926" max="3165" width="8.625" style="402" hidden="1"/>
    <col min="3166" max="3171" width="14.875" style="402" hidden="1"/>
    <col min="3172" max="3173" width="15.875" style="402" hidden="1"/>
    <col min="3174" max="3179" width="16.125" style="402" hidden="1"/>
    <col min="3180" max="3180" width="6.125" style="402" hidden="1"/>
    <col min="3181" max="3181" width="3" style="402" hidden="1"/>
    <col min="3182" max="3421" width="8.625" style="402" hidden="1"/>
    <col min="3422" max="3427" width="14.875" style="402" hidden="1"/>
    <col min="3428" max="3429" width="15.875" style="402" hidden="1"/>
    <col min="3430" max="3435" width="16.125" style="402" hidden="1"/>
    <col min="3436" max="3436" width="6.125" style="402" hidden="1"/>
    <col min="3437" max="3437" width="3" style="402" hidden="1"/>
    <col min="3438" max="3677" width="8.625" style="402" hidden="1"/>
    <col min="3678" max="3683" width="14.875" style="402" hidden="1"/>
    <col min="3684" max="3685" width="15.875" style="402" hidden="1"/>
    <col min="3686" max="3691" width="16.125" style="402" hidden="1"/>
    <col min="3692" max="3692" width="6.125" style="402" hidden="1"/>
    <col min="3693" max="3693" width="3" style="402" hidden="1"/>
    <col min="3694" max="3933" width="8.625" style="402" hidden="1"/>
    <col min="3934" max="3939" width="14.875" style="402" hidden="1"/>
    <col min="3940" max="3941" width="15.875" style="402" hidden="1"/>
    <col min="3942" max="3947" width="16.125" style="402" hidden="1"/>
    <col min="3948" max="3948" width="6.125" style="402" hidden="1"/>
    <col min="3949" max="3949" width="3" style="402" hidden="1"/>
    <col min="3950" max="4189" width="8.625" style="402" hidden="1"/>
    <col min="4190" max="4195" width="14.875" style="402" hidden="1"/>
    <col min="4196" max="4197" width="15.875" style="402" hidden="1"/>
    <col min="4198" max="4203" width="16.125" style="402" hidden="1"/>
    <col min="4204" max="4204" width="6.125" style="402" hidden="1"/>
    <col min="4205" max="4205" width="3" style="402" hidden="1"/>
    <col min="4206" max="4445" width="8.625" style="402" hidden="1"/>
    <col min="4446" max="4451" width="14.875" style="402" hidden="1"/>
    <col min="4452" max="4453" width="15.875" style="402" hidden="1"/>
    <col min="4454" max="4459" width="16.125" style="402" hidden="1"/>
    <col min="4460" max="4460" width="6.125" style="402" hidden="1"/>
    <col min="4461" max="4461" width="3" style="402" hidden="1"/>
    <col min="4462" max="4701" width="8.625" style="402" hidden="1"/>
    <col min="4702" max="4707" width="14.875" style="402" hidden="1"/>
    <col min="4708" max="4709" width="15.875" style="402" hidden="1"/>
    <col min="4710" max="4715" width="16.125" style="402" hidden="1"/>
    <col min="4716" max="4716" width="6.125" style="402" hidden="1"/>
    <col min="4717" max="4717" width="3" style="402" hidden="1"/>
    <col min="4718" max="4957" width="8.625" style="402" hidden="1"/>
    <col min="4958" max="4963" width="14.875" style="402" hidden="1"/>
    <col min="4964" max="4965" width="15.875" style="402" hidden="1"/>
    <col min="4966" max="4971" width="16.125" style="402" hidden="1"/>
    <col min="4972" max="4972" width="6.125" style="402" hidden="1"/>
    <col min="4973" max="4973" width="3" style="402" hidden="1"/>
    <col min="4974" max="5213" width="8.625" style="402" hidden="1"/>
    <col min="5214" max="5219" width="14.875" style="402" hidden="1"/>
    <col min="5220" max="5221" width="15.875" style="402" hidden="1"/>
    <col min="5222" max="5227" width="16.125" style="402" hidden="1"/>
    <col min="5228" max="5228" width="6.125" style="402" hidden="1"/>
    <col min="5229" max="5229" width="3" style="402" hidden="1"/>
    <col min="5230" max="5469" width="8.625" style="402" hidden="1"/>
    <col min="5470" max="5475" width="14.875" style="402" hidden="1"/>
    <col min="5476" max="5477" width="15.875" style="402" hidden="1"/>
    <col min="5478" max="5483" width="16.125" style="402" hidden="1"/>
    <col min="5484" max="5484" width="6.125" style="402" hidden="1"/>
    <col min="5485" max="5485" width="3" style="402" hidden="1"/>
    <col min="5486" max="5725" width="8.625" style="402" hidden="1"/>
    <col min="5726" max="5731" width="14.875" style="402" hidden="1"/>
    <col min="5732" max="5733" width="15.875" style="402" hidden="1"/>
    <col min="5734" max="5739" width="16.125" style="402" hidden="1"/>
    <col min="5740" max="5740" width="6.125" style="402" hidden="1"/>
    <col min="5741" max="5741" width="3" style="402" hidden="1"/>
    <col min="5742" max="5981" width="8.625" style="402" hidden="1"/>
    <col min="5982" max="5987" width="14.875" style="402" hidden="1"/>
    <col min="5988" max="5989" width="15.875" style="402" hidden="1"/>
    <col min="5990" max="5995" width="16.125" style="402" hidden="1"/>
    <col min="5996" max="5996" width="6.125" style="402" hidden="1"/>
    <col min="5997" max="5997" width="3" style="402" hidden="1"/>
    <col min="5998" max="6237" width="8.625" style="402" hidden="1"/>
    <col min="6238" max="6243" width="14.875" style="402" hidden="1"/>
    <col min="6244" max="6245" width="15.875" style="402" hidden="1"/>
    <col min="6246" max="6251" width="16.125" style="402" hidden="1"/>
    <col min="6252" max="6252" width="6.125" style="402" hidden="1"/>
    <col min="6253" max="6253" width="3" style="402" hidden="1"/>
    <col min="6254" max="6493" width="8.625" style="402" hidden="1"/>
    <col min="6494" max="6499" width="14.875" style="402" hidden="1"/>
    <col min="6500" max="6501" width="15.875" style="402" hidden="1"/>
    <col min="6502" max="6507" width="16.125" style="402" hidden="1"/>
    <col min="6508" max="6508" width="6.125" style="402" hidden="1"/>
    <col min="6509" max="6509" width="3" style="402" hidden="1"/>
    <col min="6510" max="6749" width="8.625" style="402" hidden="1"/>
    <col min="6750" max="6755" width="14.875" style="402" hidden="1"/>
    <col min="6756" max="6757" width="15.875" style="402" hidden="1"/>
    <col min="6758" max="6763" width="16.125" style="402" hidden="1"/>
    <col min="6764" max="6764" width="6.125" style="402" hidden="1"/>
    <col min="6765" max="6765" width="3" style="402" hidden="1"/>
    <col min="6766" max="7005" width="8.625" style="402" hidden="1"/>
    <col min="7006" max="7011" width="14.875" style="402" hidden="1"/>
    <col min="7012" max="7013" width="15.875" style="402" hidden="1"/>
    <col min="7014" max="7019" width="16.125" style="402" hidden="1"/>
    <col min="7020" max="7020" width="6.125" style="402" hidden="1"/>
    <col min="7021" max="7021" width="3" style="402" hidden="1"/>
    <col min="7022" max="7261" width="8.625" style="402" hidden="1"/>
    <col min="7262" max="7267" width="14.875" style="402" hidden="1"/>
    <col min="7268" max="7269" width="15.875" style="402" hidden="1"/>
    <col min="7270" max="7275" width="16.125" style="402" hidden="1"/>
    <col min="7276" max="7276" width="6.125" style="402" hidden="1"/>
    <col min="7277" max="7277" width="3" style="402" hidden="1"/>
    <col min="7278" max="7517" width="8.625" style="402" hidden="1"/>
    <col min="7518" max="7523" width="14.875" style="402" hidden="1"/>
    <col min="7524" max="7525" width="15.875" style="402" hidden="1"/>
    <col min="7526" max="7531" width="16.125" style="402" hidden="1"/>
    <col min="7532" max="7532" width="6.125" style="402" hidden="1"/>
    <col min="7533" max="7533" width="3" style="402" hidden="1"/>
    <col min="7534" max="7773" width="8.625" style="402" hidden="1"/>
    <col min="7774" max="7779" width="14.875" style="402" hidden="1"/>
    <col min="7780" max="7781" width="15.875" style="402" hidden="1"/>
    <col min="7782" max="7787" width="16.125" style="402" hidden="1"/>
    <col min="7788" max="7788" width="6.125" style="402" hidden="1"/>
    <col min="7789" max="7789" width="3" style="402" hidden="1"/>
    <col min="7790" max="8029" width="8.625" style="402" hidden="1"/>
    <col min="8030" max="8035" width="14.875" style="402" hidden="1"/>
    <col min="8036" max="8037" width="15.875" style="402" hidden="1"/>
    <col min="8038" max="8043" width="16.125" style="402" hidden="1"/>
    <col min="8044" max="8044" width="6.125" style="402" hidden="1"/>
    <col min="8045" max="8045" width="3" style="402" hidden="1"/>
    <col min="8046" max="8285" width="8.625" style="402" hidden="1"/>
    <col min="8286" max="8291" width="14.875" style="402" hidden="1"/>
    <col min="8292" max="8293" width="15.875" style="402" hidden="1"/>
    <col min="8294" max="8299" width="16.125" style="402" hidden="1"/>
    <col min="8300" max="8300" width="6.125" style="402" hidden="1"/>
    <col min="8301" max="8301" width="3" style="402" hidden="1"/>
    <col min="8302" max="8541" width="8.625" style="402" hidden="1"/>
    <col min="8542" max="8547" width="14.875" style="402" hidden="1"/>
    <col min="8548" max="8549" width="15.875" style="402" hidden="1"/>
    <col min="8550" max="8555" width="16.125" style="402" hidden="1"/>
    <col min="8556" max="8556" width="6.125" style="402" hidden="1"/>
    <col min="8557" max="8557" width="3" style="402" hidden="1"/>
    <col min="8558" max="8797" width="8.625" style="402" hidden="1"/>
    <col min="8798" max="8803" width="14.875" style="402" hidden="1"/>
    <col min="8804" max="8805" width="15.875" style="402" hidden="1"/>
    <col min="8806" max="8811" width="16.125" style="402" hidden="1"/>
    <col min="8812" max="8812" width="6.125" style="402" hidden="1"/>
    <col min="8813" max="8813" width="3" style="402" hidden="1"/>
    <col min="8814" max="9053" width="8.625" style="402" hidden="1"/>
    <col min="9054" max="9059" width="14.875" style="402" hidden="1"/>
    <col min="9060" max="9061" width="15.875" style="402" hidden="1"/>
    <col min="9062" max="9067" width="16.125" style="402" hidden="1"/>
    <col min="9068" max="9068" width="6.125" style="402" hidden="1"/>
    <col min="9069" max="9069" width="3" style="402" hidden="1"/>
    <col min="9070" max="9309" width="8.625" style="402" hidden="1"/>
    <col min="9310" max="9315" width="14.875" style="402" hidden="1"/>
    <col min="9316" max="9317" width="15.875" style="402" hidden="1"/>
    <col min="9318" max="9323" width="16.125" style="402" hidden="1"/>
    <col min="9324" max="9324" width="6.125" style="402" hidden="1"/>
    <col min="9325" max="9325" width="3" style="402" hidden="1"/>
    <col min="9326" max="9565" width="8.625" style="402" hidden="1"/>
    <col min="9566" max="9571" width="14.875" style="402" hidden="1"/>
    <col min="9572" max="9573" width="15.875" style="402" hidden="1"/>
    <col min="9574" max="9579" width="16.125" style="402" hidden="1"/>
    <col min="9580" max="9580" width="6.125" style="402" hidden="1"/>
    <col min="9581" max="9581" width="3" style="402" hidden="1"/>
    <col min="9582" max="9821" width="8.625" style="402" hidden="1"/>
    <col min="9822" max="9827" width="14.875" style="402" hidden="1"/>
    <col min="9828" max="9829" width="15.875" style="402" hidden="1"/>
    <col min="9830" max="9835" width="16.125" style="402" hidden="1"/>
    <col min="9836" max="9836" width="6.125" style="402" hidden="1"/>
    <col min="9837" max="9837" width="3" style="402" hidden="1"/>
    <col min="9838" max="10077" width="8.625" style="402" hidden="1"/>
    <col min="10078" max="10083" width="14.875" style="402" hidden="1"/>
    <col min="10084" max="10085" width="15.875" style="402" hidden="1"/>
    <col min="10086" max="10091" width="16.125" style="402" hidden="1"/>
    <col min="10092" max="10092" width="6.125" style="402" hidden="1"/>
    <col min="10093" max="10093" width="3" style="402" hidden="1"/>
    <col min="10094" max="10333" width="8.625" style="402" hidden="1"/>
    <col min="10334" max="10339" width="14.875" style="402" hidden="1"/>
    <col min="10340" max="10341" width="15.875" style="402" hidden="1"/>
    <col min="10342" max="10347" width="16.125" style="402" hidden="1"/>
    <col min="10348" max="10348" width="6.125" style="402" hidden="1"/>
    <col min="10349" max="10349" width="3" style="402" hidden="1"/>
    <col min="10350" max="10589" width="8.625" style="402" hidden="1"/>
    <col min="10590" max="10595" width="14.875" style="402" hidden="1"/>
    <col min="10596" max="10597" width="15.875" style="402" hidden="1"/>
    <col min="10598" max="10603" width="16.125" style="402" hidden="1"/>
    <col min="10604" max="10604" width="6.125" style="402" hidden="1"/>
    <col min="10605" max="10605" width="3" style="402" hidden="1"/>
    <col min="10606" max="10845" width="8.625" style="402" hidden="1"/>
    <col min="10846" max="10851" width="14.875" style="402" hidden="1"/>
    <col min="10852" max="10853" width="15.875" style="402" hidden="1"/>
    <col min="10854" max="10859" width="16.125" style="402" hidden="1"/>
    <col min="10860" max="10860" width="6.125" style="402" hidden="1"/>
    <col min="10861" max="10861" width="3" style="402" hidden="1"/>
    <col min="10862" max="11101" width="8.625" style="402" hidden="1"/>
    <col min="11102" max="11107" width="14.875" style="402" hidden="1"/>
    <col min="11108" max="11109" width="15.875" style="402" hidden="1"/>
    <col min="11110" max="11115" width="16.125" style="402" hidden="1"/>
    <col min="11116" max="11116" width="6.125" style="402" hidden="1"/>
    <col min="11117" max="11117" width="3" style="402" hidden="1"/>
    <col min="11118" max="11357" width="8.625" style="402" hidden="1"/>
    <col min="11358" max="11363" width="14.875" style="402" hidden="1"/>
    <col min="11364" max="11365" width="15.875" style="402" hidden="1"/>
    <col min="11366" max="11371" width="16.125" style="402" hidden="1"/>
    <col min="11372" max="11372" width="6.125" style="402" hidden="1"/>
    <col min="11373" max="11373" width="3" style="402" hidden="1"/>
    <col min="11374" max="11613" width="8.625" style="402" hidden="1"/>
    <col min="11614" max="11619" width="14.875" style="402" hidden="1"/>
    <col min="11620" max="11621" width="15.875" style="402" hidden="1"/>
    <col min="11622" max="11627" width="16.125" style="402" hidden="1"/>
    <col min="11628" max="11628" width="6.125" style="402" hidden="1"/>
    <col min="11629" max="11629" width="3" style="402" hidden="1"/>
    <col min="11630" max="11869" width="8.625" style="402" hidden="1"/>
    <col min="11870" max="11875" width="14.875" style="402" hidden="1"/>
    <col min="11876" max="11877" width="15.875" style="402" hidden="1"/>
    <col min="11878" max="11883" width="16.125" style="402" hidden="1"/>
    <col min="11884" max="11884" width="6.125" style="402" hidden="1"/>
    <col min="11885" max="11885" width="3" style="402" hidden="1"/>
    <col min="11886" max="12125" width="8.625" style="402" hidden="1"/>
    <col min="12126" max="12131" width="14.875" style="402" hidden="1"/>
    <col min="12132" max="12133" width="15.875" style="402" hidden="1"/>
    <col min="12134" max="12139" width="16.125" style="402" hidden="1"/>
    <col min="12140" max="12140" width="6.125" style="402" hidden="1"/>
    <col min="12141" max="12141" width="3" style="402" hidden="1"/>
    <col min="12142" max="12381" width="8.625" style="402" hidden="1"/>
    <col min="12382" max="12387" width="14.875" style="402" hidden="1"/>
    <col min="12388" max="12389" width="15.875" style="402" hidden="1"/>
    <col min="12390" max="12395" width="16.125" style="402" hidden="1"/>
    <col min="12396" max="12396" width="6.125" style="402" hidden="1"/>
    <col min="12397" max="12397" width="3" style="402" hidden="1"/>
    <col min="12398" max="12637" width="8.625" style="402" hidden="1"/>
    <col min="12638" max="12643" width="14.875" style="402" hidden="1"/>
    <col min="12644" max="12645" width="15.875" style="402" hidden="1"/>
    <col min="12646" max="12651" width="16.125" style="402" hidden="1"/>
    <col min="12652" max="12652" width="6.125" style="402" hidden="1"/>
    <col min="12653" max="12653" width="3" style="402" hidden="1"/>
    <col min="12654" max="12893" width="8.625" style="402" hidden="1"/>
    <col min="12894" max="12899" width="14.875" style="402" hidden="1"/>
    <col min="12900" max="12901" width="15.875" style="402" hidden="1"/>
    <col min="12902" max="12907" width="16.125" style="402" hidden="1"/>
    <col min="12908" max="12908" width="6.125" style="402" hidden="1"/>
    <col min="12909" max="12909" width="3" style="402" hidden="1"/>
    <col min="12910" max="13149" width="8.625" style="402" hidden="1"/>
    <col min="13150" max="13155" width="14.875" style="402" hidden="1"/>
    <col min="13156" max="13157" width="15.875" style="402" hidden="1"/>
    <col min="13158" max="13163" width="16.125" style="402" hidden="1"/>
    <col min="13164" max="13164" width="6.125" style="402" hidden="1"/>
    <col min="13165" max="13165" width="3" style="402" hidden="1"/>
    <col min="13166" max="13405" width="8.625" style="402" hidden="1"/>
    <col min="13406" max="13411" width="14.875" style="402" hidden="1"/>
    <col min="13412" max="13413" width="15.875" style="402" hidden="1"/>
    <col min="13414" max="13419" width="16.125" style="402" hidden="1"/>
    <col min="13420" max="13420" width="6.125" style="402" hidden="1"/>
    <col min="13421" max="13421" width="3" style="402" hidden="1"/>
    <col min="13422" max="13661" width="8.625" style="402" hidden="1"/>
    <col min="13662" max="13667" width="14.875" style="402" hidden="1"/>
    <col min="13668" max="13669" width="15.875" style="402" hidden="1"/>
    <col min="13670" max="13675" width="16.125" style="402" hidden="1"/>
    <col min="13676" max="13676" width="6.125" style="402" hidden="1"/>
    <col min="13677" max="13677" width="3" style="402" hidden="1"/>
    <col min="13678" max="13917" width="8.625" style="402" hidden="1"/>
    <col min="13918" max="13923" width="14.875" style="402" hidden="1"/>
    <col min="13924" max="13925" width="15.875" style="402" hidden="1"/>
    <col min="13926" max="13931" width="16.125" style="402" hidden="1"/>
    <col min="13932" max="13932" width="6.125" style="402" hidden="1"/>
    <col min="13933" max="13933" width="3" style="402" hidden="1"/>
    <col min="13934" max="14173" width="8.625" style="402" hidden="1"/>
    <col min="14174" max="14179" width="14.875" style="402" hidden="1"/>
    <col min="14180" max="14181" width="15.875" style="402" hidden="1"/>
    <col min="14182" max="14187" width="16.125" style="402" hidden="1"/>
    <col min="14188" max="14188" width="6.125" style="402" hidden="1"/>
    <col min="14189" max="14189" width="3" style="402" hidden="1"/>
    <col min="14190" max="14429" width="8.625" style="402" hidden="1"/>
    <col min="14430" max="14435" width="14.875" style="402" hidden="1"/>
    <col min="14436" max="14437" width="15.875" style="402" hidden="1"/>
    <col min="14438" max="14443" width="16.125" style="402" hidden="1"/>
    <col min="14444" max="14444" width="6.125" style="402" hidden="1"/>
    <col min="14445" max="14445" width="3" style="402" hidden="1"/>
    <col min="14446" max="14685" width="8.625" style="402" hidden="1"/>
    <col min="14686" max="14691" width="14.875" style="402" hidden="1"/>
    <col min="14692" max="14693" width="15.875" style="402" hidden="1"/>
    <col min="14694" max="14699" width="16.125" style="402" hidden="1"/>
    <col min="14700" max="14700" width="6.125" style="402" hidden="1"/>
    <col min="14701" max="14701" width="3" style="402" hidden="1"/>
    <col min="14702" max="14941" width="8.625" style="402" hidden="1"/>
    <col min="14942" max="14947" width="14.875" style="402" hidden="1"/>
    <col min="14948" max="14949" width="15.875" style="402" hidden="1"/>
    <col min="14950" max="14955" width="16.125" style="402" hidden="1"/>
    <col min="14956" max="14956" width="6.125" style="402" hidden="1"/>
    <col min="14957" max="14957" width="3" style="402" hidden="1"/>
    <col min="14958" max="15197" width="8.625" style="402" hidden="1"/>
    <col min="15198" max="15203" width="14.875" style="402" hidden="1"/>
    <col min="15204" max="15205" width="15.875" style="402" hidden="1"/>
    <col min="15206" max="15211" width="16.125" style="402" hidden="1"/>
    <col min="15212" max="15212" width="6.125" style="402" hidden="1"/>
    <col min="15213" max="15213" width="3" style="402" hidden="1"/>
    <col min="15214" max="15453" width="8.625" style="402" hidden="1"/>
    <col min="15454" max="15459" width="14.875" style="402" hidden="1"/>
    <col min="15460" max="15461" width="15.875" style="402" hidden="1"/>
    <col min="15462" max="15467" width="16.125" style="402" hidden="1"/>
    <col min="15468" max="15468" width="6.125" style="402" hidden="1"/>
    <col min="15469" max="15469" width="3" style="402" hidden="1"/>
    <col min="15470" max="15709" width="8.625" style="402" hidden="1"/>
    <col min="15710" max="15715" width="14.875" style="402" hidden="1"/>
    <col min="15716" max="15717" width="15.875" style="402" hidden="1"/>
    <col min="15718" max="15723" width="16.125" style="402" hidden="1"/>
    <col min="15724" max="15724" width="6.125" style="402" hidden="1"/>
    <col min="15725" max="15725" width="3" style="402" hidden="1"/>
    <col min="15726" max="15965" width="8.625" style="402" hidden="1"/>
    <col min="15966" max="15971" width="14.875" style="402" hidden="1"/>
    <col min="15972" max="15973" width="15.875" style="402" hidden="1"/>
    <col min="15974" max="15979" width="16.125" style="402" hidden="1"/>
    <col min="15980" max="15980" width="6.125" style="402" hidden="1"/>
    <col min="15981" max="15981" width="3" style="402" hidden="1"/>
    <col min="15982" max="16221" width="8.625" style="402" hidden="1"/>
    <col min="16222" max="16227" width="14.875" style="402" hidden="1"/>
    <col min="16228" max="16229" width="15.875" style="402" hidden="1"/>
    <col min="16230" max="16235" width="16.125" style="402" hidden="1"/>
    <col min="16236" max="16236" width="6.125" style="402" hidden="1"/>
    <col min="16237" max="16237" width="3" style="402" hidden="1"/>
    <col min="16238" max="16384" width="8.625" style="402" hidden="1"/>
  </cols>
  <sheetData>
    <row r="1" spans="1:143" ht="42.75" customHeight="1" x14ac:dyDescent="0.15">
      <c r="A1" s="400"/>
      <c r="B1" s="401"/>
      <c r="DD1" s="402"/>
      <c r="DE1" s="402"/>
    </row>
    <row r="2" spans="1:143" ht="25.5" customHeight="1" x14ac:dyDescent="0.15">
      <c r="A2" s="403"/>
      <c r="C2" s="403"/>
      <c r="O2" s="403"/>
      <c r="P2" s="403"/>
      <c r="Q2" s="403"/>
      <c r="R2" s="403"/>
      <c r="S2" s="403"/>
      <c r="T2" s="403"/>
      <c r="U2" s="403"/>
      <c r="V2" s="403"/>
      <c r="W2" s="403"/>
      <c r="X2" s="403"/>
      <c r="Y2" s="403"/>
      <c r="Z2" s="403"/>
      <c r="AA2" s="403"/>
      <c r="AB2" s="403"/>
      <c r="AC2" s="403"/>
      <c r="AD2" s="403"/>
      <c r="AE2" s="403"/>
      <c r="AF2" s="403"/>
      <c r="AG2" s="403"/>
      <c r="AH2" s="403"/>
      <c r="AI2" s="403"/>
      <c r="AU2" s="403"/>
      <c r="BG2" s="403"/>
      <c r="BS2" s="403"/>
      <c r="CE2" s="403"/>
      <c r="CQ2" s="403"/>
      <c r="DD2" s="402"/>
      <c r="DE2" s="402"/>
    </row>
    <row r="3" spans="1:143" ht="25.5" customHeight="1" x14ac:dyDescent="0.15">
      <c r="A3" s="403"/>
      <c r="C3" s="403"/>
      <c r="O3" s="403"/>
      <c r="P3" s="403"/>
      <c r="Q3" s="403"/>
      <c r="R3" s="403"/>
      <c r="S3" s="403"/>
      <c r="T3" s="403"/>
      <c r="U3" s="403"/>
      <c r="V3" s="403"/>
      <c r="W3" s="403"/>
      <c r="X3" s="403"/>
      <c r="Y3" s="403"/>
      <c r="Z3" s="403"/>
      <c r="AA3" s="403"/>
      <c r="AB3" s="403"/>
      <c r="AC3" s="403"/>
      <c r="AD3" s="403"/>
      <c r="AE3" s="403"/>
      <c r="AF3" s="403"/>
      <c r="AG3" s="403"/>
      <c r="AH3" s="403"/>
      <c r="AI3" s="403"/>
      <c r="AU3" s="403"/>
      <c r="BG3" s="403"/>
      <c r="BS3" s="403"/>
      <c r="CE3" s="403"/>
      <c r="CQ3" s="403"/>
      <c r="DD3" s="402"/>
      <c r="DE3" s="402"/>
    </row>
    <row r="4" spans="1:143" s="305" customFormat="1" x14ac:dyDescent="0.1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3"/>
      <c r="CA4" s="403"/>
      <c r="CB4" s="403"/>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306"/>
      <c r="DG4" s="306"/>
      <c r="DH4" s="306"/>
      <c r="DI4" s="306"/>
      <c r="DJ4" s="306"/>
      <c r="DK4" s="306"/>
      <c r="DL4" s="306"/>
      <c r="DM4" s="306"/>
      <c r="DN4" s="306"/>
      <c r="DO4" s="306"/>
      <c r="DP4" s="306"/>
      <c r="DQ4" s="306"/>
      <c r="DR4" s="306"/>
      <c r="DS4" s="306"/>
      <c r="DT4" s="306"/>
      <c r="DU4" s="306"/>
      <c r="DV4" s="306"/>
      <c r="DW4" s="306"/>
    </row>
    <row r="5" spans="1:143" s="305" customFormat="1" x14ac:dyDescent="0.15">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306"/>
      <c r="DG5" s="306"/>
      <c r="DH5" s="306"/>
      <c r="DI5" s="306"/>
      <c r="DJ5" s="306"/>
      <c r="DK5" s="306"/>
      <c r="DL5" s="306"/>
      <c r="DM5" s="306"/>
      <c r="DN5" s="306"/>
      <c r="DO5" s="306"/>
      <c r="DP5" s="306"/>
      <c r="DQ5" s="306"/>
      <c r="DR5" s="306"/>
      <c r="DS5" s="306"/>
      <c r="DT5" s="306"/>
      <c r="DU5" s="306"/>
      <c r="DV5" s="306"/>
      <c r="DW5" s="306"/>
    </row>
    <row r="6" spans="1:143" s="305" customFormat="1" x14ac:dyDescent="0.15">
      <c r="A6" s="403"/>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c r="CP6" s="403"/>
      <c r="CQ6" s="403"/>
      <c r="CR6" s="403"/>
      <c r="CS6" s="403"/>
      <c r="CT6" s="403"/>
      <c r="CU6" s="403"/>
      <c r="CV6" s="403"/>
      <c r="CW6" s="403"/>
      <c r="CX6" s="403"/>
      <c r="CY6" s="403"/>
      <c r="CZ6" s="403"/>
      <c r="DA6" s="403"/>
      <c r="DB6" s="403"/>
      <c r="DC6" s="403"/>
      <c r="DD6" s="403"/>
      <c r="DE6" s="403"/>
      <c r="DF6" s="306"/>
      <c r="DG6" s="306"/>
      <c r="DH6" s="306"/>
      <c r="DI6" s="306"/>
      <c r="DJ6" s="306"/>
      <c r="DK6" s="306"/>
      <c r="DL6" s="306"/>
      <c r="DM6" s="306"/>
      <c r="DN6" s="306"/>
      <c r="DO6" s="306"/>
      <c r="DP6" s="306"/>
      <c r="DQ6" s="306"/>
      <c r="DR6" s="306"/>
      <c r="DS6" s="306"/>
      <c r="DT6" s="306"/>
      <c r="DU6" s="306"/>
      <c r="DV6" s="306"/>
      <c r="DW6" s="306"/>
    </row>
    <row r="7" spans="1:143" s="305" customFormat="1" x14ac:dyDescent="0.15">
      <c r="A7" s="40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306"/>
      <c r="DG7" s="306"/>
      <c r="DH7" s="306"/>
      <c r="DI7" s="306"/>
      <c r="DJ7" s="306"/>
      <c r="DK7" s="306"/>
      <c r="DL7" s="306"/>
      <c r="DM7" s="306"/>
      <c r="DN7" s="306"/>
      <c r="DO7" s="306"/>
      <c r="DP7" s="306"/>
      <c r="DQ7" s="306"/>
      <c r="DR7" s="306"/>
      <c r="DS7" s="306"/>
      <c r="DT7" s="306"/>
      <c r="DU7" s="306"/>
      <c r="DV7" s="306"/>
      <c r="DW7" s="306"/>
    </row>
    <row r="8" spans="1:143" s="305" customFormat="1" x14ac:dyDescent="0.15">
      <c r="A8" s="403"/>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306"/>
      <c r="DG8" s="306"/>
      <c r="DH8" s="306"/>
      <c r="DI8" s="306"/>
      <c r="DJ8" s="306"/>
      <c r="DK8" s="306"/>
      <c r="DL8" s="306"/>
      <c r="DM8" s="306"/>
      <c r="DN8" s="306"/>
      <c r="DO8" s="306"/>
      <c r="DP8" s="306"/>
      <c r="DQ8" s="306"/>
      <c r="DR8" s="306"/>
      <c r="DS8" s="306"/>
      <c r="DT8" s="306"/>
      <c r="DU8" s="306"/>
      <c r="DV8" s="306"/>
      <c r="DW8" s="306"/>
    </row>
    <row r="9" spans="1:143" s="305" customFormat="1" x14ac:dyDescent="0.15">
      <c r="A9" s="403"/>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306"/>
      <c r="DG9" s="306"/>
      <c r="DH9" s="306"/>
      <c r="DI9" s="306"/>
      <c r="DJ9" s="306"/>
      <c r="DK9" s="306"/>
      <c r="DL9" s="306"/>
      <c r="DM9" s="306"/>
      <c r="DN9" s="306"/>
      <c r="DO9" s="306"/>
      <c r="DP9" s="306"/>
      <c r="DQ9" s="306"/>
      <c r="DR9" s="306"/>
      <c r="DS9" s="306"/>
      <c r="DT9" s="306"/>
      <c r="DU9" s="306"/>
      <c r="DV9" s="306"/>
      <c r="DW9" s="306"/>
    </row>
    <row r="10" spans="1:143" s="305" customFormat="1" x14ac:dyDescent="0.15">
      <c r="A10" s="403"/>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306"/>
      <c r="DG10" s="306"/>
      <c r="DH10" s="306"/>
      <c r="DI10" s="306"/>
      <c r="DJ10" s="306"/>
      <c r="DK10" s="306"/>
      <c r="DL10" s="306"/>
      <c r="DM10" s="306"/>
      <c r="DN10" s="306"/>
      <c r="DO10" s="306"/>
      <c r="DP10" s="306"/>
      <c r="DQ10" s="306"/>
      <c r="DR10" s="306"/>
      <c r="DS10" s="306"/>
      <c r="DT10" s="306"/>
      <c r="DU10" s="306"/>
      <c r="DV10" s="306"/>
      <c r="DW10" s="306"/>
      <c r="EM10" s="305" t="s">
        <v>620</v>
      </c>
    </row>
    <row r="11" spans="1:143" s="305" customFormat="1" x14ac:dyDescent="0.15">
      <c r="A11" s="403"/>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306"/>
      <c r="DG11" s="306"/>
      <c r="DH11" s="306"/>
      <c r="DI11" s="306"/>
      <c r="DJ11" s="306"/>
      <c r="DK11" s="306"/>
      <c r="DL11" s="306"/>
      <c r="DM11" s="306"/>
      <c r="DN11" s="306"/>
      <c r="DO11" s="306"/>
      <c r="DP11" s="306"/>
      <c r="DQ11" s="306"/>
      <c r="DR11" s="306"/>
      <c r="DS11" s="306"/>
      <c r="DT11" s="306"/>
      <c r="DU11" s="306"/>
      <c r="DV11" s="306"/>
      <c r="DW11" s="306"/>
    </row>
    <row r="12" spans="1:143" s="305" customFormat="1" x14ac:dyDescent="0.15">
      <c r="A12" s="403"/>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306"/>
      <c r="DG12" s="306"/>
      <c r="DH12" s="306"/>
      <c r="DI12" s="306"/>
      <c r="DJ12" s="306"/>
      <c r="DK12" s="306"/>
      <c r="DL12" s="306"/>
      <c r="DM12" s="306"/>
      <c r="DN12" s="306"/>
      <c r="DO12" s="306"/>
      <c r="DP12" s="306"/>
      <c r="DQ12" s="306"/>
      <c r="DR12" s="306"/>
      <c r="DS12" s="306"/>
      <c r="DT12" s="306"/>
      <c r="DU12" s="306"/>
      <c r="DV12" s="306"/>
      <c r="DW12" s="306"/>
      <c r="EM12" s="305" t="s">
        <v>620</v>
      </c>
    </row>
    <row r="13" spans="1:143" s="305" customFormat="1" x14ac:dyDescent="0.15">
      <c r="A13" s="403"/>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306"/>
      <c r="DG13" s="306"/>
      <c r="DH13" s="306"/>
      <c r="DI13" s="306"/>
      <c r="DJ13" s="306"/>
      <c r="DK13" s="306"/>
      <c r="DL13" s="306"/>
      <c r="DM13" s="306"/>
      <c r="DN13" s="306"/>
      <c r="DO13" s="306"/>
      <c r="DP13" s="306"/>
      <c r="DQ13" s="306"/>
      <c r="DR13" s="306"/>
      <c r="DS13" s="306"/>
      <c r="DT13" s="306"/>
      <c r="DU13" s="306"/>
      <c r="DV13" s="306"/>
      <c r="DW13" s="306"/>
    </row>
    <row r="14" spans="1:143" s="305" customFormat="1" x14ac:dyDescent="0.15">
      <c r="A14" s="40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306"/>
      <c r="DG14" s="306"/>
      <c r="DH14" s="306"/>
      <c r="DI14" s="306"/>
      <c r="DJ14" s="306"/>
      <c r="DK14" s="306"/>
      <c r="DL14" s="306"/>
      <c r="DM14" s="306"/>
      <c r="DN14" s="306"/>
      <c r="DO14" s="306"/>
      <c r="DP14" s="306"/>
      <c r="DQ14" s="306"/>
      <c r="DR14" s="306"/>
      <c r="DS14" s="306"/>
      <c r="DT14" s="306"/>
      <c r="DU14" s="306"/>
      <c r="DV14" s="306"/>
      <c r="DW14" s="306"/>
    </row>
    <row r="15" spans="1:143" s="305" customFormat="1" x14ac:dyDescent="0.15">
      <c r="A15" s="402"/>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306"/>
      <c r="DG15" s="306"/>
      <c r="DH15" s="306"/>
      <c r="DI15" s="306"/>
      <c r="DJ15" s="306"/>
      <c r="DK15" s="306"/>
      <c r="DL15" s="306"/>
      <c r="DM15" s="306"/>
      <c r="DN15" s="306"/>
      <c r="DO15" s="306"/>
      <c r="DP15" s="306"/>
      <c r="DQ15" s="306"/>
      <c r="DR15" s="306"/>
      <c r="DS15" s="306"/>
      <c r="DT15" s="306"/>
      <c r="DU15" s="306"/>
      <c r="DV15" s="306"/>
      <c r="DW15" s="306"/>
    </row>
    <row r="16" spans="1:143" s="305" customFormat="1" x14ac:dyDescent="0.15">
      <c r="A16" s="402"/>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306"/>
      <c r="DG16" s="306"/>
      <c r="DH16" s="306"/>
      <c r="DI16" s="306"/>
      <c r="DJ16" s="306"/>
      <c r="DK16" s="306"/>
      <c r="DL16" s="306"/>
      <c r="DM16" s="306"/>
      <c r="DN16" s="306"/>
      <c r="DO16" s="306"/>
      <c r="DP16" s="306"/>
      <c r="DQ16" s="306"/>
      <c r="DR16" s="306"/>
      <c r="DS16" s="306"/>
      <c r="DT16" s="306"/>
      <c r="DU16" s="306"/>
      <c r="DV16" s="306"/>
      <c r="DW16" s="306"/>
    </row>
    <row r="17" spans="1:351" s="305" customFormat="1" x14ac:dyDescent="0.15">
      <c r="A17" s="402"/>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306"/>
      <c r="DG17" s="306"/>
      <c r="DH17" s="306"/>
      <c r="DI17" s="306"/>
      <c r="DJ17" s="306"/>
      <c r="DK17" s="306"/>
      <c r="DL17" s="306"/>
      <c r="DM17" s="306"/>
      <c r="DN17" s="306"/>
      <c r="DO17" s="306"/>
      <c r="DP17" s="306"/>
      <c r="DQ17" s="306"/>
      <c r="DR17" s="306"/>
      <c r="DS17" s="306"/>
      <c r="DT17" s="306"/>
      <c r="DU17" s="306"/>
      <c r="DV17" s="306"/>
      <c r="DW17" s="306"/>
    </row>
    <row r="18" spans="1:351" s="305" customFormat="1" x14ac:dyDescent="0.15">
      <c r="A18" s="402"/>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306"/>
      <c r="DG18" s="306"/>
      <c r="DH18" s="306"/>
      <c r="DI18" s="306"/>
      <c r="DJ18" s="306"/>
      <c r="DK18" s="306"/>
      <c r="DL18" s="306"/>
      <c r="DM18" s="306"/>
      <c r="DN18" s="306"/>
      <c r="DO18" s="306"/>
      <c r="DP18" s="306"/>
      <c r="DQ18" s="306"/>
      <c r="DR18" s="306"/>
      <c r="DS18" s="306"/>
      <c r="DT18" s="306"/>
      <c r="DU18" s="306"/>
      <c r="DV18" s="306"/>
      <c r="DW18" s="306"/>
    </row>
    <row r="19" spans="1:351" x14ac:dyDescent="0.15">
      <c r="DD19" s="402"/>
      <c r="DE19" s="402"/>
    </row>
    <row r="20" spans="1:351" x14ac:dyDescent="0.15">
      <c r="DD20" s="402"/>
      <c r="DE20" s="402"/>
    </row>
    <row r="21" spans="1:351" ht="17.25" x14ac:dyDescent="0.15">
      <c r="B21" s="404"/>
      <c r="C21" s="405"/>
      <c r="D21" s="405"/>
      <c r="E21" s="405"/>
      <c r="F21" s="405"/>
      <c r="G21" s="405"/>
      <c r="H21" s="405"/>
      <c r="I21" s="405"/>
      <c r="J21" s="405"/>
      <c r="K21" s="405"/>
      <c r="L21" s="405"/>
      <c r="M21" s="405"/>
      <c r="N21" s="406"/>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6"/>
      <c r="AU21" s="405"/>
      <c r="AV21" s="405"/>
      <c r="AW21" s="405"/>
      <c r="AX21" s="405"/>
      <c r="AY21" s="405"/>
      <c r="AZ21" s="405"/>
      <c r="BA21" s="405"/>
      <c r="BB21" s="405"/>
      <c r="BC21" s="405"/>
      <c r="BD21" s="405"/>
      <c r="BE21" s="405"/>
      <c r="BF21" s="406"/>
      <c r="BG21" s="405"/>
      <c r="BH21" s="405"/>
      <c r="BI21" s="405"/>
      <c r="BJ21" s="405"/>
      <c r="BK21" s="405"/>
      <c r="BL21" s="405"/>
      <c r="BM21" s="405"/>
      <c r="BN21" s="405"/>
      <c r="BO21" s="405"/>
      <c r="BP21" s="405"/>
      <c r="BQ21" s="405"/>
      <c r="BR21" s="406"/>
      <c r="BS21" s="405"/>
      <c r="BT21" s="405"/>
      <c r="BU21" s="405"/>
      <c r="BV21" s="405"/>
      <c r="BW21" s="405"/>
      <c r="BX21" s="405"/>
      <c r="BY21" s="405"/>
      <c r="BZ21" s="405"/>
      <c r="CA21" s="405"/>
      <c r="CB21" s="405"/>
      <c r="CC21" s="405"/>
      <c r="CD21" s="406"/>
      <c r="CE21" s="405"/>
      <c r="CF21" s="405"/>
      <c r="CG21" s="405"/>
      <c r="CH21" s="405"/>
      <c r="CI21" s="405"/>
      <c r="CJ21" s="405"/>
      <c r="CK21" s="405"/>
      <c r="CL21" s="405"/>
      <c r="CM21" s="405"/>
      <c r="CN21" s="405"/>
      <c r="CO21" s="405"/>
      <c r="CP21" s="406"/>
      <c r="CQ21" s="405"/>
      <c r="CR21" s="405"/>
      <c r="CS21" s="405"/>
      <c r="CT21" s="405"/>
      <c r="CU21" s="405"/>
      <c r="CV21" s="405"/>
      <c r="CW21" s="405"/>
      <c r="CX21" s="405"/>
      <c r="CY21" s="405"/>
      <c r="CZ21" s="405"/>
      <c r="DA21" s="405"/>
      <c r="DB21" s="406"/>
      <c r="DC21" s="405"/>
      <c r="DD21" s="407"/>
      <c r="DE21" s="402"/>
      <c r="MM21" s="408"/>
    </row>
    <row r="22" spans="1:351" ht="17.25" x14ac:dyDescent="0.15">
      <c r="B22" s="409"/>
      <c r="MM22" s="408"/>
    </row>
    <row r="23" spans="1:351" x14ac:dyDescent="0.15">
      <c r="B23" s="409"/>
    </row>
    <row r="24" spans="1:351" x14ac:dyDescent="0.15">
      <c r="B24" s="409"/>
    </row>
    <row r="25" spans="1:351" x14ac:dyDescent="0.15">
      <c r="B25" s="409"/>
    </row>
    <row r="26" spans="1:351" x14ac:dyDescent="0.15">
      <c r="B26" s="409"/>
    </row>
    <row r="27" spans="1:351" x14ac:dyDescent="0.15">
      <c r="B27" s="409"/>
    </row>
    <row r="28" spans="1:351" x14ac:dyDescent="0.15">
      <c r="B28" s="409"/>
    </row>
    <row r="29" spans="1:351" x14ac:dyDescent="0.15">
      <c r="B29" s="409"/>
    </row>
    <row r="30" spans="1:351" x14ac:dyDescent="0.15">
      <c r="B30" s="409"/>
    </row>
    <row r="31" spans="1:351" x14ac:dyDescent="0.15">
      <c r="B31" s="409"/>
    </row>
    <row r="32" spans="1:351" x14ac:dyDescent="0.15">
      <c r="B32" s="409"/>
    </row>
    <row r="33" spans="2:109" x14ac:dyDescent="0.15">
      <c r="B33" s="409"/>
    </row>
    <row r="34" spans="2:109" x14ac:dyDescent="0.15">
      <c r="B34" s="409"/>
    </row>
    <row r="35" spans="2:109" x14ac:dyDescent="0.15">
      <c r="B35" s="409"/>
    </row>
    <row r="36" spans="2:109" x14ac:dyDescent="0.15">
      <c r="B36" s="409"/>
    </row>
    <row r="37" spans="2:109" x14ac:dyDescent="0.15">
      <c r="B37" s="409"/>
    </row>
    <row r="38" spans="2:109" x14ac:dyDescent="0.15">
      <c r="B38" s="409"/>
    </row>
    <row r="39" spans="2:109" x14ac:dyDescent="0.15">
      <c r="B39" s="411"/>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3"/>
    </row>
    <row r="40" spans="2:109" x14ac:dyDescent="0.15">
      <c r="B40" s="414"/>
      <c r="DD40" s="414"/>
      <c r="DE40" s="402"/>
    </row>
    <row r="41" spans="2:109" ht="17.25" x14ac:dyDescent="0.15">
      <c r="B41" s="415" t="s">
        <v>621</v>
      </c>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5"/>
      <c r="CD41" s="405"/>
      <c r="CE41" s="405"/>
      <c r="CF41" s="405"/>
      <c r="CG41" s="405"/>
      <c r="CH41" s="405"/>
      <c r="CI41" s="405"/>
      <c r="CJ41" s="405"/>
      <c r="CK41" s="405"/>
      <c r="CL41" s="405"/>
      <c r="CM41" s="405"/>
      <c r="CN41" s="405"/>
      <c r="CO41" s="405"/>
      <c r="CP41" s="405"/>
      <c r="CQ41" s="405"/>
      <c r="CR41" s="405"/>
      <c r="CS41" s="405"/>
      <c r="CT41" s="405"/>
      <c r="CU41" s="405"/>
      <c r="CV41" s="405"/>
      <c r="CW41" s="405"/>
      <c r="CX41" s="405"/>
      <c r="CY41" s="405"/>
      <c r="CZ41" s="405"/>
      <c r="DA41" s="405"/>
      <c r="DB41" s="405"/>
      <c r="DC41" s="405"/>
      <c r="DD41" s="407"/>
    </row>
    <row r="42" spans="2:109" x14ac:dyDescent="0.15">
      <c r="B42" s="409"/>
      <c r="G42" s="416"/>
      <c r="I42" s="417"/>
      <c r="J42" s="417"/>
      <c r="K42" s="417"/>
      <c r="AM42" s="416"/>
      <c r="AN42" s="416" t="s">
        <v>622</v>
      </c>
      <c r="AP42" s="417"/>
      <c r="AQ42" s="417"/>
      <c r="AR42" s="417"/>
      <c r="AY42" s="416"/>
      <c r="BA42" s="417"/>
      <c r="BB42" s="417"/>
      <c r="BC42" s="417"/>
      <c r="BK42" s="416"/>
      <c r="BM42" s="417"/>
      <c r="BN42" s="417"/>
      <c r="BO42" s="417"/>
      <c r="BW42" s="416"/>
      <c r="BY42" s="417"/>
      <c r="BZ42" s="417"/>
      <c r="CA42" s="417"/>
      <c r="CI42" s="416"/>
      <c r="CK42" s="417"/>
      <c r="CL42" s="417"/>
      <c r="CM42" s="417"/>
      <c r="CU42" s="416"/>
      <c r="CW42" s="417"/>
      <c r="CX42" s="417"/>
      <c r="CY42" s="417"/>
    </row>
    <row r="43" spans="2:109" ht="13.5" customHeight="1" x14ac:dyDescent="0.15">
      <c r="B43" s="409"/>
      <c r="AN43" s="1312" t="s">
        <v>623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40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40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40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40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409"/>
      <c r="H48" s="418"/>
      <c r="I48" s="418"/>
      <c r="J48" s="418"/>
      <c r="AN48" s="418"/>
      <c r="AO48" s="418"/>
      <c r="AP48" s="418"/>
      <c r="AZ48" s="418"/>
      <c r="BA48" s="418"/>
      <c r="BB48" s="418"/>
      <c r="BL48" s="418"/>
      <c r="BM48" s="418"/>
      <c r="BN48" s="418"/>
      <c r="BX48" s="418"/>
      <c r="BY48" s="418"/>
      <c r="BZ48" s="418"/>
      <c r="CJ48" s="418"/>
      <c r="CK48" s="418"/>
      <c r="CL48" s="418"/>
      <c r="CV48" s="418"/>
      <c r="CW48" s="418"/>
      <c r="CX48" s="418"/>
    </row>
    <row r="49" spans="1:109" x14ac:dyDescent="0.15">
      <c r="B49" s="409"/>
      <c r="AN49" s="402" t="s">
        <v>624</v>
      </c>
    </row>
    <row r="50" spans="1:109" x14ac:dyDescent="0.15">
      <c r="B50" s="409"/>
      <c r="G50" s="1305"/>
      <c r="H50" s="1305"/>
      <c r="I50" s="1305"/>
      <c r="J50" s="1305"/>
      <c r="K50" s="419"/>
      <c r="L50" s="419"/>
      <c r="M50" s="420"/>
      <c r="N50" s="420"/>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04" t="s">
        <v>573</v>
      </c>
      <c r="BQ50" s="1304"/>
      <c r="BR50" s="1304"/>
      <c r="BS50" s="1304"/>
      <c r="BT50" s="1304"/>
      <c r="BU50" s="1304"/>
      <c r="BV50" s="1304"/>
      <c r="BW50" s="1304"/>
      <c r="BX50" s="1304" t="s">
        <v>574</v>
      </c>
      <c r="BY50" s="1304"/>
      <c r="BZ50" s="1304"/>
      <c r="CA50" s="1304"/>
      <c r="CB50" s="1304"/>
      <c r="CC50" s="1304"/>
      <c r="CD50" s="1304"/>
      <c r="CE50" s="1304"/>
      <c r="CF50" s="1304" t="s">
        <v>575</v>
      </c>
      <c r="CG50" s="1304"/>
      <c r="CH50" s="1304"/>
      <c r="CI50" s="1304"/>
      <c r="CJ50" s="1304"/>
      <c r="CK50" s="1304"/>
      <c r="CL50" s="1304"/>
      <c r="CM50" s="1304"/>
      <c r="CN50" s="1304" t="s">
        <v>576</v>
      </c>
      <c r="CO50" s="1304"/>
      <c r="CP50" s="1304"/>
      <c r="CQ50" s="1304"/>
      <c r="CR50" s="1304"/>
      <c r="CS50" s="1304"/>
      <c r="CT50" s="1304"/>
      <c r="CU50" s="1304"/>
      <c r="CV50" s="1304" t="s">
        <v>577</v>
      </c>
      <c r="CW50" s="1304"/>
      <c r="CX50" s="1304"/>
      <c r="CY50" s="1304"/>
      <c r="CZ50" s="1304"/>
      <c r="DA50" s="1304"/>
      <c r="DB50" s="1304"/>
      <c r="DC50" s="1304"/>
    </row>
    <row r="51" spans="1:109" ht="13.5" customHeight="1" x14ac:dyDescent="0.15">
      <c r="B51" s="409"/>
      <c r="G51" s="1307"/>
      <c r="H51" s="1307"/>
      <c r="I51" s="1321"/>
      <c r="J51" s="1321"/>
      <c r="K51" s="1306"/>
      <c r="L51" s="1306"/>
      <c r="M51" s="1306"/>
      <c r="N51" s="1306"/>
      <c r="AM51" s="418"/>
      <c r="AN51" s="1302" t="s">
        <v>625</v>
      </c>
      <c r="AO51" s="1302"/>
      <c r="AP51" s="1302"/>
      <c r="AQ51" s="1302"/>
      <c r="AR51" s="1302"/>
      <c r="AS51" s="1302"/>
      <c r="AT51" s="1302"/>
      <c r="AU51" s="1302"/>
      <c r="AV51" s="1302"/>
      <c r="AW51" s="1302"/>
      <c r="AX51" s="1302"/>
      <c r="AY51" s="1302"/>
      <c r="AZ51" s="1302"/>
      <c r="BA51" s="1302"/>
      <c r="BB51" s="1302" t="s">
        <v>626</v>
      </c>
      <c r="BC51" s="1302"/>
      <c r="BD51" s="1302"/>
      <c r="BE51" s="1302"/>
      <c r="BF51" s="1302"/>
      <c r="BG51" s="1302"/>
      <c r="BH51" s="1302"/>
      <c r="BI51" s="1302"/>
      <c r="BJ51" s="1302"/>
      <c r="BK51" s="1302"/>
      <c r="BL51" s="1302"/>
      <c r="BM51" s="1302"/>
      <c r="BN51" s="1302"/>
      <c r="BO51" s="1302"/>
      <c r="BP51" s="1299">
        <v>29.9</v>
      </c>
      <c r="BQ51" s="1299"/>
      <c r="BR51" s="1299"/>
      <c r="BS51" s="1299"/>
      <c r="BT51" s="1299"/>
      <c r="BU51" s="1299"/>
      <c r="BV51" s="1299"/>
      <c r="BW51" s="1299"/>
      <c r="BX51" s="1299">
        <v>26.4</v>
      </c>
      <c r="BY51" s="1299"/>
      <c r="BZ51" s="1299"/>
      <c r="CA51" s="1299"/>
      <c r="CB51" s="1299"/>
      <c r="CC51" s="1299"/>
      <c r="CD51" s="1299"/>
      <c r="CE51" s="1299"/>
      <c r="CF51" s="1311"/>
      <c r="CG51" s="1299"/>
      <c r="CH51" s="1299"/>
      <c r="CI51" s="1299"/>
      <c r="CJ51" s="1299"/>
      <c r="CK51" s="1299"/>
      <c r="CL51" s="1299"/>
      <c r="CM51" s="1299"/>
      <c r="CN51" s="1299">
        <v>39.5</v>
      </c>
      <c r="CO51" s="1299"/>
      <c r="CP51" s="1299"/>
      <c r="CQ51" s="1299"/>
      <c r="CR51" s="1299"/>
      <c r="CS51" s="1299"/>
      <c r="CT51" s="1299"/>
      <c r="CU51" s="1299"/>
      <c r="CV51" s="1311"/>
      <c r="CW51" s="1299"/>
      <c r="CX51" s="1299"/>
      <c r="CY51" s="1299"/>
      <c r="CZ51" s="1299"/>
      <c r="DA51" s="1299"/>
      <c r="DB51" s="1299"/>
      <c r="DC51" s="1299"/>
    </row>
    <row r="52" spans="1:109" x14ac:dyDescent="0.15">
      <c r="B52" s="409"/>
      <c r="G52" s="1307"/>
      <c r="H52" s="1307"/>
      <c r="I52" s="1321"/>
      <c r="J52" s="1321"/>
      <c r="K52" s="1306"/>
      <c r="L52" s="1306"/>
      <c r="M52" s="1306"/>
      <c r="N52" s="1306"/>
      <c r="AM52" s="418"/>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299"/>
      <c r="BQ52" s="1299"/>
      <c r="BR52" s="1299"/>
      <c r="BS52" s="1299"/>
      <c r="BT52" s="1299"/>
      <c r="BU52" s="1299"/>
      <c r="BV52" s="1299"/>
      <c r="BW52" s="1299"/>
      <c r="BX52" s="1299"/>
      <c r="BY52" s="1299"/>
      <c r="BZ52" s="1299"/>
      <c r="CA52" s="1299"/>
      <c r="CB52" s="1299"/>
      <c r="CC52" s="1299"/>
      <c r="CD52" s="1299"/>
      <c r="CE52" s="1299"/>
      <c r="CF52" s="1299"/>
      <c r="CG52" s="1299"/>
      <c r="CH52" s="1299"/>
      <c r="CI52" s="1299"/>
      <c r="CJ52" s="1299"/>
      <c r="CK52" s="1299"/>
      <c r="CL52" s="1299"/>
      <c r="CM52" s="1299"/>
      <c r="CN52" s="1299"/>
      <c r="CO52" s="1299"/>
      <c r="CP52" s="1299"/>
      <c r="CQ52" s="1299"/>
      <c r="CR52" s="1299"/>
      <c r="CS52" s="1299"/>
      <c r="CT52" s="1299"/>
      <c r="CU52" s="1299"/>
      <c r="CV52" s="1299"/>
      <c r="CW52" s="1299"/>
      <c r="CX52" s="1299"/>
      <c r="CY52" s="1299"/>
      <c r="CZ52" s="1299"/>
      <c r="DA52" s="1299"/>
      <c r="DB52" s="1299"/>
      <c r="DC52" s="1299"/>
    </row>
    <row r="53" spans="1:109" x14ac:dyDescent="0.15">
      <c r="A53" s="417"/>
      <c r="B53" s="409"/>
      <c r="G53" s="1307"/>
      <c r="H53" s="1307"/>
      <c r="I53" s="1305"/>
      <c r="J53" s="1305"/>
      <c r="K53" s="1306"/>
      <c r="L53" s="1306"/>
      <c r="M53" s="1306"/>
      <c r="N53" s="1306"/>
      <c r="AM53" s="418"/>
      <c r="AN53" s="1302"/>
      <c r="AO53" s="1302"/>
      <c r="AP53" s="1302"/>
      <c r="AQ53" s="1302"/>
      <c r="AR53" s="1302"/>
      <c r="AS53" s="1302"/>
      <c r="AT53" s="1302"/>
      <c r="AU53" s="1302"/>
      <c r="AV53" s="1302"/>
      <c r="AW53" s="1302"/>
      <c r="AX53" s="1302"/>
      <c r="AY53" s="1302"/>
      <c r="AZ53" s="1302"/>
      <c r="BA53" s="1302"/>
      <c r="BB53" s="1302" t="s">
        <v>627</v>
      </c>
      <c r="BC53" s="1302"/>
      <c r="BD53" s="1302"/>
      <c r="BE53" s="1302"/>
      <c r="BF53" s="1302"/>
      <c r="BG53" s="1302"/>
      <c r="BH53" s="1302"/>
      <c r="BI53" s="1302"/>
      <c r="BJ53" s="1302"/>
      <c r="BK53" s="1302"/>
      <c r="BL53" s="1302"/>
      <c r="BM53" s="1302"/>
      <c r="BN53" s="1302"/>
      <c r="BO53" s="1302"/>
      <c r="BP53" s="1299">
        <v>36.200000000000003</v>
      </c>
      <c r="BQ53" s="1299"/>
      <c r="BR53" s="1299"/>
      <c r="BS53" s="1299"/>
      <c r="BT53" s="1299"/>
      <c r="BU53" s="1299"/>
      <c r="BV53" s="1299"/>
      <c r="BW53" s="1299"/>
      <c r="BX53" s="1299">
        <v>52</v>
      </c>
      <c r="BY53" s="1299"/>
      <c r="BZ53" s="1299"/>
      <c r="CA53" s="1299"/>
      <c r="CB53" s="1299"/>
      <c r="CC53" s="1299"/>
      <c r="CD53" s="1299"/>
      <c r="CE53" s="1299"/>
      <c r="CF53" s="1311"/>
      <c r="CG53" s="1299"/>
      <c r="CH53" s="1299"/>
      <c r="CI53" s="1299"/>
      <c r="CJ53" s="1299"/>
      <c r="CK53" s="1299"/>
      <c r="CL53" s="1299"/>
      <c r="CM53" s="1299"/>
      <c r="CN53" s="1299">
        <v>38.5</v>
      </c>
      <c r="CO53" s="1299"/>
      <c r="CP53" s="1299"/>
      <c r="CQ53" s="1299"/>
      <c r="CR53" s="1299"/>
      <c r="CS53" s="1299"/>
      <c r="CT53" s="1299"/>
      <c r="CU53" s="1299"/>
      <c r="CV53" s="1311"/>
      <c r="CW53" s="1299"/>
      <c r="CX53" s="1299"/>
      <c r="CY53" s="1299"/>
      <c r="CZ53" s="1299"/>
      <c r="DA53" s="1299"/>
      <c r="DB53" s="1299"/>
      <c r="DC53" s="1299"/>
    </row>
    <row r="54" spans="1:109" x14ac:dyDescent="0.15">
      <c r="A54" s="417"/>
      <c r="B54" s="409"/>
      <c r="G54" s="1307"/>
      <c r="H54" s="1307"/>
      <c r="I54" s="1305"/>
      <c r="J54" s="1305"/>
      <c r="K54" s="1306"/>
      <c r="L54" s="1306"/>
      <c r="M54" s="1306"/>
      <c r="N54" s="1306"/>
      <c r="AM54" s="418"/>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299"/>
      <c r="BQ54" s="1299"/>
      <c r="BR54" s="1299"/>
      <c r="BS54" s="1299"/>
      <c r="BT54" s="1299"/>
      <c r="BU54" s="1299"/>
      <c r="BV54" s="1299"/>
      <c r="BW54" s="1299"/>
      <c r="BX54" s="1299"/>
      <c r="BY54" s="1299"/>
      <c r="BZ54" s="1299"/>
      <c r="CA54" s="1299"/>
      <c r="CB54" s="1299"/>
      <c r="CC54" s="1299"/>
      <c r="CD54" s="1299"/>
      <c r="CE54" s="1299"/>
      <c r="CF54" s="1299"/>
      <c r="CG54" s="1299"/>
      <c r="CH54" s="1299"/>
      <c r="CI54" s="1299"/>
      <c r="CJ54" s="1299"/>
      <c r="CK54" s="1299"/>
      <c r="CL54" s="1299"/>
      <c r="CM54" s="1299"/>
      <c r="CN54" s="1299"/>
      <c r="CO54" s="1299"/>
      <c r="CP54" s="1299"/>
      <c r="CQ54" s="1299"/>
      <c r="CR54" s="1299"/>
      <c r="CS54" s="1299"/>
      <c r="CT54" s="1299"/>
      <c r="CU54" s="1299"/>
      <c r="CV54" s="1299"/>
      <c r="CW54" s="1299"/>
      <c r="CX54" s="1299"/>
      <c r="CY54" s="1299"/>
      <c r="CZ54" s="1299"/>
      <c r="DA54" s="1299"/>
      <c r="DB54" s="1299"/>
      <c r="DC54" s="1299"/>
    </row>
    <row r="55" spans="1:109" x14ac:dyDescent="0.15">
      <c r="A55" s="417"/>
      <c r="B55" s="409"/>
      <c r="G55" s="1305"/>
      <c r="H55" s="1305"/>
      <c r="I55" s="1305"/>
      <c r="J55" s="1305"/>
      <c r="K55" s="1306"/>
      <c r="L55" s="1306"/>
      <c r="M55" s="1306"/>
      <c r="N55" s="1306"/>
      <c r="AN55" s="1304" t="s">
        <v>628</v>
      </c>
      <c r="AO55" s="1304"/>
      <c r="AP55" s="1304"/>
      <c r="AQ55" s="1304"/>
      <c r="AR55" s="1304"/>
      <c r="AS55" s="1304"/>
      <c r="AT55" s="1304"/>
      <c r="AU55" s="1304"/>
      <c r="AV55" s="1304"/>
      <c r="AW55" s="1304"/>
      <c r="AX55" s="1304"/>
      <c r="AY55" s="1304"/>
      <c r="AZ55" s="1304"/>
      <c r="BA55" s="1304"/>
      <c r="BB55" s="1302" t="s">
        <v>626</v>
      </c>
      <c r="BC55" s="1302"/>
      <c r="BD55" s="1302"/>
      <c r="BE55" s="1302"/>
      <c r="BF55" s="1302"/>
      <c r="BG55" s="1302"/>
      <c r="BH55" s="1302"/>
      <c r="BI55" s="1302"/>
      <c r="BJ55" s="1302"/>
      <c r="BK55" s="1302"/>
      <c r="BL55" s="1302"/>
      <c r="BM55" s="1302"/>
      <c r="BN55" s="1302"/>
      <c r="BO55" s="1302"/>
      <c r="BP55" s="1299">
        <v>33.6</v>
      </c>
      <c r="BQ55" s="1299"/>
      <c r="BR55" s="1299"/>
      <c r="BS55" s="1299"/>
      <c r="BT55" s="1299"/>
      <c r="BU55" s="1299"/>
      <c r="BV55" s="1299"/>
      <c r="BW55" s="1299"/>
      <c r="BX55" s="1299">
        <v>35.299999999999997</v>
      </c>
      <c r="BY55" s="1299"/>
      <c r="BZ55" s="1299"/>
      <c r="CA55" s="1299"/>
      <c r="CB55" s="1299"/>
      <c r="CC55" s="1299"/>
      <c r="CD55" s="1299"/>
      <c r="CE55" s="1299"/>
      <c r="CF55" s="1311"/>
      <c r="CG55" s="1299"/>
      <c r="CH55" s="1299"/>
      <c r="CI55" s="1299"/>
      <c r="CJ55" s="1299"/>
      <c r="CK55" s="1299"/>
      <c r="CL55" s="1299"/>
      <c r="CM55" s="1299"/>
      <c r="CN55" s="1299">
        <v>24.2</v>
      </c>
      <c r="CO55" s="1299"/>
      <c r="CP55" s="1299"/>
      <c r="CQ55" s="1299"/>
      <c r="CR55" s="1299"/>
      <c r="CS55" s="1299"/>
      <c r="CT55" s="1299"/>
      <c r="CU55" s="1299"/>
      <c r="CV55" s="1311"/>
      <c r="CW55" s="1299"/>
      <c r="CX55" s="1299"/>
      <c r="CY55" s="1299"/>
      <c r="CZ55" s="1299"/>
      <c r="DA55" s="1299"/>
      <c r="DB55" s="1299"/>
      <c r="DC55" s="1299"/>
    </row>
    <row r="56" spans="1:109" x14ac:dyDescent="0.15">
      <c r="A56" s="417"/>
      <c r="B56" s="409"/>
      <c r="G56" s="1305"/>
      <c r="H56" s="1305"/>
      <c r="I56" s="1305"/>
      <c r="J56" s="1305"/>
      <c r="K56" s="1306"/>
      <c r="L56" s="1306"/>
      <c r="M56" s="1306"/>
      <c r="N56" s="1306"/>
      <c r="AN56" s="1304"/>
      <c r="AO56" s="1304"/>
      <c r="AP56" s="1304"/>
      <c r="AQ56" s="1304"/>
      <c r="AR56" s="1304"/>
      <c r="AS56" s="1304"/>
      <c r="AT56" s="1304"/>
      <c r="AU56" s="1304"/>
      <c r="AV56" s="1304"/>
      <c r="AW56" s="1304"/>
      <c r="AX56" s="1304"/>
      <c r="AY56" s="1304"/>
      <c r="AZ56" s="1304"/>
      <c r="BA56" s="1304"/>
      <c r="BB56" s="1302"/>
      <c r="BC56" s="1302"/>
      <c r="BD56" s="1302"/>
      <c r="BE56" s="1302"/>
      <c r="BF56" s="1302"/>
      <c r="BG56" s="1302"/>
      <c r="BH56" s="1302"/>
      <c r="BI56" s="1302"/>
      <c r="BJ56" s="1302"/>
      <c r="BK56" s="1302"/>
      <c r="BL56" s="1302"/>
      <c r="BM56" s="1302"/>
      <c r="BN56" s="1302"/>
      <c r="BO56" s="1302"/>
      <c r="BP56" s="1299"/>
      <c r="BQ56" s="1299"/>
      <c r="BR56" s="1299"/>
      <c r="BS56" s="1299"/>
      <c r="BT56" s="1299"/>
      <c r="BU56" s="1299"/>
      <c r="BV56" s="1299"/>
      <c r="BW56" s="1299"/>
      <c r="BX56" s="1299"/>
      <c r="BY56" s="1299"/>
      <c r="BZ56" s="1299"/>
      <c r="CA56" s="1299"/>
      <c r="CB56" s="1299"/>
      <c r="CC56" s="1299"/>
      <c r="CD56" s="1299"/>
      <c r="CE56" s="1299"/>
      <c r="CF56" s="1299"/>
      <c r="CG56" s="1299"/>
      <c r="CH56" s="1299"/>
      <c r="CI56" s="1299"/>
      <c r="CJ56" s="1299"/>
      <c r="CK56" s="1299"/>
      <c r="CL56" s="1299"/>
      <c r="CM56" s="1299"/>
      <c r="CN56" s="1299"/>
      <c r="CO56" s="1299"/>
      <c r="CP56" s="1299"/>
      <c r="CQ56" s="1299"/>
      <c r="CR56" s="1299"/>
      <c r="CS56" s="1299"/>
      <c r="CT56" s="1299"/>
      <c r="CU56" s="1299"/>
      <c r="CV56" s="1299"/>
      <c r="CW56" s="1299"/>
      <c r="CX56" s="1299"/>
      <c r="CY56" s="1299"/>
      <c r="CZ56" s="1299"/>
      <c r="DA56" s="1299"/>
      <c r="DB56" s="1299"/>
      <c r="DC56" s="1299"/>
    </row>
    <row r="57" spans="1:109" s="417" customFormat="1" x14ac:dyDescent="0.15">
      <c r="B57" s="421"/>
      <c r="G57" s="1305"/>
      <c r="H57" s="1305"/>
      <c r="I57" s="1300"/>
      <c r="J57" s="1300"/>
      <c r="K57" s="1306"/>
      <c r="L57" s="1306"/>
      <c r="M57" s="1306"/>
      <c r="N57" s="1306"/>
      <c r="AM57" s="402"/>
      <c r="AN57" s="1304"/>
      <c r="AO57" s="1304"/>
      <c r="AP57" s="1304"/>
      <c r="AQ57" s="1304"/>
      <c r="AR57" s="1304"/>
      <c r="AS57" s="1304"/>
      <c r="AT57" s="1304"/>
      <c r="AU57" s="1304"/>
      <c r="AV57" s="1304"/>
      <c r="AW57" s="1304"/>
      <c r="AX57" s="1304"/>
      <c r="AY57" s="1304"/>
      <c r="AZ57" s="1304"/>
      <c r="BA57" s="1304"/>
      <c r="BB57" s="1302" t="s">
        <v>627</v>
      </c>
      <c r="BC57" s="1302"/>
      <c r="BD57" s="1302"/>
      <c r="BE57" s="1302"/>
      <c r="BF57" s="1302"/>
      <c r="BG57" s="1302"/>
      <c r="BH57" s="1302"/>
      <c r="BI57" s="1302"/>
      <c r="BJ57" s="1302"/>
      <c r="BK57" s="1302"/>
      <c r="BL57" s="1302"/>
      <c r="BM57" s="1302"/>
      <c r="BN57" s="1302"/>
      <c r="BO57" s="1302"/>
      <c r="BP57" s="1299">
        <v>56.8</v>
      </c>
      <c r="BQ57" s="1299"/>
      <c r="BR57" s="1299"/>
      <c r="BS57" s="1299"/>
      <c r="BT57" s="1299"/>
      <c r="BU57" s="1299"/>
      <c r="BV57" s="1299"/>
      <c r="BW57" s="1299"/>
      <c r="BX57" s="1299">
        <v>60.4</v>
      </c>
      <c r="BY57" s="1299"/>
      <c r="BZ57" s="1299"/>
      <c r="CA57" s="1299"/>
      <c r="CB57" s="1299"/>
      <c r="CC57" s="1299"/>
      <c r="CD57" s="1299"/>
      <c r="CE57" s="1299"/>
      <c r="CF57" s="1311"/>
      <c r="CG57" s="1299"/>
      <c r="CH57" s="1299"/>
      <c r="CI57" s="1299"/>
      <c r="CJ57" s="1299"/>
      <c r="CK57" s="1299"/>
      <c r="CL57" s="1299"/>
      <c r="CM57" s="1299"/>
      <c r="CN57" s="1299">
        <v>59.9</v>
      </c>
      <c r="CO57" s="1299"/>
      <c r="CP57" s="1299"/>
      <c r="CQ57" s="1299"/>
      <c r="CR57" s="1299"/>
      <c r="CS57" s="1299"/>
      <c r="CT57" s="1299"/>
      <c r="CU57" s="1299"/>
      <c r="CV57" s="1311"/>
      <c r="CW57" s="1299"/>
      <c r="CX57" s="1299"/>
      <c r="CY57" s="1299"/>
      <c r="CZ57" s="1299"/>
      <c r="DA57" s="1299"/>
      <c r="DB57" s="1299"/>
      <c r="DC57" s="1299"/>
      <c r="DD57" s="422"/>
      <c r="DE57" s="421"/>
    </row>
    <row r="58" spans="1:109" s="417" customFormat="1" x14ac:dyDescent="0.15">
      <c r="A58" s="402"/>
      <c r="B58" s="421"/>
      <c r="G58" s="1305"/>
      <c r="H58" s="1305"/>
      <c r="I58" s="1300"/>
      <c r="J58" s="1300"/>
      <c r="K58" s="1306"/>
      <c r="L58" s="1306"/>
      <c r="M58" s="1306"/>
      <c r="N58" s="1306"/>
      <c r="AM58" s="402"/>
      <c r="AN58" s="1304"/>
      <c r="AO58" s="1304"/>
      <c r="AP58" s="1304"/>
      <c r="AQ58" s="1304"/>
      <c r="AR58" s="1304"/>
      <c r="AS58" s="1304"/>
      <c r="AT58" s="1304"/>
      <c r="AU58" s="1304"/>
      <c r="AV58" s="1304"/>
      <c r="AW58" s="1304"/>
      <c r="AX58" s="1304"/>
      <c r="AY58" s="1304"/>
      <c r="AZ58" s="1304"/>
      <c r="BA58" s="1304"/>
      <c r="BB58" s="1302"/>
      <c r="BC58" s="1302"/>
      <c r="BD58" s="1302"/>
      <c r="BE58" s="1302"/>
      <c r="BF58" s="1302"/>
      <c r="BG58" s="1302"/>
      <c r="BH58" s="1302"/>
      <c r="BI58" s="1302"/>
      <c r="BJ58" s="1302"/>
      <c r="BK58" s="1302"/>
      <c r="BL58" s="1302"/>
      <c r="BM58" s="1302"/>
      <c r="BN58" s="1302"/>
      <c r="BO58" s="1302"/>
      <c r="BP58" s="1299"/>
      <c r="BQ58" s="1299"/>
      <c r="BR58" s="1299"/>
      <c r="BS58" s="1299"/>
      <c r="BT58" s="1299"/>
      <c r="BU58" s="1299"/>
      <c r="BV58" s="1299"/>
      <c r="BW58" s="1299"/>
      <c r="BX58" s="1299"/>
      <c r="BY58" s="1299"/>
      <c r="BZ58" s="1299"/>
      <c r="CA58" s="1299"/>
      <c r="CB58" s="1299"/>
      <c r="CC58" s="1299"/>
      <c r="CD58" s="1299"/>
      <c r="CE58" s="1299"/>
      <c r="CF58" s="1299"/>
      <c r="CG58" s="1299"/>
      <c r="CH58" s="1299"/>
      <c r="CI58" s="1299"/>
      <c r="CJ58" s="1299"/>
      <c r="CK58" s="1299"/>
      <c r="CL58" s="1299"/>
      <c r="CM58" s="1299"/>
      <c r="CN58" s="1299"/>
      <c r="CO58" s="1299"/>
      <c r="CP58" s="1299"/>
      <c r="CQ58" s="1299"/>
      <c r="CR58" s="1299"/>
      <c r="CS58" s="1299"/>
      <c r="CT58" s="1299"/>
      <c r="CU58" s="1299"/>
      <c r="CV58" s="1299"/>
      <c r="CW58" s="1299"/>
      <c r="CX58" s="1299"/>
      <c r="CY58" s="1299"/>
      <c r="CZ58" s="1299"/>
      <c r="DA58" s="1299"/>
      <c r="DB58" s="1299"/>
      <c r="DC58" s="1299"/>
      <c r="DD58" s="422"/>
      <c r="DE58" s="421"/>
    </row>
    <row r="59" spans="1:109" s="417" customFormat="1" x14ac:dyDescent="0.15">
      <c r="A59" s="402"/>
      <c r="B59" s="421"/>
      <c r="K59" s="423"/>
      <c r="L59" s="423"/>
      <c r="M59" s="423"/>
      <c r="N59" s="423"/>
      <c r="AQ59" s="423"/>
      <c r="AR59" s="423"/>
      <c r="AS59" s="423"/>
      <c r="AT59" s="423"/>
      <c r="BC59" s="423"/>
      <c r="BD59" s="423"/>
      <c r="BE59" s="423"/>
      <c r="BF59" s="423"/>
      <c r="BO59" s="423"/>
      <c r="BP59" s="423"/>
      <c r="BQ59" s="423"/>
      <c r="BR59" s="423"/>
      <c r="CA59" s="423"/>
      <c r="CB59" s="423"/>
      <c r="CC59" s="423"/>
      <c r="CD59" s="423"/>
      <c r="CM59" s="423"/>
      <c r="CN59" s="423"/>
      <c r="CO59" s="423"/>
      <c r="CP59" s="423"/>
      <c r="CY59" s="423"/>
      <c r="CZ59" s="423"/>
      <c r="DA59" s="423"/>
      <c r="DB59" s="423"/>
      <c r="DC59" s="423"/>
      <c r="DD59" s="422"/>
      <c r="DE59" s="421"/>
    </row>
    <row r="60" spans="1:109" s="417" customFormat="1" x14ac:dyDescent="0.15">
      <c r="A60" s="402"/>
      <c r="B60" s="421"/>
      <c r="K60" s="423"/>
      <c r="L60" s="423"/>
      <c r="M60" s="423"/>
      <c r="N60" s="423"/>
      <c r="AQ60" s="423"/>
      <c r="AR60" s="423"/>
      <c r="AS60" s="423"/>
      <c r="AT60" s="423"/>
      <c r="BC60" s="423"/>
      <c r="BD60" s="423"/>
      <c r="BE60" s="423"/>
      <c r="BF60" s="423"/>
      <c r="BO60" s="423"/>
      <c r="BP60" s="423"/>
      <c r="BQ60" s="423"/>
      <c r="BR60" s="423"/>
      <c r="CA60" s="423"/>
      <c r="CB60" s="423"/>
      <c r="CC60" s="423"/>
      <c r="CD60" s="423"/>
      <c r="CM60" s="423"/>
      <c r="CN60" s="423"/>
      <c r="CO60" s="423"/>
      <c r="CP60" s="423"/>
      <c r="CY60" s="423"/>
      <c r="CZ60" s="423"/>
      <c r="DA60" s="423"/>
      <c r="DB60" s="423"/>
      <c r="DC60" s="423"/>
      <c r="DD60" s="422"/>
      <c r="DE60" s="421"/>
    </row>
    <row r="61" spans="1:109" s="417" customFormat="1" x14ac:dyDescent="0.15">
      <c r="A61" s="402"/>
      <c r="B61" s="424"/>
      <c r="C61" s="425"/>
      <c r="D61" s="425"/>
      <c r="E61" s="425"/>
      <c r="F61" s="425"/>
      <c r="G61" s="425"/>
      <c r="H61" s="425"/>
      <c r="I61" s="425"/>
      <c r="J61" s="425"/>
      <c r="K61" s="425"/>
      <c r="L61" s="425"/>
      <c r="M61" s="426"/>
      <c r="N61" s="426"/>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6"/>
      <c r="AT61" s="426"/>
      <c r="AU61" s="425"/>
      <c r="AV61" s="425"/>
      <c r="AW61" s="425"/>
      <c r="AX61" s="425"/>
      <c r="AY61" s="425"/>
      <c r="AZ61" s="425"/>
      <c r="BA61" s="425"/>
      <c r="BB61" s="425"/>
      <c r="BC61" s="425"/>
      <c r="BD61" s="425"/>
      <c r="BE61" s="426"/>
      <c r="BF61" s="426"/>
      <c r="BG61" s="425"/>
      <c r="BH61" s="425"/>
      <c r="BI61" s="425"/>
      <c r="BJ61" s="425"/>
      <c r="BK61" s="425"/>
      <c r="BL61" s="425"/>
      <c r="BM61" s="425"/>
      <c r="BN61" s="425"/>
      <c r="BO61" s="425"/>
      <c r="BP61" s="425"/>
      <c r="BQ61" s="426"/>
      <c r="BR61" s="426"/>
      <c r="BS61" s="425"/>
      <c r="BT61" s="425"/>
      <c r="BU61" s="425"/>
      <c r="BV61" s="425"/>
      <c r="BW61" s="425"/>
      <c r="BX61" s="425"/>
      <c r="BY61" s="425"/>
      <c r="BZ61" s="425"/>
      <c r="CA61" s="425"/>
      <c r="CB61" s="425"/>
      <c r="CC61" s="426"/>
      <c r="CD61" s="426"/>
      <c r="CE61" s="425"/>
      <c r="CF61" s="425"/>
      <c r="CG61" s="425"/>
      <c r="CH61" s="425"/>
      <c r="CI61" s="425"/>
      <c r="CJ61" s="425"/>
      <c r="CK61" s="425"/>
      <c r="CL61" s="425"/>
      <c r="CM61" s="425"/>
      <c r="CN61" s="425"/>
      <c r="CO61" s="426"/>
      <c r="CP61" s="426"/>
      <c r="CQ61" s="425"/>
      <c r="CR61" s="425"/>
      <c r="CS61" s="425"/>
      <c r="CT61" s="425"/>
      <c r="CU61" s="425"/>
      <c r="CV61" s="425"/>
      <c r="CW61" s="425"/>
      <c r="CX61" s="425"/>
      <c r="CY61" s="425"/>
      <c r="CZ61" s="425"/>
      <c r="DA61" s="426"/>
      <c r="DB61" s="426"/>
      <c r="DC61" s="426"/>
      <c r="DD61" s="427"/>
      <c r="DE61" s="421"/>
    </row>
    <row r="62" spans="1:109" x14ac:dyDescent="0.15">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c r="BA62" s="414"/>
      <c r="BB62" s="414"/>
      <c r="BC62" s="414"/>
      <c r="BD62" s="414"/>
      <c r="BE62" s="414"/>
      <c r="BF62" s="414"/>
      <c r="BG62" s="414"/>
      <c r="BH62" s="414"/>
      <c r="BI62" s="414"/>
      <c r="BJ62" s="414"/>
      <c r="BK62" s="414"/>
      <c r="BL62" s="414"/>
      <c r="BM62" s="414"/>
      <c r="BN62" s="414"/>
      <c r="BO62" s="414"/>
      <c r="BP62" s="414"/>
      <c r="BQ62" s="414"/>
      <c r="BR62" s="414"/>
      <c r="BS62" s="414"/>
      <c r="BT62" s="414"/>
      <c r="BU62" s="414"/>
      <c r="BV62" s="414"/>
      <c r="BW62" s="414"/>
      <c r="BX62" s="414"/>
      <c r="BY62" s="414"/>
      <c r="BZ62" s="414"/>
      <c r="CA62" s="414"/>
      <c r="CB62" s="414"/>
      <c r="CC62" s="414"/>
      <c r="CD62" s="414"/>
      <c r="CE62" s="414"/>
      <c r="CF62" s="414"/>
      <c r="CG62" s="414"/>
      <c r="CH62" s="414"/>
      <c r="CI62" s="414"/>
      <c r="CJ62" s="414"/>
      <c r="CK62" s="414"/>
      <c r="CL62" s="414"/>
      <c r="CM62" s="414"/>
      <c r="CN62" s="414"/>
      <c r="CO62" s="414"/>
      <c r="CP62" s="414"/>
      <c r="CQ62" s="414"/>
      <c r="CR62" s="414"/>
      <c r="CS62" s="414"/>
      <c r="CT62" s="414"/>
      <c r="CU62" s="414"/>
      <c r="CV62" s="414"/>
      <c r="CW62" s="414"/>
      <c r="CX62" s="414"/>
      <c r="CY62" s="414"/>
      <c r="CZ62" s="414"/>
      <c r="DA62" s="414"/>
      <c r="DB62" s="414"/>
      <c r="DC62" s="414"/>
      <c r="DD62" s="414"/>
      <c r="DE62" s="402"/>
    </row>
    <row r="63" spans="1:109" ht="17.25" x14ac:dyDescent="0.15">
      <c r="B63" s="428" t="s">
        <v>629</v>
      </c>
    </row>
    <row r="64" spans="1:109" x14ac:dyDescent="0.15">
      <c r="B64" s="409"/>
      <c r="G64" s="416"/>
      <c r="I64" s="429"/>
      <c r="J64" s="429"/>
      <c r="K64" s="429"/>
      <c r="L64" s="429"/>
      <c r="M64" s="429"/>
      <c r="N64" s="430"/>
      <c r="AM64" s="416"/>
      <c r="AN64" s="416" t="s">
        <v>622</v>
      </c>
      <c r="AP64" s="417"/>
      <c r="AQ64" s="417"/>
      <c r="AR64" s="417"/>
      <c r="AY64" s="416"/>
      <c r="BA64" s="417"/>
      <c r="BB64" s="417"/>
      <c r="BC64" s="417"/>
      <c r="BK64" s="416"/>
      <c r="BM64" s="417"/>
      <c r="BN64" s="417"/>
      <c r="BO64" s="417"/>
      <c r="BW64" s="416"/>
      <c r="BY64" s="417"/>
      <c r="BZ64" s="417"/>
      <c r="CA64" s="417"/>
      <c r="CI64" s="416"/>
      <c r="CK64" s="417"/>
      <c r="CL64" s="417"/>
      <c r="CM64" s="417"/>
      <c r="CU64" s="416"/>
      <c r="CW64" s="417"/>
      <c r="CX64" s="417"/>
      <c r="CY64" s="417"/>
    </row>
    <row r="65" spans="2:107" x14ac:dyDescent="0.15">
      <c r="B65" s="409"/>
      <c r="AN65" s="1312" t="s">
        <v>630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40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40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40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40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409"/>
      <c r="H70" s="431"/>
      <c r="I70" s="431"/>
      <c r="J70" s="432"/>
      <c r="K70" s="432"/>
      <c r="L70" s="433"/>
      <c r="M70" s="432"/>
      <c r="N70" s="433"/>
      <c r="AN70" s="418"/>
      <c r="AO70" s="418"/>
      <c r="AP70" s="418"/>
      <c r="AZ70" s="418"/>
      <c r="BA70" s="418"/>
      <c r="BB70" s="418"/>
      <c r="BL70" s="418"/>
      <c r="BM70" s="418"/>
      <c r="BN70" s="418"/>
      <c r="BX70" s="418"/>
      <c r="BY70" s="418"/>
      <c r="BZ70" s="418"/>
      <c r="CJ70" s="418"/>
      <c r="CK70" s="418"/>
      <c r="CL70" s="418"/>
      <c r="CV70" s="418"/>
      <c r="CW70" s="418"/>
      <c r="CX70" s="418"/>
    </row>
    <row r="71" spans="2:107" x14ac:dyDescent="0.15">
      <c r="B71" s="409"/>
      <c r="G71" s="434"/>
      <c r="I71" s="435"/>
      <c r="J71" s="432"/>
      <c r="K71" s="432"/>
      <c r="L71" s="433"/>
      <c r="M71" s="432"/>
      <c r="N71" s="433"/>
      <c r="AM71" s="434"/>
      <c r="AN71" s="402" t="s">
        <v>624</v>
      </c>
    </row>
    <row r="72" spans="2:107" x14ac:dyDescent="0.15">
      <c r="B72" s="409"/>
      <c r="G72" s="1305"/>
      <c r="H72" s="1305"/>
      <c r="I72" s="1305"/>
      <c r="J72" s="1305"/>
      <c r="K72" s="419"/>
      <c r="L72" s="419"/>
      <c r="M72" s="420"/>
      <c r="N72" s="420"/>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04" t="s">
        <v>573</v>
      </c>
      <c r="BQ72" s="1304"/>
      <c r="BR72" s="1304"/>
      <c r="BS72" s="1304"/>
      <c r="BT72" s="1304"/>
      <c r="BU72" s="1304"/>
      <c r="BV72" s="1304"/>
      <c r="BW72" s="1304"/>
      <c r="BX72" s="1304" t="s">
        <v>574</v>
      </c>
      <c r="BY72" s="1304"/>
      <c r="BZ72" s="1304"/>
      <c r="CA72" s="1304"/>
      <c r="CB72" s="1304"/>
      <c r="CC72" s="1304"/>
      <c r="CD72" s="1304"/>
      <c r="CE72" s="1304"/>
      <c r="CF72" s="1304" t="s">
        <v>575</v>
      </c>
      <c r="CG72" s="1304"/>
      <c r="CH72" s="1304"/>
      <c r="CI72" s="1304"/>
      <c r="CJ72" s="1304"/>
      <c r="CK72" s="1304"/>
      <c r="CL72" s="1304"/>
      <c r="CM72" s="1304"/>
      <c r="CN72" s="1304" t="s">
        <v>576</v>
      </c>
      <c r="CO72" s="1304"/>
      <c r="CP72" s="1304"/>
      <c r="CQ72" s="1304"/>
      <c r="CR72" s="1304"/>
      <c r="CS72" s="1304"/>
      <c r="CT72" s="1304"/>
      <c r="CU72" s="1304"/>
      <c r="CV72" s="1304" t="s">
        <v>577</v>
      </c>
      <c r="CW72" s="1304"/>
      <c r="CX72" s="1304"/>
      <c r="CY72" s="1304"/>
      <c r="CZ72" s="1304"/>
      <c r="DA72" s="1304"/>
      <c r="DB72" s="1304"/>
      <c r="DC72" s="1304"/>
    </row>
    <row r="73" spans="2:107" x14ac:dyDescent="0.15">
      <c r="B73" s="409"/>
      <c r="G73" s="1307"/>
      <c r="H73" s="1307"/>
      <c r="I73" s="1307"/>
      <c r="J73" s="1307"/>
      <c r="K73" s="1303"/>
      <c r="L73" s="1303"/>
      <c r="M73" s="1303"/>
      <c r="N73" s="1303"/>
      <c r="AM73" s="418"/>
      <c r="AN73" s="1302" t="s">
        <v>625</v>
      </c>
      <c r="AO73" s="1302"/>
      <c r="AP73" s="1302"/>
      <c r="AQ73" s="1302"/>
      <c r="AR73" s="1302"/>
      <c r="AS73" s="1302"/>
      <c r="AT73" s="1302"/>
      <c r="AU73" s="1302"/>
      <c r="AV73" s="1302"/>
      <c r="AW73" s="1302"/>
      <c r="AX73" s="1302"/>
      <c r="AY73" s="1302"/>
      <c r="AZ73" s="1302"/>
      <c r="BA73" s="1302"/>
      <c r="BB73" s="1302" t="s">
        <v>626</v>
      </c>
      <c r="BC73" s="1302"/>
      <c r="BD73" s="1302"/>
      <c r="BE73" s="1302"/>
      <c r="BF73" s="1302"/>
      <c r="BG73" s="1302"/>
      <c r="BH73" s="1302"/>
      <c r="BI73" s="1302"/>
      <c r="BJ73" s="1302"/>
      <c r="BK73" s="1302"/>
      <c r="BL73" s="1302"/>
      <c r="BM73" s="1302"/>
      <c r="BN73" s="1302"/>
      <c r="BO73" s="1302"/>
      <c r="BP73" s="1299">
        <v>29.9</v>
      </c>
      <c r="BQ73" s="1299"/>
      <c r="BR73" s="1299"/>
      <c r="BS73" s="1299"/>
      <c r="BT73" s="1299"/>
      <c r="BU73" s="1299"/>
      <c r="BV73" s="1299"/>
      <c r="BW73" s="1299"/>
      <c r="BX73" s="1299">
        <v>26.4</v>
      </c>
      <c r="BY73" s="1299"/>
      <c r="BZ73" s="1299"/>
      <c r="CA73" s="1299"/>
      <c r="CB73" s="1299"/>
      <c r="CC73" s="1299"/>
      <c r="CD73" s="1299"/>
      <c r="CE73" s="1299"/>
      <c r="CF73" s="1299">
        <v>44.5</v>
      </c>
      <c r="CG73" s="1299"/>
      <c r="CH73" s="1299"/>
      <c r="CI73" s="1299"/>
      <c r="CJ73" s="1299"/>
      <c r="CK73" s="1299"/>
      <c r="CL73" s="1299"/>
      <c r="CM73" s="1299"/>
      <c r="CN73" s="1299">
        <v>39.5</v>
      </c>
      <c r="CO73" s="1299"/>
      <c r="CP73" s="1299"/>
      <c r="CQ73" s="1299"/>
      <c r="CR73" s="1299"/>
      <c r="CS73" s="1299"/>
      <c r="CT73" s="1299"/>
      <c r="CU73" s="1299"/>
      <c r="CV73" s="1299">
        <v>75.8</v>
      </c>
      <c r="CW73" s="1299"/>
      <c r="CX73" s="1299"/>
      <c r="CY73" s="1299"/>
      <c r="CZ73" s="1299"/>
      <c r="DA73" s="1299"/>
      <c r="DB73" s="1299"/>
      <c r="DC73" s="1299"/>
    </row>
    <row r="74" spans="2:107" x14ac:dyDescent="0.15">
      <c r="B74" s="409"/>
      <c r="G74" s="1307"/>
      <c r="H74" s="1307"/>
      <c r="I74" s="1307"/>
      <c r="J74" s="1307"/>
      <c r="K74" s="1303"/>
      <c r="L74" s="1303"/>
      <c r="M74" s="1303"/>
      <c r="N74" s="1303"/>
      <c r="AM74" s="418"/>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299"/>
      <c r="BQ74" s="1299"/>
      <c r="BR74" s="1299"/>
      <c r="BS74" s="1299"/>
      <c r="BT74" s="1299"/>
      <c r="BU74" s="1299"/>
      <c r="BV74" s="1299"/>
      <c r="BW74" s="1299"/>
      <c r="BX74" s="1299"/>
      <c r="BY74" s="1299"/>
      <c r="BZ74" s="1299"/>
      <c r="CA74" s="1299"/>
      <c r="CB74" s="1299"/>
      <c r="CC74" s="1299"/>
      <c r="CD74" s="1299"/>
      <c r="CE74" s="1299"/>
      <c r="CF74" s="1299"/>
      <c r="CG74" s="1299"/>
      <c r="CH74" s="1299"/>
      <c r="CI74" s="1299"/>
      <c r="CJ74" s="1299"/>
      <c r="CK74" s="1299"/>
      <c r="CL74" s="1299"/>
      <c r="CM74" s="1299"/>
      <c r="CN74" s="1299"/>
      <c r="CO74" s="1299"/>
      <c r="CP74" s="1299"/>
      <c r="CQ74" s="1299"/>
      <c r="CR74" s="1299"/>
      <c r="CS74" s="1299"/>
      <c r="CT74" s="1299"/>
      <c r="CU74" s="1299"/>
      <c r="CV74" s="1299"/>
      <c r="CW74" s="1299"/>
      <c r="CX74" s="1299"/>
      <c r="CY74" s="1299"/>
      <c r="CZ74" s="1299"/>
      <c r="DA74" s="1299"/>
      <c r="DB74" s="1299"/>
      <c r="DC74" s="1299"/>
    </row>
    <row r="75" spans="2:107" x14ac:dyDescent="0.15">
      <c r="B75" s="409"/>
      <c r="G75" s="1307"/>
      <c r="H75" s="1307"/>
      <c r="I75" s="1305"/>
      <c r="J75" s="1305"/>
      <c r="K75" s="1306"/>
      <c r="L75" s="1306"/>
      <c r="M75" s="1306"/>
      <c r="N75" s="1306"/>
      <c r="AM75" s="418"/>
      <c r="AN75" s="1302"/>
      <c r="AO75" s="1302"/>
      <c r="AP75" s="1302"/>
      <c r="AQ75" s="1302"/>
      <c r="AR75" s="1302"/>
      <c r="AS75" s="1302"/>
      <c r="AT75" s="1302"/>
      <c r="AU75" s="1302"/>
      <c r="AV75" s="1302"/>
      <c r="AW75" s="1302"/>
      <c r="AX75" s="1302"/>
      <c r="AY75" s="1302"/>
      <c r="AZ75" s="1302"/>
      <c r="BA75" s="1302"/>
      <c r="BB75" s="1302" t="s">
        <v>631</v>
      </c>
      <c r="BC75" s="1302"/>
      <c r="BD75" s="1302"/>
      <c r="BE75" s="1302"/>
      <c r="BF75" s="1302"/>
      <c r="BG75" s="1302"/>
      <c r="BH75" s="1302"/>
      <c r="BI75" s="1302"/>
      <c r="BJ75" s="1302"/>
      <c r="BK75" s="1302"/>
      <c r="BL75" s="1302"/>
      <c r="BM75" s="1302"/>
      <c r="BN75" s="1302"/>
      <c r="BO75" s="1302"/>
      <c r="BP75" s="1299">
        <v>2.8</v>
      </c>
      <c r="BQ75" s="1299"/>
      <c r="BR75" s="1299"/>
      <c r="BS75" s="1299"/>
      <c r="BT75" s="1299"/>
      <c r="BU75" s="1299"/>
      <c r="BV75" s="1299"/>
      <c r="BW75" s="1299"/>
      <c r="BX75" s="1299">
        <v>2.2999999999999998</v>
      </c>
      <c r="BY75" s="1299"/>
      <c r="BZ75" s="1299"/>
      <c r="CA75" s="1299"/>
      <c r="CB75" s="1299"/>
      <c r="CC75" s="1299"/>
      <c r="CD75" s="1299"/>
      <c r="CE75" s="1299"/>
      <c r="CF75" s="1299">
        <v>2.1</v>
      </c>
      <c r="CG75" s="1299"/>
      <c r="CH75" s="1299"/>
      <c r="CI75" s="1299"/>
      <c r="CJ75" s="1299"/>
      <c r="CK75" s="1299"/>
      <c r="CL75" s="1299"/>
      <c r="CM75" s="1299"/>
      <c r="CN75" s="1299">
        <v>1.5</v>
      </c>
      <c r="CO75" s="1299"/>
      <c r="CP75" s="1299"/>
      <c r="CQ75" s="1299"/>
      <c r="CR75" s="1299"/>
      <c r="CS75" s="1299"/>
      <c r="CT75" s="1299"/>
      <c r="CU75" s="1299"/>
      <c r="CV75" s="1299">
        <v>1.5</v>
      </c>
      <c r="CW75" s="1299"/>
      <c r="CX75" s="1299"/>
      <c r="CY75" s="1299"/>
      <c r="CZ75" s="1299"/>
      <c r="DA75" s="1299"/>
      <c r="DB75" s="1299"/>
      <c r="DC75" s="1299"/>
    </row>
    <row r="76" spans="2:107" x14ac:dyDescent="0.15">
      <c r="B76" s="409"/>
      <c r="G76" s="1307"/>
      <c r="H76" s="1307"/>
      <c r="I76" s="1305"/>
      <c r="J76" s="1305"/>
      <c r="K76" s="1306"/>
      <c r="L76" s="1306"/>
      <c r="M76" s="1306"/>
      <c r="N76" s="1306"/>
      <c r="AM76" s="418"/>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299"/>
      <c r="BQ76" s="1299"/>
      <c r="BR76" s="1299"/>
      <c r="BS76" s="1299"/>
      <c r="BT76" s="1299"/>
      <c r="BU76" s="1299"/>
      <c r="BV76" s="1299"/>
      <c r="BW76" s="1299"/>
      <c r="BX76" s="1299"/>
      <c r="BY76" s="1299"/>
      <c r="BZ76" s="1299"/>
      <c r="CA76" s="1299"/>
      <c r="CB76" s="1299"/>
      <c r="CC76" s="1299"/>
      <c r="CD76" s="1299"/>
      <c r="CE76" s="1299"/>
      <c r="CF76" s="1299"/>
      <c r="CG76" s="1299"/>
      <c r="CH76" s="1299"/>
      <c r="CI76" s="1299"/>
      <c r="CJ76" s="1299"/>
      <c r="CK76" s="1299"/>
      <c r="CL76" s="1299"/>
      <c r="CM76" s="1299"/>
      <c r="CN76" s="1299"/>
      <c r="CO76" s="1299"/>
      <c r="CP76" s="1299"/>
      <c r="CQ76" s="1299"/>
      <c r="CR76" s="1299"/>
      <c r="CS76" s="1299"/>
      <c r="CT76" s="1299"/>
      <c r="CU76" s="1299"/>
      <c r="CV76" s="1299"/>
      <c r="CW76" s="1299"/>
      <c r="CX76" s="1299"/>
      <c r="CY76" s="1299"/>
      <c r="CZ76" s="1299"/>
      <c r="DA76" s="1299"/>
      <c r="DB76" s="1299"/>
      <c r="DC76" s="1299"/>
    </row>
    <row r="77" spans="2:107" x14ac:dyDescent="0.15">
      <c r="B77" s="409"/>
      <c r="G77" s="1305"/>
      <c r="H77" s="1305"/>
      <c r="I77" s="1305"/>
      <c r="J77" s="1305"/>
      <c r="K77" s="1303"/>
      <c r="L77" s="1303"/>
      <c r="M77" s="1303"/>
      <c r="N77" s="1303"/>
      <c r="AN77" s="1304" t="s">
        <v>628</v>
      </c>
      <c r="AO77" s="1304"/>
      <c r="AP77" s="1304"/>
      <c r="AQ77" s="1304"/>
      <c r="AR77" s="1304"/>
      <c r="AS77" s="1304"/>
      <c r="AT77" s="1304"/>
      <c r="AU77" s="1304"/>
      <c r="AV77" s="1304"/>
      <c r="AW77" s="1304"/>
      <c r="AX77" s="1304"/>
      <c r="AY77" s="1304"/>
      <c r="AZ77" s="1304"/>
      <c r="BA77" s="1304"/>
      <c r="BB77" s="1302" t="s">
        <v>626</v>
      </c>
      <c r="BC77" s="1302"/>
      <c r="BD77" s="1302"/>
      <c r="BE77" s="1302"/>
      <c r="BF77" s="1302"/>
      <c r="BG77" s="1302"/>
      <c r="BH77" s="1302"/>
      <c r="BI77" s="1302"/>
      <c r="BJ77" s="1302"/>
      <c r="BK77" s="1302"/>
      <c r="BL77" s="1302"/>
      <c r="BM77" s="1302"/>
      <c r="BN77" s="1302"/>
      <c r="BO77" s="1302"/>
      <c r="BP77" s="1299">
        <v>33.6</v>
      </c>
      <c r="BQ77" s="1299"/>
      <c r="BR77" s="1299"/>
      <c r="BS77" s="1299"/>
      <c r="BT77" s="1299"/>
      <c r="BU77" s="1299"/>
      <c r="BV77" s="1299"/>
      <c r="BW77" s="1299"/>
      <c r="BX77" s="1299">
        <v>35.299999999999997</v>
      </c>
      <c r="BY77" s="1299"/>
      <c r="BZ77" s="1299"/>
      <c r="CA77" s="1299"/>
      <c r="CB77" s="1299"/>
      <c r="CC77" s="1299"/>
      <c r="CD77" s="1299"/>
      <c r="CE77" s="1299"/>
      <c r="CF77" s="1299">
        <v>31.9</v>
      </c>
      <c r="CG77" s="1299"/>
      <c r="CH77" s="1299"/>
      <c r="CI77" s="1299"/>
      <c r="CJ77" s="1299"/>
      <c r="CK77" s="1299"/>
      <c r="CL77" s="1299"/>
      <c r="CM77" s="1299"/>
      <c r="CN77" s="1299">
        <v>24.2</v>
      </c>
      <c r="CO77" s="1299"/>
      <c r="CP77" s="1299"/>
      <c r="CQ77" s="1299"/>
      <c r="CR77" s="1299"/>
      <c r="CS77" s="1299"/>
      <c r="CT77" s="1299"/>
      <c r="CU77" s="1299"/>
      <c r="CV77" s="1299">
        <v>22.1</v>
      </c>
      <c r="CW77" s="1299"/>
      <c r="CX77" s="1299"/>
      <c r="CY77" s="1299"/>
      <c r="CZ77" s="1299"/>
      <c r="DA77" s="1299"/>
      <c r="DB77" s="1299"/>
      <c r="DC77" s="1299"/>
    </row>
    <row r="78" spans="2:107" x14ac:dyDescent="0.15">
      <c r="B78" s="409"/>
      <c r="G78" s="1305"/>
      <c r="H78" s="1305"/>
      <c r="I78" s="1305"/>
      <c r="J78" s="1305"/>
      <c r="K78" s="1303"/>
      <c r="L78" s="1303"/>
      <c r="M78" s="1303"/>
      <c r="N78" s="1303"/>
      <c r="AN78" s="1304"/>
      <c r="AO78" s="1304"/>
      <c r="AP78" s="1304"/>
      <c r="AQ78" s="1304"/>
      <c r="AR78" s="1304"/>
      <c r="AS78" s="1304"/>
      <c r="AT78" s="1304"/>
      <c r="AU78" s="1304"/>
      <c r="AV78" s="1304"/>
      <c r="AW78" s="1304"/>
      <c r="AX78" s="1304"/>
      <c r="AY78" s="1304"/>
      <c r="AZ78" s="1304"/>
      <c r="BA78" s="1304"/>
      <c r="BB78" s="1302"/>
      <c r="BC78" s="1302"/>
      <c r="BD78" s="1302"/>
      <c r="BE78" s="1302"/>
      <c r="BF78" s="1302"/>
      <c r="BG78" s="1302"/>
      <c r="BH78" s="1302"/>
      <c r="BI78" s="1302"/>
      <c r="BJ78" s="1302"/>
      <c r="BK78" s="1302"/>
      <c r="BL78" s="1302"/>
      <c r="BM78" s="1302"/>
      <c r="BN78" s="1302"/>
      <c r="BO78" s="1302"/>
      <c r="BP78" s="1299"/>
      <c r="BQ78" s="1299"/>
      <c r="BR78" s="1299"/>
      <c r="BS78" s="1299"/>
      <c r="BT78" s="1299"/>
      <c r="BU78" s="1299"/>
      <c r="BV78" s="1299"/>
      <c r="BW78" s="1299"/>
      <c r="BX78" s="1299"/>
      <c r="BY78" s="1299"/>
      <c r="BZ78" s="1299"/>
      <c r="CA78" s="1299"/>
      <c r="CB78" s="1299"/>
      <c r="CC78" s="1299"/>
      <c r="CD78" s="1299"/>
      <c r="CE78" s="1299"/>
      <c r="CF78" s="1299"/>
      <c r="CG78" s="1299"/>
      <c r="CH78" s="1299"/>
      <c r="CI78" s="1299"/>
      <c r="CJ78" s="1299"/>
      <c r="CK78" s="1299"/>
      <c r="CL78" s="1299"/>
      <c r="CM78" s="1299"/>
      <c r="CN78" s="1299"/>
      <c r="CO78" s="1299"/>
      <c r="CP78" s="1299"/>
      <c r="CQ78" s="1299"/>
      <c r="CR78" s="1299"/>
      <c r="CS78" s="1299"/>
      <c r="CT78" s="1299"/>
      <c r="CU78" s="1299"/>
      <c r="CV78" s="1299"/>
      <c r="CW78" s="1299"/>
      <c r="CX78" s="1299"/>
      <c r="CY78" s="1299"/>
      <c r="CZ78" s="1299"/>
      <c r="DA78" s="1299"/>
      <c r="DB78" s="1299"/>
      <c r="DC78" s="1299"/>
    </row>
    <row r="79" spans="2:107" x14ac:dyDescent="0.15">
      <c r="B79" s="409"/>
      <c r="G79" s="1305"/>
      <c r="H79" s="1305"/>
      <c r="I79" s="1300"/>
      <c r="J79" s="1300"/>
      <c r="K79" s="1301"/>
      <c r="L79" s="1301"/>
      <c r="M79" s="1301"/>
      <c r="N79" s="1301"/>
      <c r="AN79" s="1304"/>
      <c r="AO79" s="1304"/>
      <c r="AP79" s="1304"/>
      <c r="AQ79" s="1304"/>
      <c r="AR79" s="1304"/>
      <c r="AS79" s="1304"/>
      <c r="AT79" s="1304"/>
      <c r="AU79" s="1304"/>
      <c r="AV79" s="1304"/>
      <c r="AW79" s="1304"/>
      <c r="AX79" s="1304"/>
      <c r="AY79" s="1304"/>
      <c r="AZ79" s="1304"/>
      <c r="BA79" s="1304"/>
      <c r="BB79" s="1302" t="s">
        <v>631</v>
      </c>
      <c r="BC79" s="1302"/>
      <c r="BD79" s="1302"/>
      <c r="BE79" s="1302"/>
      <c r="BF79" s="1302"/>
      <c r="BG79" s="1302"/>
      <c r="BH79" s="1302"/>
      <c r="BI79" s="1302"/>
      <c r="BJ79" s="1302"/>
      <c r="BK79" s="1302"/>
      <c r="BL79" s="1302"/>
      <c r="BM79" s="1302"/>
      <c r="BN79" s="1302"/>
      <c r="BO79" s="1302"/>
      <c r="BP79" s="1299">
        <v>7</v>
      </c>
      <c r="BQ79" s="1299"/>
      <c r="BR79" s="1299"/>
      <c r="BS79" s="1299"/>
      <c r="BT79" s="1299"/>
      <c r="BU79" s="1299"/>
      <c r="BV79" s="1299"/>
      <c r="BW79" s="1299"/>
      <c r="BX79" s="1299">
        <v>6.9</v>
      </c>
      <c r="BY79" s="1299"/>
      <c r="BZ79" s="1299"/>
      <c r="CA79" s="1299"/>
      <c r="CB79" s="1299"/>
      <c r="CC79" s="1299"/>
      <c r="CD79" s="1299"/>
      <c r="CE79" s="1299"/>
      <c r="CF79" s="1299">
        <v>6.6</v>
      </c>
      <c r="CG79" s="1299"/>
      <c r="CH79" s="1299"/>
      <c r="CI79" s="1299"/>
      <c r="CJ79" s="1299"/>
      <c r="CK79" s="1299"/>
      <c r="CL79" s="1299"/>
      <c r="CM79" s="1299"/>
      <c r="CN79" s="1299">
        <v>6.4</v>
      </c>
      <c r="CO79" s="1299"/>
      <c r="CP79" s="1299"/>
      <c r="CQ79" s="1299"/>
      <c r="CR79" s="1299"/>
      <c r="CS79" s="1299"/>
      <c r="CT79" s="1299"/>
      <c r="CU79" s="1299"/>
      <c r="CV79" s="1299">
        <v>6.3</v>
      </c>
      <c r="CW79" s="1299"/>
      <c r="CX79" s="1299"/>
      <c r="CY79" s="1299"/>
      <c r="CZ79" s="1299"/>
      <c r="DA79" s="1299"/>
      <c r="DB79" s="1299"/>
      <c r="DC79" s="1299"/>
    </row>
    <row r="80" spans="2:107" x14ac:dyDescent="0.15">
      <c r="B80" s="409"/>
      <c r="G80" s="1305"/>
      <c r="H80" s="1305"/>
      <c r="I80" s="1300"/>
      <c r="J80" s="1300"/>
      <c r="K80" s="1301"/>
      <c r="L80" s="1301"/>
      <c r="M80" s="1301"/>
      <c r="N80" s="1301"/>
      <c r="AN80" s="1304"/>
      <c r="AO80" s="1304"/>
      <c r="AP80" s="1304"/>
      <c r="AQ80" s="1304"/>
      <c r="AR80" s="1304"/>
      <c r="AS80" s="1304"/>
      <c r="AT80" s="1304"/>
      <c r="AU80" s="1304"/>
      <c r="AV80" s="1304"/>
      <c r="AW80" s="1304"/>
      <c r="AX80" s="1304"/>
      <c r="AY80" s="1304"/>
      <c r="AZ80" s="1304"/>
      <c r="BA80" s="1304"/>
      <c r="BB80" s="1302"/>
      <c r="BC80" s="1302"/>
      <c r="BD80" s="1302"/>
      <c r="BE80" s="1302"/>
      <c r="BF80" s="1302"/>
      <c r="BG80" s="1302"/>
      <c r="BH80" s="1302"/>
      <c r="BI80" s="1302"/>
      <c r="BJ80" s="1302"/>
      <c r="BK80" s="1302"/>
      <c r="BL80" s="1302"/>
      <c r="BM80" s="1302"/>
      <c r="BN80" s="1302"/>
      <c r="BO80" s="1302"/>
      <c r="BP80" s="1299"/>
      <c r="BQ80" s="1299"/>
      <c r="BR80" s="1299"/>
      <c r="BS80" s="1299"/>
      <c r="BT80" s="1299"/>
      <c r="BU80" s="1299"/>
      <c r="BV80" s="1299"/>
      <c r="BW80" s="1299"/>
      <c r="BX80" s="1299"/>
      <c r="BY80" s="1299"/>
      <c r="BZ80" s="1299"/>
      <c r="CA80" s="1299"/>
      <c r="CB80" s="1299"/>
      <c r="CC80" s="1299"/>
      <c r="CD80" s="1299"/>
      <c r="CE80" s="1299"/>
      <c r="CF80" s="1299"/>
      <c r="CG80" s="1299"/>
      <c r="CH80" s="1299"/>
      <c r="CI80" s="1299"/>
      <c r="CJ80" s="1299"/>
      <c r="CK80" s="1299"/>
      <c r="CL80" s="1299"/>
      <c r="CM80" s="1299"/>
      <c r="CN80" s="1299"/>
      <c r="CO80" s="1299"/>
      <c r="CP80" s="1299"/>
      <c r="CQ80" s="1299"/>
      <c r="CR80" s="1299"/>
      <c r="CS80" s="1299"/>
      <c r="CT80" s="1299"/>
      <c r="CU80" s="1299"/>
      <c r="CV80" s="1299"/>
      <c r="CW80" s="1299"/>
      <c r="CX80" s="1299"/>
      <c r="CY80" s="1299"/>
      <c r="CZ80" s="1299"/>
      <c r="DA80" s="1299"/>
      <c r="DB80" s="1299"/>
      <c r="DC80" s="1299"/>
    </row>
    <row r="81" spans="2:109" x14ac:dyDescent="0.15">
      <c r="B81" s="409"/>
    </row>
    <row r="82" spans="2:109" ht="17.25" x14ac:dyDescent="0.15">
      <c r="B82" s="409"/>
      <c r="K82" s="436"/>
      <c r="L82" s="436"/>
      <c r="M82" s="436"/>
      <c r="N82" s="436"/>
      <c r="AQ82" s="436"/>
      <c r="AR82" s="436"/>
      <c r="AS82" s="436"/>
      <c r="AT82" s="436"/>
      <c r="BC82" s="436"/>
      <c r="BD82" s="436"/>
      <c r="BE82" s="436"/>
      <c r="BF82" s="436"/>
      <c r="BO82" s="436"/>
      <c r="BP82" s="436"/>
      <c r="BQ82" s="436"/>
      <c r="BR82" s="436"/>
      <c r="CA82" s="436"/>
      <c r="CB82" s="436"/>
      <c r="CC82" s="436"/>
      <c r="CD82" s="436"/>
      <c r="CM82" s="436"/>
      <c r="CN82" s="436"/>
      <c r="CO82" s="436"/>
      <c r="CP82" s="436"/>
      <c r="CY82" s="436"/>
      <c r="CZ82" s="436"/>
      <c r="DA82" s="436"/>
      <c r="DB82" s="436"/>
      <c r="DC82" s="436"/>
    </row>
    <row r="83" spans="2:109" x14ac:dyDescent="0.15">
      <c r="B83" s="411"/>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412"/>
      <c r="BA83" s="412"/>
      <c r="BB83" s="412"/>
      <c r="BC83" s="412"/>
      <c r="BD83" s="412"/>
      <c r="BE83" s="412"/>
      <c r="BF83" s="412"/>
      <c r="BG83" s="412"/>
      <c r="BH83" s="412"/>
      <c r="BI83" s="412"/>
      <c r="BJ83" s="412"/>
      <c r="BK83" s="412"/>
      <c r="BL83" s="412"/>
      <c r="BM83" s="412"/>
      <c r="BN83" s="412"/>
      <c r="BO83" s="412"/>
      <c r="BP83" s="412"/>
      <c r="BQ83" s="412"/>
      <c r="BR83" s="412"/>
      <c r="BS83" s="412"/>
      <c r="BT83" s="412"/>
      <c r="BU83" s="412"/>
      <c r="BV83" s="412"/>
      <c r="BW83" s="412"/>
      <c r="BX83" s="412"/>
      <c r="BY83" s="412"/>
      <c r="BZ83" s="412"/>
      <c r="CA83" s="412"/>
      <c r="CB83" s="412"/>
      <c r="CC83" s="412"/>
      <c r="CD83" s="412"/>
      <c r="CE83" s="412"/>
      <c r="CF83" s="412"/>
      <c r="CG83" s="412"/>
      <c r="CH83" s="412"/>
      <c r="CI83" s="412"/>
      <c r="CJ83" s="412"/>
      <c r="CK83" s="412"/>
      <c r="CL83" s="412"/>
      <c r="CM83" s="412"/>
      <c r="CN83" s="412"/>
      <c r="CO83" s="412"/>
      <c r="CP83" s="412"/>
      <c r="CQ83" s="412"/>
      <c r="CR83" s="412"/>
      <c r="CS83" s="412"/>
      <c r="CT83" s="412"/>
      <c r="CU83" s="412"/>
      <c r="CV83" s="412"/>
      <c r="CW83" s="412"/>
      <c r="CX83" s="412"/>
      <c r="CY83" s="412"/>
      <c r="CZ83" s="412"/>
      <c r="DA83" s="412"/>
      <c r="DB83" s="412"/>
      <c r="DC83" s="412"/>
      <c r="DD83" s="413"/>
    </row>
    <row r="84" spans="2:109" x14ac:dyDescent="0.15">
      <c r="DD84" s="402"/>
      <c r="DE84" s="402"/>
    </row>
    <row r="85" spans="2:109" x14ac:dyDescent="0.15">
      <c r="DD85" s="402"/>
      <c r="DE85" s="402"/>
    </row>
    <row r="86" spans="2:109" hidden="1" x14ac:dyDescent="0.15">
      <c r="DD86" s="402"/>
      <c r="DE86" s="402"/>
    </row>
    <row r="87" spans="2:109" hidden="1" x14ac:dyDescent="0.15">
      <c r="K87" s="437"/>
      <c r="AQ87" s="437"/>
      <c r="BC87" s="437"/>
      <c r="BO87" s="437"/>
      <c r="CA87" s="437"/>
      <c r="CM87" s="437"/>
      <c r="CY87" s="437"/>
      <c r="DD87" s="402"/>
      <c r="DE87" s="402"/>
    </row>
    <row r="88" spans="2:109" hidden="1" x14ac:dyDescent="0.15">
      <c r="DD88" s="402"/>
      <c r="DE88" s="402"/>
    </row>
    <row r="89" spans="2:109" hidden="1" x14ac:dyDescent="0.15">
      <c r="DD89" s="402"/>
      <c r="DE89" s="402"/>
    </row>
    <row r="90" spans="2:109" hidden="1" x14ac:dyDescent="0.15">
      <c r="DD90" s="402"/>
      <c r="DE90" s="402"/>
    </row>
    <row r="91" spans="2:109" hidden="1" x14ac:dyDescent="0.15">
      <c r="DD91" s="402"/>
      <c r="DE91" s="402"/>
    </row>
    <row r="92" spans="2:109" ht="13.5" hidden="1" customHeight="1" x14ac:dyDescent="0.15">
      <c r="DD92" s="402"/>
      <c r="DE92" s="402"/>
    </row>
    <row r="93" spans="2:109" ht="13.5" hidden="1" customHeight="1" x14ac:dyDescent="0.15">
      <c r="DD93" s="402"/>
      <c r="DE93" s="402"/>
    </row>
    <row r="94" spans="2:109" ht="13.5" hidden="1" customHeight="1" x14ac:dyDescent="0.15">
      <c r="DD94" s="402"/>
      <c r="DE94" s="402"/>
    </row>
    <row r="95" spans="2:109" ht="13.5" hidden="1" customHeight="1" x14ac:dyDescent="0.15">
      <c r="DD95" s="402"/>
      <c r="DE95" s="402"/>
    </row>
    <row r="96" spans="2:109" ht="13.5" hidden="1" customHeight="1" x14ac:dyDescent="0.15">
      <c r="DD96" s="402"/>
      <c r="DE96" s="402"/>
    </row>
    <row r="97" s="402" customFormat="1" ht="13.5" hidden="1" customHeight="1" x14ac:dyDescent="0.15"/>
    <row r="98" s="402" customFormat="1" ht="13.5" hidden="1" customHeight="1" x14ac:dyDescent="0.15"/>
    <row r="99" s="402" customFormat="1" ht="13.5" hidden="1" customHeight="1" x14ac:dyDescent="0.15"/>
    <row r="100" s="402" customFormat="1" ht="13.5" hidden="1" customHeight="1" x14ac:dyDescent="0.15"/>
    <row r="101" s="402" customFormat="1" ht="13.5" hidden="1" customHeight="1" x14ac:dyDescent="0.15"/>
    <row r="102" s="402" customFormat="1" ht="13.5" hidden="1" customHeight="1" x14ac:dyDescent="0.15"/>
    <row r="103" s="402" customFormat="1" ht="13.5" hidden="1" customHeight="1" x14ac:dyDescent="0.15"/>
    <row r="104" s="402" customFormat="1" ht="13.5" hidden="1" customHeight="1" x14ac:dyDescent="0.15"/>
    <row r="105" s="402" customFormat="1" ht="13.5" hidden="1" customHeight="1" x14ac:dyDescent="0.15"/>
    <row r="106" s="402" customFormat="1" ht="13.5" hidden="1" customHeight="1" x14ac:dyDescent="0.15"/>
    <row r="107" s="402" customFormat="1" ht="13.5" hidden="1" customHeight="1" x14ac:dyDescent="0.15"/>
    <row r="108" s="402" customFormat="1" ht="13.5" hidden="1" customHeight="1" x14ac:dyDescent="0.15"/>
    <row r="109" s="402" customFormat="1" ht="13.5" hidden="1" customHeight="1" x14ac:dyDescent="0.15"/>
    <row r="110" s="402" customFormat="1" ht="13.5" hidden="1" customHeight="1" x14ac:dyDescent="0.15"/>
    <row r="111" s="402" customFormat="1" ht="13.5" hidden="1" customHeight="1" x14ac:dyDescent="0.15"/>
    <row r="112" s="402" customFormat="1" ht="13.5" hidden="1" customHeight="1" x14ac:dyDescent="0.15"/>
    <row r="113" s="402" customFormat="1" ht="13.5" hidden="1" customHeight="1" x14ac:dyDescent="0.15"/>
    <row r="114" s="402" customFormat="1" ht="13.5" hidden="1" customHeight="1" x14ac:dyDescent="0.15"/>
    <row r="115" s="402" customFormat="1" ht="13.5" hidden="1" customHeight="1" x14ac:dyDescent="0.15"/>
    <row r="116" s="402" customFormat="1" ht="13.5" hidden="1" customHeight="1" x14ac:dyDescent="0.15"/>
    <row r="117" s="402" customFormat="1" ht="13.5" hidden="1" customHeight="1" x14ac:dyDescent="0.15"/>
    <row r="118" s="402" customFormat="1" ht="13.5" hidden="1" customHeight="1" x14ac:dyDescent="0.15"/>
    <row r="119" s="402" customFormat="1" ht="13.5" hidden="1" customHeight="1" x14ac:dyDescent="0.15"/>
    <row r="120" s="402" customFormat="1" ht="13.5" hidden="1" customHeight="1" x14ac:dyDescent="0.15"/>
    <row r="121" s="402" customFormat="1" ht="13.5" hidden="1" customHeight="1" x14ac:dyDescent="0.15"/>
    <row r="122" s="402" customFormat="1" ht="13.5" hidden="1" customHeight="1" x14ac:dyDescent="0.15"/>
    <row r="123" s="402" customFormat="1" ht="13.5" hidden="1" customHeight="1" x14ac:dyDescent="0.15"/>
    <row r="124" s="402" customFormat="1" ht="13.5" hidden="1" customHeight="1" x14ac:dyDescent="0.15"/>
    <row r="125" s="402" customFormat="1" ht="13.5" hidden="1" customHeight="1" x14ac:dyDescent="0.15"/>
    <row r="126" s="402" customFormat="1" ht="13.5" hidden="1" customHeight="1" x14ac:dyDescent="0.15"/>
    <row r="127" s="402" customFormat="1" ht="13.5" hidden="1" customHeight="1" x14ac:dyDescent="0.15"/>
    <row r="128" s="402" customFormat="1" ht="13.5" hidden="1" customHeight="1" x14ac:dyDescent="0.15"/>
    <row r="129" s="402" customFormat="1" ht="13.5" hidden="1" customHeight="1" x14ac:dyDescent="0.15"/>
    <row r="130" s="402" customFormat="1" ht="13.5" hidden="1" customHeight="1" x14ac:dyDescent="0.15"/>
    <row r="131" s="402" customFormat="1" ht="13.5" hidden="1" customHeight="1" x14ac:dyDescent="0.15"/>
    <row r="132" s="402" customFormat="1" ht="13.5" hidden="1" customHeight="1" x14ac:dyDescent="0.15"/>
    <row r="133" s="402" customFormat="1" ht="13.5" hidden="1" customHeight="1" x14ac:dyDescent="0.15"/>
    <row r="134" s="402" customFormat="1" ht="13.5" hidden="1" customHeight="1" x14ac:dyDescent="0.15"/>
    <row r="135" s="402" customFormat="1" ht="13.5" hidden="1" customHeight="1" x14ac:dyDescent="0.15"/>
    <row r="136" s="402" customFormat="1" ht="13.5" hidden="1" customHeight="1" x14ac:dyDescent="0.15"/>
    <row r="137" s="402" customFormat="1" ht="13.5" hidden="1" customHeight="1" x14ac:dyDescent="0.15"/>
    <row r="138" s="402" customFormat="1" ht="13.5" hidden="1" customHeight="1" x14ac:dyDescent="0.15"/>
    <row r="139" s="402" customFormat="1" ht="13.5" hidden="1" customHeight="1" x14ac:dyDescent="0.15"/>
    <row r="140" s="402" customFormat="1" ht="13.5" hidden="1" customHeight="1" x14ac:dyDescent="0.15"/>
    <row r="141" s="402" customFormat="1" ht="13.5" hidden="1" customHeight="1" x14ac:dyDescent="0.15"/>
    <row r="142" s="402" customFormat="1" ht="13.5" hidden="1" customHeight="1" x14ac:dyDescent="0.15"/>
    <row r="143" s="402" customFormat="1" ht="13.5" hidden="1" customHeight="1" x14ac:dyDescent="0.15"/>
    <row r="144" s="402" customFormat="1" ht="13.5" hidden="1" customHeight="1" x14ac:dyDescent="0.15"/>
    <row r="145" s="402" customFormat="1" ht="13.5" hidden="1" customHeight="1" x14ac:dyDescent="0.15"/>
    <row r="146" s="402" customFormat="1" ht="13.5" hidden="1" customHeight="1" x14ac:dyDescent="0.15"/>
    <row r="147" s="402" customFormat="1" ht="13.5" hidden="1" customHeight="1" x14ac:dyDescent="0.15"/>
    <row r="148" s="402" customFormat="1" ht="13.5" hidden="1" customHeight="1" x14ac:dyDescent="0.15"/>
    <row r="149" s="402" customFormat="1" ht="13.5" hidden="1" customHeight="1" x14ac:dyDescent="0.15"/>
    <row r="150" s="402" customFormat="1" ht="13.5" hidden="1" customHeight="1" x14ac:dyDescent="0.15"/>
    <row r="151" s="402" customFormat="1" ht="13.5" hidden="1" customHeight="1" x14ac:dyDescent="0.15"/>
    <row r="152" s="402" customFormat="1" ht="13.5" hidden="1" customHeight="1" x14ac:dyDescent="0.15"/>
    <row r="153" s="402" customFormat="1" ht="13.5" hidden="1" customHeight="1" x14ac:dyDescent="0.15"/>
    <row r="154" s="402" customFormat="1" ht="13.5" hidden="1" customHeight="1" x14ac:dyDescent="0.15"/>
    <row r="155" s="402" customFormat="1" ht="13.5" hidden="1" customHeight="1" x14ac:dyDescent="0.15"/>
    <row r="156" s="402" customFormat="1" ht="13.5" hidden="1" customHeight="1" x14ac:dyDescent="0.15"/>
    <row r="157" s="402" customFormat="1" ht="13.5" hidden="1" customHeight="1" x14ac:dyDescent="0.15"/>
    <row r="158" s="402" customFormat="1" ht="13.5" hidden="1" customHeight="1" x14ac:dyDescent="0.15"/>
    <row r="159" s="402" customFormat="1" ht="13.5" hidden="1" customHeight="1" x14ac:dyDescent="0.15"/>
    <row r="160" s="402" customFormat="1" ht="13.5" hidden="1" customHeight="1" x14ac:dyDescent="0.15"/>
  </sheetData>
  <sheetProtection algorithmName="SHA-512" hashValue="LOap5Q35hOkfu48M8KdG/ACVLSBJkHctknzMuRESClZ+c2WZzppVDWjBmfEYGBGym8aDGqoh/ScOzELOGSdyfw==" saltValue="rHfnmoI7B33lVD6MNFtqHA=="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 bottom="0.31496062992126" header="0.39370078740157499"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306" customWidth="1"/>
    <col min="35" max="122" width="2.5" style="305" customWidth="1"/>
    <col min="123" max="16384" width="2.5" style="305" hidden="1"/>
  </cols>
  <sheetData>
    <row r="1" spans="1:34" ht="13.5" customHeight="1" x14ac:dyDescent="0.15">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1:34" x14ac:dyDescent="0.15">
      <c r="S2" s="305"/>
      <c r="AH2" s="305"/>
    </row>
    <row r="3" spans="1:34"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1:34" x14ac:dyDescent="0.15"/>
    <row r="5" spans="1:34" x14ac:dyDescent="0.15"/>
    <row r="6" spans="1:34" x14ac:dyDescent="0.15"/>
    <row r="7" spans="1:34" x14ac:dyDescent="0.15"/>
    <row r="8" spans="1:34" x14ac:dyDescent="0.15"/>
    <row r="9" spans="1:34" x14ac:dyDescent="0.15">
      <c r="AH9" s="30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05"/>
    </row>
    <row r="18" spans="12:34" x14ac:dyDescent="0.15"/>
    <row r="19" spans="12:34" x14ac:dyDescent="0.15"/>
    <row r="20" spans="12:34" x14ac:dyDescent="0.15">
      <c r="AH20" s="305"/>
    </row>
    <row r="21" spans="12:34" x14ac:dyDescent="0.15">
      <c r="AH21" s="305"/>
    </row>
    <row r="22" spans="12:34" x14ac:dyDescent="0.15"/>
    <row r="23" spans="12:34" x14ac:dyDescent="0.15"/>
    <row r="24" spans="12:34" x14ac:dyDescent="0.15">
      <c r="Q24" s="305"/>
    </row>
    <row r="25" spans="12:34" x14ac:dyDescent="0.15"/>
    <row r="26" spans="12:34" x14ac:dyDescent="0.15"/>
    <row r="27" spans="12:34" x14ac:dyDescent="0.15"/>
    <row r="28" spans="12:34" x14ac:dyDescent="0.15">
      <c r="O28" s="305"/>
      <c r="T28" s="305"/>
      <c r="AH28" s="305"/>
    </row>
    <row r="29" spans="12:34" x14ac:dyDescent="0.15"/>
    <row r="30" spans="12:34" x14ac:dyDescent="0.15"/>
    <row r="31" spans="12:34" x14ac:dyDescent="0.15">
      <c r="Q31" s="305"/>
    </row>
    <row r="32" spans="12:34" x14ac:dyDescent="0.15">
      <c r="L32" s="305"/>
    </row>
    <row r="33" spans="2:34" x14ac:dyDescent="0.15">
      <c r="C33" s="305"/>
      <c r="E33" s="305"/>
      <c r="G33" s="305"/>
      <c r="I33" s="305"/>
      <c r="X33" s="305"/>
    </row>
    <row r="34" spans="2:34" x14ac:dyDescent="0.15">
      <c r="B34" s="305"/>
      <c r="P34" s="305"/>
      <c r="R34" s="305"/>
      <c r="T34" s="305"/>
    </row>
    <row r="35" spans="2:34" x14ac:dyDescent="0.15">
      <c r="D35" s="305"/>
      <c r="W35" s="305"/>
      <c r="AC35" s="305"/>
      <c r="AD35" s="305"/>
      <c r="AE35" s="305"/>
      <c r="AF35" s="305"/>
      <c r="AG35" s="305"/>
      <c r="AH35" s="305"/>
    </row>
    <row r="36" spans="2:34" x14ac:dyDescent="0.15">
      <c r="H36" s="305"/>
      <c r="J36" s="305"/>
      <c r="K36" s="305"/>
      <c r="M36" s="305"/>
      <c r="Y36" s="305"/>
      <c r="Z36" s="305"/>
      <c r="AA36" s="305"/>
      <c r="AB36" s="305"/>
      <c r="AC36" s="305"/>
      <c r="AD36" s="305"/>
      <c r="AE36" s="305"/>
      <c r="AF36" s="305"/>
      <c r="AG36" s="305"/>
      <c r="AH36" s="305"/>
    </row>
    <row r="37" spans="2:34" x14ac:dyDescent="0.15">
      <c r="AH37" s="305"/>
    </row>
    <row r="38" spans="2:34" x14ac:dyDescent="0.15">
      <c r="AG38" s="305"/>
      <c r="AH38" s="305"/>
    </row>
    <row r="39" spans="2:34" x14ac:dyDescent="0.15"/>
    <row r="40" spans="2:34" x14ac:dyDescent="0.15">
      <c r="X40" s="305"/>
    </row>
    <row r="41" spans="2:34" x14ac:dyDescent="0.15">
      <c r="R41" s="305"/>
    </row>
    <row r="42" spans="2:34" x14ac:dyDescent="0.15">
      <c r="W42" s="305"/>
    </row>
    <row r="43" spans="2:34" x14ac:dyDescent="0.15">
      <c r="Y43" s="305"/>
      <c r="Z43" s="305"/>
      <c r="AA43" s="305"/>
      <c r="AB43" s="305"/>
      <c r="AC43" s="305"/>
      <c r="AD43" s="305"/>
      <c r="AE43" s="305"/>
      <c r="AF43" s="305"/>
      <c r="AG43" s="305"/>
      <c r="AH43" s="305"/>
    </row>
    <row r="44" spans="2:34" x14ac:dyDescent="0.15">
      <c r="AH44" s="305"/>
    </row>
    <row r="45" spans="2:34" x14ac:dyDescent="0.15">
      <c r="X45" s="305"/>
    </row>
    <row r="46" spans="2:34" x14ac:dyDescent="0.15"/>
    <row r="47" spans="2:34" x14ac:dyDescent="0.15"/>
    <row r="48" spans="2:34" x14ac:dyDescent="0.15">
      <c r="W48" s="305"/>
      <c r="Y48" s="305"/>
      <c r="Z48" s="305"/>
      <c r="AA48" s="305"/>
      <c r="AB48" s="305"/>
      <c r="AC48" s="305"/>
      <c r="AD48" s="305"/>
      <c r="AE48" s="305"/>
      <c r="AF48" s="305"/>
      <c r="AG48" s="305"/>
      <c r="AH48" s="305"/>
    </row>
    <row r="49" spans="28:34" x14ac:dyDescent="0.15"/>
    <row r="50" spans="28:34" x14ac:dyDescent="0.15">
      <c r="AE50" s="305"/>
      <c r="AF50" s="305"/>
      <c r="AG50" s="305"/>
      <c r="AH50" s="305"/>
    </row>
    <row r="51" spans="28:34" x14ac:dyDescent="0.15">
      <c r="AC51" s="305"/>
      <c r="AD51" s="305"/>
      <c r="AE51" s="305"/>
      <c r="AF51" s="305"/>
      <c r="AG51" s="305"/>
      <c r="AH51" s="305"/>
    </row>
    <row r="52" spans="28:34" x14ac:dyDescent="0.15"/>
    <row r="53" spans="28:34" x14ac:dyDescent="0.15">
      <c r="AF53" s="305"/>
      <c r="AG53" s="305"/>
      <c r="AH53" s="305"/>
    </row>
    <row r="54" spans="28:34" x14ac:dyDescent="0.15">
      <c r="AH54" s="305"/>
    </row>
    <row r="55" spans="28:34" x14ac:dyDescent="0.15"/>
    <row r="56" spans="28:34" x14ac:dyDescent="0.15">
      <c r="AB56" s="305"/>
      <c r="AC56" s="305"/>
      <c r="AD56" s="305"/>
      <c r="AE56" s="305"/>
      <c r="AF56" s="305"/>
      <c r="AG56" s="305"/>
      <c r="AH56" s="305"/>
    </row>
    <row r="57" spans="28:34" x14ac:dyDescent="0.15">
      <c r="AH57" s="305"/>
    </row>
    <row r="58" spans="28:34" x14ac:dyDescent="0.15">
      <c r="AH58" s="305"/>
    </row>
    <row r="59" spans="28:34" x14ac:dyDescent="0.15"/>
    <row r="60" spans="28:34" x14ac:dyDescent="0.15"/>
    <row r="61" spans="28:34" x14ac:dyDescent="0.15"/>
    <row r="62" spans="28:34" x14ac:dyDescent="0.15"/>
    <row r="63" spans="28:34" x14ac:dyDescent="0.15">
      <c r="AH63" s="305"/>
    </row>
    <row r="64" spans="28:34" x14ac:dyDescent="0.15">
      <c r="AG64" s="305"/>
      <c r="AH64" s="305"/>
    </row>
    <row r="65" spans="28:34" x14ac:dyDescent="0.15"/>
    <row r="66" spans="28:34" x14ac:dyDescent="0.15"/>
    <row r="67" spans="28:34" x14ac:dyDescent="0.15"/>
    <row r="68" spans="28:34" x14ac:dyDescent="0.15">
      <c r="AB68" s="305"/>
      <c r="AC68" s="305"/>
      <c r="AD68" s="305"/>
      <c r="AE68" s="305"/>
      <c r="AF68" s="305"/>
      <c r="AG68" s="305"/>
      <c r="AH68" s="305"/>
    </row>
    <row r="69" spans="28:34" x14ac:dyDescent="0.15">
      <c r="AF69" s="305"/>
      <c r="AG69" s="305"/>
      <c r="AH69" s="305"/>
    </row>
    <row r="70" spans="28:34" x14ac:dyDescent="0.15"/>
    <row r="71" spans="28:34" x14ac:dyDescent="0.15"/>
    <row r="72" spans="28:34" x14ac:dyDescent="0.15"/>
    <row r="73" spans="28:34" x14ac:dyDescent="0.15"/>
    <row r="74" spans="28:34" x14ac:dyDescent="0.15"/>
    <row r="75" spans="28:34" x14ac:dyDescent="0.15">
      <c r="AH75" s="305"/>
    </row>
    <row r="76" spans="28:34" x14ac:dyDescent="0.15">
      <c r="AF76" s="305"/>
      <c r="AG76" s="305"/>
      <c r="AH76" s="305"/>
    </row>
    <row r="77" spans="28:34" x14ac:dyDescent="0.15">
      <c r="AG77" s="305"/>
      <c r="AH77" s="305"/>
    </row>
    <row r="78" spans="28:34" x14ac:dyDescent="0.15"/>
    <row r="79" spans="28:34" x14ac:dyDescent="0.15"/>
    <row r="80" spans="28:34" x14ac:dyDescent="0.15"/>
    <row r="81" spans="25:34" x14ac:dyDescent="0.15"/>
    <row r="82" spans="25:34" x14ac:dyDescent="0.15">
      <c r="Y82" s="305"/>
    </row>
    <row r="83" spans="25:34" x14ac:dyDescent="0.15">
      <c r="Y83" s="305"/>
      <c r="Z83" s="305"/>
      <c r="AA83" s="305"/>
      <c r="AB83" s="305"/>
      <c r="AC83" s="305"/>
      <c r="AD83" s="305"/>
      <c r="AE83" s="305"/>
      <c r="AF83" s="305"/>
      <c r="AG83" s="305"/>
      <c r="AH83" s="305"/>
    </row>
    <row r="84" spans="25:34" x14ac:dyDescent="0.15"/>
    <row r="85" spans="25:34" x14ac:dyDescent="0.15"/>
    <row r="86" spans="25:34" x14ac:dyDescent="0.15"/>
    <row r="87" spans="25:34" x14ac:dyDescent="0.15"/>
    <row r="88" spans="25:34" x14ac:dyDescent="0.15">
      <c r="AH88" s="30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5"/>
      <c r="AG94" s="305"/>
      <c r="AH94" s="305"/>
    </row>
    <row r="95" spans="25:34" ht="13.5" customHeight="1" x14ac:dyDescent="0.15">
      <c r="AH95" s="30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5"/>
    </row>
    <row r="102" spans="33:34" ht="13.5" customHeight="1" x14ac:dyDescent="0.15"/>
    <row r="103" spans="33:34" ht="13.5" customHeight="1" x14ac:dyDescent="0.15"/>
    <row r="104" spans="33:34" ht="13.5" customHeight="1" x14ac:dyDescent="0.15">
      <c r="AG104" s="305"/>
      <c r="AH104" s="30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5"/>
    </row>
    <row r="117" spans="34:122" ht="13.5" customHeight="1" x14ac:dyDescent="0.15"/>
    <row r="118" spans="34:122" ht="13.5" customHeight="1" x14ac:dyDescent="0.15"/>
    <row r="119" spans="34:122" ht="13.5" customHeight="1" x14ac:dyDescent="0.15"/>
    <row r="120" spans="34:122" ht="13.5" customHeight="1" x14ac:dyDescent="0.15">
      <c r="AH120" s="305"/>
    </row>
    <row r="121" spans="34:122" ht="13.5" customHeight="1" x14ac:dyDescent="0.15">
      <c r="AH121" s="305"/>
    </row>
    <row r="122" spans="34:122" ht="13.5" customHeight="1" x14ac:dyDescent="0.15"/>
    <row r="123" spans="34:122" ht="13.5" customHeight="1" x14ac:dyDescent="0.15"/>
    <row r="124" spans="34:122" ht="13.5" customHeight="1" x14ac:dyDescent="0.15"/>
    <row r="125" spans="34:122" ht="13.5" customHeight="1" x14ac:dyDescent="0.15">
      <c r="DR125" s="305" t="s">
        <v>519</v>
      </c>
    </row>
  </sheetData>
  <sheetProtection algorithmName="SHA-512" hashValue="543WKTEwD6ek3Yzec2Zxwbcg2+3jg48bZczCTDMPAPHP1j+7CzGhjbK4Ck+GwnfO3Gxkz7gkMnM0yv81icHEPQ==" saltValue="w8ww/Kc1pJIhDdUmm8XmSQ==" spinCount="100000" sheet="1" objects="1" scenarios="1"/>
  <phoneticPr fontId="3"/>
  <printOptions horizontalCentered="1" verticalCentered="1"/>
  <pageMargins left="0" right="0" top="0.196850393700787" bottom="0" header="0.39370078740157499"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306" customWidth="1"/>
    <col min="35" max="122" width="2.5" style="305" customWidth="1"/>
    <col min="123" max="16384" width="2.5" style="305" hidden="1"/>
  </cols>
  <sheetData>
    <row r="1" spans="2:34" ht="13.5" customHeight="1"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x14ac:dyDescent="0.15">
      <c r="S2" s="305"/>
      <c r="AH2" s="305"/>
    </row>
    <row r="3" spans="2:34"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x14ac:dyDescent="0.15"/>
    <row r="5" spans="2:34" x14ac:dyDescent="0.15"/>
    <row r="6" spans="2:34" x14ac:dyDescent="0.15"/>
    <row r="7" spans="2:34" x14ac:dyDescent="0.15"/>
    <row r="8" spans="2:34" x14ac:dyDescent="0.15"/>
    <row r="9" spans="2:34" x14ac:dyDescent="0.15">
      <c r="AH9" s="30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5"/>
    </row>
    <row r="18" spans="12:34" x14ac:dyDescent="0.15"/>
    <row r="19" spans="12:34" x14ac:dyDescent="0.15"/>
    <row r="20" spans="12:34" x14ac:dyDescent="0.15">
      <c r="AH20" s="305"/>
    </row>
    <row r="21" spans="12:34" x14ac:dyDescent="0.15">
      <c r="AH21" s="305"/>
    </row>
    <row r="22" spans="12:34" x14ac:dyDescent="0.15"/>
    <row r="23" spans="12:34" x14ac:dyDescent="0.15"/>
    <row r="24" spans="12:34" x14ac:dyDescent="0.15">
      <c r="Q24" s="305"/>
    </row>
    <row r="25" spans="12:34" x14ac:dyDescent="0.15"/>
    <row r="26" spans="12:34" x14ac:dyDescent="0.15"/>
    <row r="27" spans="12:34" x14ac:dyDescent="0.15"/>
    <row r="28" spans="12:34" x14ac:dyDescent="0.15">
      <c r="O28" s="305"/>
      <c r="T28" s="305"/>
      <c r="AH28" s="305"/>
    </row>
    <row r="29" spans="12:34" x14ac:dyDescent="0.15"/>
    <row r="30" spans="12:34" x14ac:dyDescent="0.15"/>
    <row r="31" spans="12:34" x14ac:dyDescent="0.15">
      <c r="Q31" s="305"/>
    </row>
    <row r="32" spans="12:34" x14ac:dyDescent="0.15">
      <c r="L32" s="305"/>
    </row>
    <row r="33" spans="2:34" x14ac:dyDescent="0.15">
      <c r="C33" s="305"/>
      <c r="E33" s="305"/>
      <c r="G33" s="305"/>
      <c r="I33" s="305"/>
      <c r="X33" s="305"/>
    </row>
    <row r="34" spans="2:34" x14ac:dyDescent="0.15">
      <c r="B34" s="305"/>
      <c r="P34" s="305"/>
      <c r="R34" s="305"/>
      <c r="T34" s="305"/>
    </row>
    <row r="35" spans="2:34" x14ac:dyDescent="0.15">
      <c r="D35" s="305"/>
      <c r="W35" s="305"/>
      <c r="AC35" s="305"/>
      <c r="AD35" s="305"/>
      <c r="AE35" s="305"/>
      <c r="AF35" s="305"/>
      <c r="AG35" s="305"/>
      <c r="AH35" s="305"/>
    </row>
    <row r="36" spans="2:34" x14ac:dyDescent="0.15">
      <c r="H36" s="305"/>
      <c r="J36" s="305"/>
      <c r="K36" s="305"/>
      <c r="M36" s="305"/>
      <c r="Y36" s="305"/>
      <c r="Z36" s="305"/>
      <c r="AA36" s="305"/>
      <c r="AB36" s="305"/>
      <c r="AC36" s="305"/>
      <c r="AD36" s="305"/>
      <c r="AE36" s="305"/>
      <c r="AF36" s="305"/>
      <c r="AG36" s="305"/>
      <c r="AH36" s="305"/>
    </row>
    <row r="37" spans="2:34" x14ac:dyDescent="0.15">
      <c r="AH37" s="305"/>
    </row>
    <row r="38" spans="2:34" x14ac:dyDescent="0.15">
      <c r="AG38" s="305"/>
      <c r="AH38" s="305"/>
    </row>
    <row r="39" spans="2:34" x14ac:dyDescent="0.15"/>
    <row r="40" spans="2:34" x14ac:dyDescent="0.15">
      <c r="X40" s="305"/>
    </row>
    <row r="41" spans="2:34" x14ac:dyDescent="0.15">
      <c r="R41" s="305"/>
    </row>
    <row r="42" spans="2:34" x14ac:dyDescent="0.15">
      <c r="W42" s="305"/>
    </row>
    <row r="43" spans="2:34" x14ac:dyDescent="0.15">
      <c r="Y43" s="305"/>
      <c r="Z43" s="305"/>
      <c r="AA43" s="305"/>
      <c r="AB43" s="305"/>
      <c r="AC43" s="305"/>
      <c r="AD43" s="305"/>
      <c r="AE43" s="305"/>
      <c r="AF43" s="305"/>
      <c r="AG43" s="305"/>
      <c r="AH43" s="305"/>
    </row>
    <row r="44" spans="2:34" x14ac:dyDescent="0.15">
      <c r="AH44" s="305"/>
    </row>
    <row r="45" spans="2:34" x14ac:dyDescent="0.15">
      <c r="X45" s="305"/>
    </row>
    <row r="46" spans="2:34" x14ac:dyDescent="0.15"/>
    <row r="47" spans="2:34" x14ac:dyDescent="0.15"/>
    <row r="48" spans="2:34" x14ac:dyDescent="0.15">
      <c r="W48" s="305"/>
      <c r="Y48" s="305"/>
      <c r="Z48" s="305"/>
      <c r="AA48" s="305"/>
      <c r="AB48" s="305"/>
      <c r="AC48" s="305"/>
      <c r="AD48" s="305"/>
      <c r="AE48" s="305"/>
      <c r="AF48" s="305"/>
      <c r="AG48" s="305"/>
      <c r="AH48" s="305"/>
    </row>
    <row r="49" spans="28:34" x14ac:dyDescent="0.15"/>
    <row r="50" spans="28:34" x14ac:dyDescent="0.15">
      <c r="AE50" s="305"/>
      <c r="AF50" s="305"/>
      <c r="AG50" s="305"/>
      <c r="AH50" s="305"/>
    </row>
    <row r="51" spans="28:34" x14ac:dyDescent="0.15">
      <c r="AC51" s="305"/>
      <c r="AD51" s="305"/>
      <c r="AE51" s="305"/>
      <c r="AF51" s="305"/>
      <c r="AG51" s="305"/>
      <c r="AH51" s="305"/>
    </row>
    <row r="52" spans="28:34" x14ac:dyDescent="0.15"/>
    <row r="53" spans="28:34" x14ac:dyDescent="0.15">
      <c r="AF53" s="305"/>
      <c r="AG53" s="305"/>
      <c r="AH53" s="305"/>
    </row>
    <row r="54" spans="28:34" x14ac:dyDescent="0.15">
      <c r="AH54" s="305"/>
    </row>
    <row r="55" spans="28:34" x14ac:dyDescent="0.15"/>
    <row r="56" spans="28:34" x14ac:dyDescent="0.15">
      <c r="AB56" s="305"/>
      <c r="AC56" s="305"/>
      <c r="AD56" s="305"/>
      <c r="AE56" s="305"/>
      <c r="AF56" s="305"/>
      <c r="AG56" s="305"/>
      <c r="AH56" s="305"/>
    </row>
    <row r="57" spans="28:34" x14ac:dyDescent="0.15">
      <c r="AH57" s="305"/>
    </row>
    <row r="58" spans="28:34" x14ac:dyDescent="0.15">
      <c r="AH58" s="305"/>
    </row>
    <row r="59" spans="28:34" x14ac:dyDescent="0.15">
      <c r="AG59" s="305"/>
      <c r="AH59" s="305"/>
    </row>
    <row r="60" spans="28:34" x14ac:dyDescent="0.15"/>
    <row r="61" spans="28:34" x14ac:dyDescent="0.15"/>
    <row r="62" spans="28:34" x14ac:dyDescent="0.15"/>
    <row r="63" spans="28:34" x14ac:dyDescent="0.15">
      <c r="AH63" s="305"/>
    </row>
    <row r="64" spans="28:34" x14ac:dyDescent="0.15">
      <c r="AG64" s="305"/>
      <c r="AH64" s="305"/>
    </row>
    <row r="65" spans="28:34" x14ac:dyDescent="0.15"/>
    <row r="66" spans="28:34" x14ac:dyDescent="0.15"/>
    <row r="67" spans="28:34" x14ac:dyDescent="0.15"/>
    <row r="68" spans="28:34" x14ac:dyDescent="0.15">
      <c r="AB68" s="305"/>
      <c r="AC68" s="305"/>
      <c r="AD68" s="305"/>
      <c r="AE68" s="305"/>
      <c r="AF68" s="305"/>
      <c r="AG68" s="305"/>
      <c r="AH68" s="305"/>
    </row>
    <row r="69" spans="28:34" x14ac:dyDescent="0.15">
      <c r="AF69" s="305"/>
      <c r="AG69" s="305"/>
      <c r="AH69" s="305"/>
    </row>
    <row r="70" spans="28:34" x14ac:dyDescent="0.15"/>
    <row r="71" spans="28:34" x14ac:dyDescent="0.15"/>
    <row r="72" spans="28:34" x14ac:dyDescent="0.15"/>
    <row r="73" spans="28:34" x14ac:dyDescent="0.15"/>
    <row r="74" spans="28:34" x14ac:dyDescent="0.15"/>
    <row r="75" spans="28:34" x14ac:dyDescent="0.15">
      <c r="AH75" s="305"/>
    </row>
    <row r="76" spans="28:34" x14ac:dyDescent="0.15">
      <c r="AF76" s="305"/>
      <c r="AG76" s="305"/>
      <c r="AH76" s="305"/>
    </row>
    <row r="77" spans="28:34" x14ac:dyDescent="0.15">
      <c r="AG77" s="305"/>
      <c r="AH77" s="305"/>
    </row>
    <row r="78" spans="28:34" x14ac:dyDescent="0.15"/>
    <row r="79" spans="28:34" x14ac:dyDescent="0.15"/>
    <row r="80" spans="28:34" x14ac:dyDescent="0.15"/>
    <row r="81" spans="25:34" x14ac:dyDescent="0.15"/>
    <row r="82" spans="25:34" x14ac:dyDescent="0.15">
      <c r="Y82" s="305"/>
    </row>
    <row r="83" spans="25:34" x14ac:dyDescent="0.15">
      <c r="Y83" s="305"/>
      <c r="Z83" s="305"/>
      <c r="AA83" s="305"/>
      <c r="AB83" s="305"/>
      <c r="AC83" s="305"/>
      <c r="AD83" s="305"/>
      <c r="AE83" s="305"/>
      <c r="AF83" s="305"/>
      <c r="AG83" s="305"/>
      <c r="AH83" s="305"/>
    </row>
    <row r="84" spans="25:34" x14ac:dyDescent="0.15"/>
    <row r="85" spans="25:34" x14ac:dyDescent="0.15"/>
    <row r="86" spans="25:34" x14ac:dyDescent="0.15"/>
    <row r="87" spans="25:34" x14ac:dyDescent="0.15"/>
    <row r="88" spans="25:34" x14ac:dyDescent="0.15">
      <c r="AH88" s="30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5"/>
      <c r="AG94" s="305"/>
      <c r="AH94" s="305"/>
    </row>
    <row r="95" spans="25:34" ht="13.5" customHeight="1" x14ac:dyDescent="0.15">
      <c r="AH95" s="30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5"/>
    </row>
    <row r="102" spans="33:34" ht="13.5" customHeight="1" x14ac:dyDescent="0.15"/>
    <row r="103" spans="33:34" ht="13.5" customHeight="1" x14ac:dyDescent="0.15"/>
    <row r="104" spans="33:34" ht="13.5" customHeight="1" x14ac:dyDescent="0.15">
      <c r="AG104" s="305"/>
      <c r="AH104" s="30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5"/>
    </row>
    <row r="117" spans="34:122" ht="13.5" customHeight="1" x14ac:dyDescent="0.15"/>
    <row r="118" spans="34:122" ht="13.5" customHeight="1" x14ac:dyDescent="0.15"/>
    <row r="119" spans="34:122" ht="13.5" customHeight="1" x14ac:dyDescent="0.15"/>
    <row r="120" spans="34:122" ht="13.5" customHeight="1" x14ac:dyDescent="0.15">
      <c r="AH120" s="305"/>
    </row>
    <row r="121" spans="34:122" ht="13.5" customHeight="1" x14ac:dyDescent="0.15">
      <c r="AH121" s="305"/>
    </row>
    <row r="122" spans="34:122" ht="13.5" customHeight="1" x14ac:dyDescent="0.15"/>
    <row r="123" spans="34:122" ht="13.5" customHeight="1" x14ac:dyDescent="0.15"/>
    <row r="124" spans="34:122" ht="13.5" customHeight="1" x14ac:dyDescent="0.15"/>
    <row r="125" spans="34:122" ht="13.5" customHeight="1" x14ac:dyDescent="0.15">
      <c r="DR125" s="305" t="s">
        <v>519</v>
      </c>
    </row>
  </sheetData>
  <sheetProtection algorithmName="SHA-512" hashValue="xDAQPTfifooiICWmrSs9telYQAOBO/3476XBO+nqZSyfYrnARv0MtZv9TRknx2ynylsbUM3dbR3787nd00sKCQ==" saltValue="0dY7ILH2ZKbyGtmftxbEdw==" spinCount="100000" sheet="1" objects="1" scenarios="1"/>
  <phoneticPr fontId="3"/>
  <printOptions horizontalCentered="1" verticalCentered="1"/>
  <pageMargins left="0" right="0" top="0.196850393700787" bottom="0" header="0.39370078740157499"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64" customWidth="1"/>
    <col min="2" max="8" width="13.375" style="164" customWidth="1"/>
    <col min="9" max="16384" width="11.125" style="164"/>
  </cols>
  <sheetData>
    <row r="1" spans="1:8" x14ac:dyDescent="0.15">
      <c r="A1" s="158"/>
      <c r="B1" s="159"/>
      <c r="C1" s="160"/>
      <c r="D1" s="161"/>
      <c r="E1" s="162"/>
      <c r="F1" s="162"/>
      <c r="G1" s="162"/>
      <c r="H1" s="163"/>
    </row>
    <row r="2" spans="1:8" x14ac:dyDescent="0.15">
      <c r="A2" s="165"/>
      <c r="B2" s="166"/>
      <c r="C2" s="167"/>
      <c r="D2" s="168" t="s">
        <v>52</v>
      </c>
      <c r="E2" s="169"/>
      <c r="F2" s="170" t="s">
        <v>570</v>
      </c>
      <c r="G2" s="171"/>
      <c r="H2" s="172"/>
    </row>
    <row r="3" spans="1:8" x14ac:dyDescent="0.15">
      <c r="A3" s="168" t="s">
        <v>563</v>
      </c>
      <c r="B3" s="173"/>
      <c r="C3" s="174"/>
      <c r="D3" s="175">
        <v>20257</v>
      </c>
      <c r="E3" s="176"/>
      <c r="F3" s="177">
        <v>47278</v>
      </c>
      <c r="G3" s="178"/>
      <c r="H3" s="179"/>
    </row>
    <row r="4" spans="1:8" x14ac:dyDescent="0.15">
      <c r="A4" s="180"/>
      <c r="B4" s="181"/>
      <c r="C4" s="182"/>
      <c r="D4" s="183">
        <v>18169</v>
      </c>
      <c r="E4" s="184"/>
      <c r="F4" s="185">
        <v>24096</v>
      </c>
      <c r="G4" s="186"/>
      <c r="H4" s="187"/>
    </row>
    <row r="5" spans="1:8" x14ac:dyDescent="0.15">
      <c r="A5" s="168" t="s">
        <v>565</v>
      </c>
      <c r="B5" s="173"/>
      <c r="C5" s="174"/>
      <c r="D5" s="175">
        <v>21890</v>
      </c>
      <c r="E5" s="176"/>
      <c r="F5" s="177">
        <v>44504</v>
      </c>
      <c r="G5" s="178"/>
      <c r="H5" s="179"/>
    </row>
    <row r="6" spans="1:8" x14ac:dyDescent="0.15">
      <c r="A6" s="180"/>
      <c r="B6" s="181"/>
      <c r="C6" s="182"/>
      <c r="D6" s="183">
        <v>14069</v>
      </c>
      <c r="E6" s="184"/>
      <c r="F6" s="185">
        <v>25876</v>
      </c>
      <c r="G6" s="186"/>
      <c r="H6" s="187"/>
    </row>
    <row r="7" spans="1:8" x14ac:dyDescent="0.15">
      <c r="A7" s="168" t="s">
        <v>566</v>
      </c>
      <c r="B7" s="173"/>
      <c r="C7" s="174"/>
      <c r="D7" s="175">
        <v>48788</v>
      </c>
      <c r="E7" s="176"/>
      <c r="F7" s="177">
        <v>47820</v>
      </c>
      <c r="G7" s="178"/>
      <c r="H7" s="179"/>
    </row>
    <row r="8" spans="1:8" x14ac:dyDescent="0.15">
      <c r="A8" s="180"/>
      <c r="B8" s="181"/>
      <c r="C8" s="182"/>
      <c r="D8" s="183">
        <v>31118</v>
      </c>
      <c r="E8" s="184"/>
      <c r="F8" s="185">
        <v>25855</v>
      </c>
      <c r="G8" s="186"/>
      <c r="H8" s="187"/>
    </row>
    <row r="9" spans="1:8" x14ac:dyDescent="0.15">
      <c r="A9" s="168" t="s">
        <v>567</v>
      </c>
      <c r="B9" s="173"/>
      <c r="C9" s="174"/>
      <c r="D9" s="175">
        <v>12143</v>
      </c>
      <c r="E9" s="176"/>
      <c r="F9" s="177">
        <v>41934</v>
      </c>
      <c r="G9" s="178"/>
      <c r="H9" s="179"/>
    </row>
    <row r="10" spans="1:8" x14ac:dyDescent="0.15">
      <c r="A10" s="180"/>
      <c r="B10" s="181"/>
      <c r="C10" s="182"/>
      <c r="D10" s="183">
        <v>10329</v>
      </c>
      <c r="E10" s="184"/>
      <c r="F10" s="185">
        <v>23352</v>
      </c>
      <c r="G10" s="186"/>
      <c r="H10" s="187"/>
    </row>
    <row r="11" spans="1:8" x14ac:dyDescent="0.15">
      <c r="A11" s="168" t="s">
        <v>568</v>
      </c>
      <c r="B11" s="173"/>
      <c r="C11" s="174"/>
      <c r="D11" s="175">
        <v>28489</v>
      </c>
      <c r="E11" s="176"/>
      <c r="F11" s="177">
        <v>45588</v>
      </c>
      <c r="G11" s="178"/>
      <c r="H11" s="179"/>
    </row>
    <row r="12" spans="1:8" x14ac:dyDescent="0.15">
      <c r="A12" s="180"/>
      <c r="B12" s="181"/>
      <c r="C12" s="188"/>
      <c r="D12" s="183">
        <v>14641</v>
      </c>
      <c r="E12" s="184"/>
      <c r="F12" s="185">
        <v>24150</v>
      </c>
      <c r="G12" s="186"/>
      <c r="H12" s="187"/>
    </row>
    <row r="13" spans="1:8" x14ac:dyDescent="0.15">
      <c r="A13" s="168"/>
      <c r="B13" s="173"/>
      <c r="C13" s="189"/>
      <c r="D13" s="190">
        <v>26313</v>
      </c>
      <c r="E13" s="191"/>
      <c r="F13" s="192">
        <v>45425</v>
      </c>
      <c r="G13" s="193"/>
      <c r="H13" s="179"/>
    </row>
    <row r="14" spans="1:8" x14ac:dyDescent="0.15">
      <c r="A14" s="180"/>
      <c r="B14" s="181"/>
      <c r="C14" s="182"/>
      <c r="D14" s="183">
        <v>17665</v>
      </c>
      <c r="E14" s="184"/>
      <c r="F14" s="185">
        <v>24666</v>
      </c>
      <c r="G14" s="186"/>
      <c r="H14" s="187"/>
    </row>
    <row r="17" spans="1:11" x14ac:dyDescent="0.15">
      <c r="A17" s="164" t="s">
        <v>53</v>
      </c>
    </row>
    <row r="18" spans="1:11" x14ac:dyDescent="0.15">
      <c r="A18" s="194"/>
      <c r="B18" s="194" t="str">
        <f>実質収支比率等に係る経年分析!F$46</f>
        <v>H27</v>
      </c>
      <c r="C18" s="194" t="str">
        <f>実質収支比率等に係る経年分析!G$46</f>
        <v>H28</v>
      </c>
      <c r="D18" s="194" t="str">
        <f>実質収支比率等に係る経年分析!H$46</f>
        <v>H29</v>
      </c>
      <c r="E18" s="194" t="str">
        <f>実質収支比率等に係る経年分析!I$46</f>
        <v>H30</v>
      </c>
      <c r="F18" s="194" t="str">
        <f>実質収支比率等に係る経年分析!J$46</f>
        <v>R01</v>
      </c>
    </row>
    <row r="19" spans="1:11" x14ac:dyDescent="0.15">
      <c r="A19" s="194" t="s">
        <v>54</v>
      </c>
      <c r="B19" s="194">
        <f>ROUND(VALUE(SUBSTITUTE(実質収支比率等に係る経年分析!F$48,"▲","-")),2)</f>
        <v>0.11</v>
      </c>
      <c r="C19" s="194">
        <f>ROUND(VALUE(SUBSTITUTE(実質収支比率等に係る経年分析!G$48,"▲","-")),2)</f>
        <v>0.11</v>
      </c>
      <c r="D19" s="194">
        <f>ROUND(VALUE(SUBSTITUTE(実質収支比率等に係る経年分析!H$48,"▲","-")),2)</f>
        <v>0.11</v>
      </c>
      <c r="E19" s="194">
        <f>ROUND(VALUE(SUBSTITUTE(実質収支比率等に係る経年分析!I$48,"▲","-")),2)</f>
        <v>2.21</v>
      </c>
      <c r="F19" s="194">
        <f>ROUND(VALUE(SUBSTITUTE(実質収支比率等に係る経年分析!J$48,"▲","-")),2)</f>
        <v>0.12</v>
      </c>
    </row>
    <row r="20" spans="1:11" x14ac:dyDescent="0.15">
      <c r="A20" s="194" t="s">
        <v>55</v>
      </c>
      <c r="B20" s="194">
        <f>ROUND(VALUE(SUBSTITUTE(実質収支比率等に係る経年分析!F$47,"▲","-")),2)</f>
        <v>12.6</v>
      </c>
      <c r="C20" s="194">
        <f>ROUND(VALUE(SUBSTITUTE(実質収支比率等に係る経年分析!G$47,"▲","-")),2)</f>
        <v>11.93</v>
      </c>
      <c r="D20" s="194">
        <f>ROUND(VALUE(SUBSTITUTE(実質収支比率等に係る経年分析!H$47,"▲","-")),2)</f>
        <v>11.14</v>
      </c>
      <c r="E20" s="194">
        <f>ROUND(VALUE(SUBSTITUTE(実質収支比率等に係る経年分析!I$47,"▲","-")),2)</f>
        <v>11.15</v>
      </c>
      <c r="F20" s="194">
        <f>ROUND(VALUE(SUBSTITUTE(実質収支比率等に係る経年分析!J$47,"▲","-")),2)</f>
        <v>10.87</v>
      </c>
    </row>
    <row r="21" spans="1:11" x14ac:dyDescent="0.15">
      <c r="A21" s="194" t="s">
        <v>56</v>
      </c>
      <c r="B21" s="194">
        <f>IF(ISNUMBER(VALUE(SUBSTITUTE(実質収支比率等に係る経年分析!F$49,"▲","-"))),ROUND(VALUE(SUBSTITUTE(実質収支比率等に係る経年分析!F$49,"▲","-")),2),NA())</f>
        <v>-1.31</v>
      </c>
      <c r="C21" s="194">
        <f>IF(ISNUMBER(VALUE(SUBSTITUTE(実質収支比率等に係る経年分析!G$49,"▲","-"))),ROUND(VALUE(SUBSTITUTE(実質収支比率等に係る経年分析!G$49,"▲","-")),2),NA())</f>
        <v>-0.99</v>
      </c>
      <c r="D21" s="194">
        <f>IF(ISNUMBER(VALUE(SUBSTITUTE(実質収支比率等に係る経年分析!H$49,"▲","-"))),ROUND(VALUE(SUBSTITUTE(実質収支比率等に係る経年分析!H$49,"▲","-")),2),NA())</f>
        <v>-0.71</v>
      </c>
      <c r="E21" s="194">
        <f>IF(ISNUMBER(VALUE(SUBSTITUTE(実質収支比率等に係る経年分析!I$49,"▲","-"))),ROUND(VALUE(SUBSTITUTE(実質収支比率等に係る経年分析!I$49,"▲","-")),2),NA())</f>
        <v>2.13</v>
      </c>
      <c r="F21" s="194">
        <f>IF(ISNUMBER(VALUE(SUBSTITUTE(実質収支比率等に係る経年分析!J$49,"▲","-"))),ROUND(VALUE(SUBSTITUTE(実質収支比率等に係る経年分析!J$49,"▲","-")),2),NA())</f>
        <v>-3.84</v>
      </c>
    </row>
    <row r="24" spans="1:11" x14ac:dyDescent="0.15">
      <c r="A24" s="164" t="s">
        <v>57</v>
      </c>
    </row>
    <row r="25" spans="1:11" x14ac:dyDescent="0.15">
      <c r="A25" s="195"/>
      <c r="B25" s="195" t="str">
        <f>連結実質赤字比率に係る赤字・黒字の構成分析!F$33</f>
        <v>H27</v>
      </c>
      <c r="C25" s="195"/>
      <c r="D25" s="195" t="str">
        <f>連結実質赤字比率に係る赤字・黒字の構成分析!G$33</f>
        <v>H28</v>
      </c>
      <c r="E25" s="195"/>
      <c r="F25" s="195" t="str">
        <f>連結実質赤字比率に係る赤字・黒字の構成分析!H$33</f>
        <v>H29</v>
      </c>
      <c r="G25" s="195"/>
      <c r="H25" s="195" t="str">
        <f>連結実質赤字比率に係る赤字・黒字の構成分析!I$33</f>
        <v>H30</v>
      </c>
      <c r="I25" s="195"/>
      <c r="J25" s="195" t="str">
        <f>連結実質赤字比率に係る赤字・黒字の構成分析!J$33</f>
        <v>R01</v>
      </c>
      <c r="K25" s="195"/>
    </row>
    <row r="26" spans="1:11" x14ac:dyDescent="0.15">
      <c r="A26" s="195"/>
      <c r="B26" s="195" t="s">
        <v>58</v>
      </c>
      <c r="C26" s="195" t="s">
        <v>59</v>
      </c>
      <c r="D26" s="195" t="s">
        <v>58</v>
      </c>
      <c r="E26" s="195" t="s">
        <v>59</v>
      </c>
      <c r="F26" s="195" t="s">
        <v>58</v>
      </c>
      <c r="G26" s="195" t="s">
        <v>59</v>
      </c>
      <c r="H26" s="195" t="s">
        <v>58</v>
      </c>
      <c r="I26" s="195" t="s">
        <v>59</v>
      </c>
      <c r="J26" s="195" t="s">
        <v>58</v>
      </c>
      <c r="K26" s="195" t="s">
        <v>59</v>
      </c>
    </row>
    <row r="27" spans="1:11" x14ac:dyDescent="0.15">
      <c r="A27" s="195" t="str">
        <f>IF(連結実質赤字比率に係る赤字・黒字の構成分析!C$43="",NA(),連結実質赤字比率に係る赤字・黒字の構成分析!C$43)</f>
        <v>その他会計（黒字）</v>
      </c>
      <c r="B27" s="195" t="e">
        <f>IF(ROUND(VALUE(SUBSTITUTE(連結実質赤字比率に係る赤字・黒字の構成分析!F$43,"▲","-")),2)&lt;0,ABS(ROUND(VALUE(SUBSTITUTE(連結実質赤字比率に係る赤字・黒字の構成分析!F$43,"▲","-")),2)),NA())</f>
        <v>#N/A</v>
      </c>
      <c r="C27" s="195">
        <f>IF(ROUND(VALUE(SUBSTITUTE(連結実質赤字比率に係る赤字・黒字の構成分析!F$43,"▲","-")),2)&gt;=0,ABS(ROUND(VALUE(SUBSTITUTE(連結実質赤字比率に係る赤字・黒字の構成分析!F$43,"▲","-")),2)),NA())</f>
        <v>0</v>
      </c>
      <c r="D27" s="195" t="e">
        <f>IF(ROUND(VALUE(SUBSTITUTE(連結実質赤字比率に係る赤字・黒字の構成分析!G$43,"▲","-")),2)&lt;0,ABS(ROUND(VALUE(SUBSTITUTE(連結実質赤字比率に係る赤字・黒字の構成分析!G$43,"▲","-")),2)),NA())</f>
        <v>#N/A</v>
      </c>
      <c r="E27" s="195">
        <f>IF(ROUND(VALUE(SUBSTITUTE(連結実質赤字比率に係る赤字・黒字の構成分析!G$43,"▲","-")),2)&gt;=0,ABS(ROUND(VALUE(SUBSTITUTE(連結実質赤字比率に係る赤字・黒字の構成分析!G$43,"▲","-")),2)),NA())</f>
        <v>0</v>
      </c>
      <c r="F27" s="195" t="e">
        <f>IF(ROUND(VALUE(SUBSTITUTE(連結実質赤字比率に係る赤字・黒字の構成分析!H$43,"▲","-")),2)&lt;0,ABS(ROUND(VALUE(SUBSTITUTE(連結実質赤字比率に係る赤字・黒字の構成分析!H$43,"▲","-")),2)),NA())</f>
        <v>#N/A</v>
      </c>
      <c r="G27" s="195">
        <f>IF(ROUND(VALUE(SUBSTITUTE(連結実質赤字比率に係る赤字・黒字の構成分析!H$43,"▲","-")),2)&gt;=0,ABS(ROUND(VALUE(SUBSTITUTE(連結実質赤字比率に係る赤字・黒字の構成分析!H$43,"▲","-")),2)),NA())</f>
        <v>0</v>
      </c>
      <c r="H27" s="195" t="e">
        <f>IF(ROUND(VALUE(SUBSTITUTE(連結実質赤字比率に係る赤字・黒字の構成分析!I$43,"▲","-")),2)&lt;0,ABS(ROUND(VALUE(SUBSTITUTE(連結実質赤字比率に係る赤字・黒字の構成分析!I$43,"▲","-")),2)),NA())</f>
        <v>#N/A</v>
      </c>
      <c r="I27" s="195">
        <f>IF(ROUND(VALUE(SUBSTITUTE(連結実質赤字比率に係る赤字・黒字の構成分析!I$43,"▲","-")),2)&gt;=0,ABS(ROUND(VALUE(SUBSTITUTE(連結実質赤字比率に係る赤字・黒字の構成分析!I$43,"▲","-")),2)),NA())</f>
        <v>1.64</v>
      </c>
      <c r="J27" s="195" t="e">
        <f>IF(ROUND(VALUE(SUBSTITUTE(連結実質赤字比率に係る赤字・黒字の構成分析!J$43,"▲","-")),2)&lt;0,ABS(ROUND(VALUE(SUBSTITUTE(連結実質赤字比率に係る赤字・黒字の構成分析!J$43,"▲","-")),2)),NA())</f>
        <v>#VALUE!</v>
      </c>
      <c r="K27" s="195" t="e">
        <f>IF(ROUND(VALUE(SUBSTITUTE(連結実質赤字比率に係る赤字・黒字の構成分析!J$43,"▲","-")),2)&gt;=0,ABS(ROUND(VALUE(SUBSTITUTE(連結実質赤字比率に係る赤字・黒字の構成分析!J$43,"▲","-")),2)),NA())</f>
        <v>#VALUE!</v>
      </c>
    </row>
    <row r="28" spans="1:11" x14ac:dyDescent="0.15">
      <c r="A28" s="195" t="str">
        <f>IF(連結実質赤字比率に係る赤字・黒字の構成分析!C$42="",NA(),連結実質赤字比率に係る赤字・黒字の構成分析!C$42)</f>
        <v>その他会計（赤字）</v>
      </c>
      <c r="B28" s="195" t="e">
        <f>IF(ROUND(VALUE(SUBSTITUTE(連結実質赤字比率に係る赤字・黒字の構成分析!F$42,"▲","-")),2)&lt;0,ABS(ROUND(VALUE(SUBSTITUTE(連結実質赤字比率に係る赤字・黒字の構成分析!F$42,"▲","-")),2)),NA())</f>
        <v>#VALUE!</v>
      </c>
      <c r="C28" s="195" t="e">
        <f>IF(ROUND(VALUE(SUBSTITUTE(連結実質赤字比率に係る赤字・黒字の構成分析!F$42,"▲","-")),2)&gt;=0,ABS(ROUND(VALUE(SUBSTITUTE(連結実質赤字比率に係る赤字・黒字の構成分析!F$42,"▲","-")),2)),NA())</f>
        <v>#VALUE!</v>
      </c>
      <c r="D28" s="195" t="e">
        <f>IF(ROUND(VALUE(SUBSTITUTE(連結実質赤字比率に係る赤字・黒字の構成分析!G$42,"▲","-")),2)&lt;0,ABS(ROUND(VALUE(SUBSTITUTE(連結実質赤字比率に係る赤字・黒字の構成分析!G$42,"▲","-")),2)),NA())</f>
        <v>#VALUE!</v>
      </c>
      <c r="E28" s="195" t="e">
        <f>IF(ROUND(VALUE(SUBSTITUTE(連結実質赤字比率に係る赤字・黒字の構成分析!G$42,"▲","-")),2)&gt;=0,ABS(ROUND(VALUE(SUBSTITUTE(連結実質赤字比率に係る赤字・黒字の構成分析!G$42,"▲","-")),2)),NA())</f>
        <v>#VALUE!</v>
      </c>
      <c r="F28" s="195" t="e">
        <f>IF(ROUND(VALUE(SUBSTITUTE(連結実質赤字比率に係る赤字・黒字の構成分析!H$42,"▲","-")),2)&lt;0,ABS(ROUND(VALUE(SUBSTITUTE(連結実質赤字比率に係る赤字・黒字の構成分析!H$42,"▲","-")),2)),NA())</f>
        <v>#VALUE!</v>
      </c>
      <c r="G28" s="195" t="e">
        <f>IF(ROUND(VALUE(SUBSTITUTE(連結実質赤字比率に係る赤字・黒字の構成分析!H$42,"▲","-")),2)&gt;=0,ABS(ROUND(VALUE(SUBSTITUTE(連結実質赤字比率に係る赤字・黒字の構成分析!H$42,"▲","-")),2)),NA())</f>
        <v>#VALUE!</v>
      </c>
      <c r="H28" s="195" t="e">
        <f>IF(ROUND(VALUE(SUBSTITUTE(連結実質赤字比率に係る赤字・黒字の構成分析!I$42,"▲","-")),2)&lt;0,ABS(ROUND(VALUE(SUBSTITUTE(連結実質赤字比率に係る赤字・黒字の構成分析!I$42,"▲","-")),2)),NA())</f>
        <v>#VALUE!</v>
      </c>
      <c r="I28" s="195" t="e">
        <f>IF(ROUND(VALUE(SUBSTITUTE(連結実質赤字比率に係る赤字・黒字の構成分析!I$42,"▲","-")),2)&gt;=0,ABS(ROUND(VALUE(SUBSTITUTE(連結実質赤字比率に係る赤字・黒字の構成分析!I$42,"▲","-")),2)),NA())</f>
        <v>#VALUE!</v>
      </c>
      <c r="J28" s="195" t="e">
        <f>IF(ROUND(VALUE(SUBSTITUTE(連結実質赤字比率に係る赤字・黒字の構成分析!J$42,"▲","-")),2)&lt;0,ABS(ROUND(VALUE(SUBSTITUTE(連結実質赤字比率に係る赤字・黒字の構成分析!J$42,"▲","-")),2)),NA())</f>
        <v>#VALUE!</v>
      </c>
      <c r="K28" s="195" t="e">
        <f>IF(ROUND(VALUE(SUBSTITUTE(連結実質赤字比率に係る赤字・黒字の構成分析!J$42,"▲","-")),2)&gt;=0,ABS(ROUND(VALUE(SUBSTITUTE(連結実質赤字比率に係る赤字・黒字の構成分析!J$42,"▲","-")),2)),NA())</f>
        <v>#VALUE!</v>
      </c>
    </row>
    <row r="29" spans="1:11" x14ac:dyDescent="0.15">
      <c r="A29" s="195" t="str">
        <f>IF(連結実質赤字比率に係る赤字・黒字の構成分析!C$41="",NA(),連結実質赤字比率に係る赤字・黒字の構成分析!C$41)</f>
        <v>後期高齢者医療特別会計</v>
      </c>
      <c r="B29" s="195" t="e">
        <f>IF(ROUND(VALUE(SUBSTITUTE(連結実質赤字比率に係る赤字・黒字の構成分析!F$41,"▲","-")),2)&lt;0,ABS(ROUND(VALUE(SUBSTITUTE(連結実質赤字比率に係る赤字・黒字の構成分析!F$41,"▲","-")),2)),NA())</f>
        <v>#N/A</v>
      </c>
      <c r="C29" s="195">
        <f>IF(ROUND(VALUE(SUBSTITUTE(連結実質赤字比率に係る赤字・黒字の構成分析!F$41,"▲","-")),2)&gt;=0,ABS(ROUND(VALUE(SUBSTITUTE(連結実質赤字比率に係る赤字・黒字の構成分析!F$41,"▲","-")),2)),NA())</f>
        <v>0.2</v>
      </c>
      <c r="D29" s="195" t="e">
        <f>IF(ROUND(VALUE(SUBSTITUTE(連結実質赤字比率に係る赤字・黒字の構成分析!G$41,"▲","-")),2)&lt;0,ABS(ROUND(VALUE(SUBSTITUTE(連結実質赤字比率に係る赤字・黒字の構成分析!G$41,"▲","-")),2)),NA())</f>
        <v>#N/A</v>
      </c>
      <c r="E29" s="195">
        <f>IF(ROUND(VALUE(SUBSTITUTE(連結実質赤字比率に係る赤字・黒字の構成分析!G$41,"▲","-")),2)&gt;=0,ABS(ROUND(VALUE(SUBSTITUTE(連結実質赤字比率に係る赤字・黒字の構成分析!G$41,"▲","-")),2)),NA())</f>
        <v>0.21</v>
      </c>
      <c r="F29" s="195" t="e">
        <f>IF(ROUND(VALUE(SUBSTITUTE(連結実質赤字比率に係る赤字・黒字の構成分析!H$41,"▲","-")),2)&lt;0,ABS(ROUND(VALUE(SUBSTITUTE(連結実質赤字比率に係る赤字・黒字の構成分析!H$41,"▲","-")),2)),NA())</f>
        <v>#N/A</v>
      </c>
      <c r="G29" s="195">
        <f>IF(ROUND(VALUE(SUBSTITUTE(連結実質赤字比率に係る赤字・黒字の構成分析!H$41,"▲","-")),2)&gt;=0,ABS(ROUND(VALUE(SUBSTITUTE(連結実質赤字比率に係る赤字・黒字の構成分析!H$41,"▲","-")),2)),NA())</f>
        <v>0.21</v>
      </c>
      <c r="H29" s="195" t="e">
        <f>IF(ROUND(VALUE(SUBSTITUTE(連結実質赤字比率に係る赤字・黒字の構成分析!I$41,"▲","-")),2)&lt;0,ABS(ROUND(VALUE(SUBSTITUTE(連結実質赤字比率に係る赤字・黒字の構成分析!I$41,"▲","-")),2)),NA())</f>
        <v>#N/A</v>
      </c>
      <c r="I29" s="195">
        <f>IF(ROUND(VALUE(SUBSTITUTE(連結実質赤字比率に係る赤字・黒字の構成分析!I$41,"▲","-")),2)&gt;=0,ABS(ROUND(VALUE(SUBSTITUTE(連結実質赤字比率に係る赤字・黒字の構成分析!I$41,"▲","-")),2)),NA())</f>
        <v>0.23</v>
      </c>
      <c r="J29" s="195" t="e">
        <f>IF(ROUND(VALUE(SUBSTITUTE(連結実質赤字比率に係る赤字・黒字の構成分析!J$41,"▲","-")),2)&lt;0,ABS(ROUND(VALUE(SUBSTITUTE(連結実質赤字比率に係る赤字・黒字の構成分析!J$41,"▲","-")),2)),NA())</f>
        <v>#N/A</v>
      </c>
      <c r="K29" s="195">
        <f>IF(ROUND(VALUE(SUBSTITUTE(連結実質赤字比率に係る赤字・黒字の構成分析!J$41,"▲","-")),2)&gt;=0,ABS(ROUND(VALUE(SUBSTITUTE(連結実質赤字比率に係る赤字・黒字の構成分析!J$41,"▲","-")),2)),NA())</f>
        <v>0.05</v>
      </c>
    </row>
    <row r="30" spans="1:11" x14ac:dyDescent="0.15">
      <c r="A30" s="195" t="str">
        <f>IF(連結実質赤字比率に係る赤字・黒字の構成分析!C$40="",NA(),連結実質赤字比率に係る赤字・黒字の構成分析!C$40)</f>
        <v>駐車場特別会計</v>
      </c>
      <c r="B30" s="195">
        <f>IF(ROUND(VALUE(SUBSTITUTE(連結実質赤字比率に係る赤字・黒字の構成分析!F$40,"▲","-")),2)&lt;0,ABS(ROUND(VALUE(SUBSTITUTE(連結実質赤字比率に係る赤字・黒字の構成分析!F$40,"▲","-")),2)),NA())</f>
        <v>0.19</v>
      </c>
      <c r="C30" s="195" t="e">
        <f>IF(ROUND(VALUE(SUBSTITUTE(連結実質赤字比率に係る赤字・黒字の構成分析!F$40,"▲","-")),2)&gt;=0,ABS(ROUND(VALUE(SUBSTITUTE(連結実質赤字比率に係る赤字・黒字の構成分析!F$40,"▲","-")),2)),NA())</f>
        <v>#N/A</v>
      </c>
      <c r="D30" s="195">
        <f>IF(ROUND(VALUE(SUBSTITUTE(連結実質赤字比率に係る赤字・黒字の構成分析!G$40,"▲","-")),2)&lt;0,ABS(ROUND(VALUE(SUBSTITUTE(連結実質赤字比率に係る赤字・黒字の構成分析!G$40,"▲","-")),2)),NA())</f>
        <v>0.1</v>
      </c>
      <c r="E30" s="195" t="e">
        <f>IF(ROUND(VALUE(SUBSTITUTE(連結実質赤字比率に係る赤字・黒字の構成分析!G$40,"▲","-")),2)&gt;=0,ABS(ROUND(VALUE(SUBSTITUTE(連結実質赤字比率に係る赤字・黒字の構成分析!G$40,"▲","-")),2)),NA())</f>
        <v>#N/A</v>
      </c>
      <c r="F30" s="195">
        <f>IF(ROUND(VALUE(SUBSTITUTE(連結実質赤字比率に係る赤字・黒字の構成分析!H$40,"▲","-")),2)&lt;0,ABS(ROUND(VALUE(SUBSTITUTE(連結実質赤字比率に係る赤字・黒字の構成分析!H$40,"▲","-")),2)),NA())</f>
        <v>0.02</v>
      </c>
      <c r="G30" s="195" t="e">
        <f>IF(ROUND(VALUE(SUBSTITUTE(連結実質赤字比率に係る赤字・黒字の構成分析!H$40,"▲","-")),2)&gt;=0,ABS(ROUND(VALUE(SUBSTITUTE(連結実質赤字比率に係る赤字・黒字の構成分析!H$40,"▲","-")),2)),NA())</f>
        <v>#N/A</v>
      </c>
      <c r="H30" s="195" t="e">
        <f>IF(ROUND(VALUE(SUBSTITUTE(連結実質赤字比率に係る赤字・黒字の構成分析!I$40,"▲","-")),2)&lt;0,ABS(ROUND(VALUE(SUBSTITUTE(連結実質赤字比率に係る赤字・黒字の構成分析!I$40,"▲","-")),2)),NA())</f>
        <v>#N/A</v>
      </c>
      <c r="I30" s="195">
        <f>IF(ROUND(VALUE(SUBSTITUTE(連結実質赤字比率に係る赤字・黒字の構成分析!I$40,"▲","-")),2)&gt;=0,ABS(ROUND(VALUE(SUBSTITUTE(連結実質赤字比率に係る赤字・黒字の構成分析!I$40,"▲","-")),2)),NA())</f>
        <v>0.04</v>
      </c>
      <c r="J30" s="195" t="e">
        <f>IF(ROUND(VALUE(SUBSTITUTE(連結実質赤字比率に係る赤字・黒字の構成分析!J$40,"▲","-")),2)&lt;0,ABS(ROUND(VALUE(SUBSTITUTE(連結実質赤字比率に係る赤字・黒字の構成分析!J$40,"▲","-")),2)),NA())</f>
        <v>#N/A</v>
      </c>
      <c r="K30" s="195">
        <f>IF(ROUND(VALUE(SUBSTITUTE(連結実質赤字比率に係る赤字・黒字の構成分析!J$40,"▲","-")),2)&gt;=0,ABS(ROUND(VALUE(SUBSTITUTE(連結実質赤字比率に係る赤字・黒字の構成分析!J$40,"▲","-")),2)),NA())</f>
        <v>0.12</v>
      </c>
    </row>
    <row r="31" spans="1:11" x14ac:dyDescent="0.15">
      <c r="A31" s="195" t="str">
        <f>IF(連結実質赤字比率に係る赤字・黒字の構成分析!C$39="",NA(),連結実質赤字比率に係る赤字・黒字の構成分析!C$39)</f>
        <v>一般会計</v>
      </c>
      <c r="B31" s="195" t="e">
        <f>IF(ROUND(VALUE(SUBSTITUTE(連結実質赤字比率に係る赤字・黒字の構成分析!F$39,"▲","-")),2)&lt;0,ABS(ROUND(VALUE(SUBSTITUTE(連結実質赤字比率に係る赤字・黒字の構成分析!F$39,"▲","-")),2)),NA())</f>
        <v>#N/A</v>
      </c>
      <c r="C31" s="195">
        <f>IF(ROUND(VALUE(SUBSTITUTE(連結実質赤字比率に係る赤字・黒字の構成分析!F$39,"▲","-")),2)&gt;=0,ABS(ROUND(VALUE(SUBSTITUTE(連結実質赤字比率に係る赤字・黒字の構成分析!F$39,"▲","-")),2)),NA())</f>
        <v>0.11</v>
      </c>
      <c r="D31" s="195" t="e">
        <f>IF(ROUND(VALUE(SUBSTITUTE(連結実質赤字比率に係る赤字・黒字の構成分析!G$39,"▲","-")),2)&lt;0,ABS(ROUND(VALUE(SUBSTITUTE(連結実質赤字比率に係る赤字・黒字の構成分析!G$39,"▲","-")),2)),NA())</f>
        <v>#N/A</v>
      </c>
      <c r="E31" s="195">
        <f>IF(ROUND(VALUE(SUBSTITUTE(連結実質赤字比率に係る赤字・黒字の構成分析!G$39,"▲","-")),2)&gt;=0,ABS(ROUND(VALUE(SUBSTITUTE(連結実質赤字比率に係る赤字・黒字の構成分析!G$39,"▲","-")),2)),NA())</f>
        <v>0.11</v>
      </c>
      <c r="F31" s="195" t="e">
        <f>IF(ROUND(VALUE(SUBSTITUTE(連結実質赤字比率に係る赤字・黒字の構成分析!H$39,"▲","-")),2)&lt;0,ABS(ROUND(VALUE(SUBSTITUTE(連結実質赤字比率に係る赤字・黒字の構成分析!H$39,"▲","-")),2)),NA())</f>
        <v>#N/A</v>
      </c>
      <c r="G31" s="195">
        <f>IF(ROUND(VALUE(SUBSTITUTE(連結実質赤字比率に係る赤字・黒字の構成分析!H$39,"▲","-")),2)&gt;=0,ABS(ROUND(VALUE(SUBSTITUTE(連結実質赤字比率に係る赤字・黒字の構成分析!H$39,"▲","-")),2)),NA())</f>
        <v>0.11</v>
      </c>
      <c r="H31" s="195" t="e">
        <f>IF(ROUND(VALUE(SUBSTITUTE(連結実質赤字比率に係る赤字・黒字の構成分析!I$39,"▲","-")),2)&lt;0,ABS(ROUND(VALUE(SUBSTITUTE(連結実質赤字比率に係る赤字・黒字の構成分析!I$39,"▲","-")),2)),NA())</f>
        <v>#N/A</v>
      </c>
      <c r="I31" s="195">
        <f>IF(ROUND(VALUE(SUBSTITUTE(連結実質赤字比率に係る赤字・黒字の構成分析!I$39,"▲","-")),2)&gt;=0,ABS(ROUND(VALUE(SUBSTITUTE(連結実質赤字比率に係る赤字・黒字の構成分析!I$39,"▲","-")),2)),NA())</f>
        <v>2.2000000000000002</v>
      </c>
      <c r="J31" s="195" t="e">
        <f>IF(ROUND(VALUE(SUBSTITUTE(連結実質赤字比率に係る赤字・黒字の構成分析!J$39,"▲","-")),2)&lt;0,ABS(ROUND(VALUE(SUBSTITUTE(連結実質赤字比率に係る赤字・黒字の構成分析!J$39,"▲","-")),2)),NA())</f>
        <v>#N/A</v>
      </c>
      <c r="K31" s="195">
        <f>IF(ROUND(VALUE(SUBSTITUTE(連結実質赤字比率に係る赤字・黒字の構成分析!J$39,"▲","-")),2)&gt;=0,ABS(ROUND(VALUE(SUBSTITUTE(連結実質赤字比率に係る赤字・黒字の構成分析!J$39,"▲","-")),2)),NA())</f>
        <v>0.12</v>
      </c>
    </row>
    <row r="32" spans="1:11" x14ac:dyDescent="0.15">
      <c r="A32" s="195" t="str">
        <f>IF(連結実質赤字比率に係る赤字・黒字の構成分析!C$38="",NA(),連結実質赤字比率に係る赤字・黒字の構成分析!C$38)</f>
        <v>公共下水道事業会計</v>
      </c>
      <c r="B32" s="195" t="e">
        <f>IF(ROUND(VALUE(SUBSTITUTE(連結実質赤字比率に係る赤字・黒字の構成分析!F$38,"▲","-")),2)&lt;0,ABS(ROUND(VALUE(SUBSTITUTE(連結実質赤字比率に係る赤字・黒字の構成分析!F$38,"▲","-")),2)),NA())</f>
        <v>#VALUE!</v>
      </c>
      <c r="C32" s="195" t="e">
        <f>IF(ROUND(VALUE(SUBSTITUTE(連結実質赤字比率に係る赤字・黒字の構成分析!F$38,"▲","-")),2)&gt;=0,ABS(ROUND(VALUE(SUBSTITUTE(連結実質赤字比率に係る赤字・黒字の構成分析!F$38,"▲","-")),2)),NA())</f>
        <v>#VALUE!</v>
      </c>
      <c r="D32" s="195" t="e">
        <f>IF(ROUND(VALUE(SUBSTITUTE(連結実質赤字比率に係る赤字・黒字の構成分析!G$38,"▲","-")),2)&lt;0,ABS(ROUND(VALUE(SUBSTITUTE(連結実質赤字比率に係る赤字・黒字の構成分析!G$38,"▲","-")),2)),NA())</f>
        <v>#VALUE!</v>
      </c>
      <c r="E32" s="195" t="e">
        <f>IF(ROUND(VALUE(SUBSTITUTE(連結実質赤字比率に係る赤字・黒字の構成分析!G$38,"▲","-")),2)&gt;=0,ABS(ROUND(VALUE(SUBSTITUTE(連結実質赤字比率に係る赤字・黒字の構成分析!G$38,"▲","-")),2)),NA())</f>
        <v>#VALUE!</v>
      </c>
      <c r="F32" s="195" t="e">
        <f>IF(ROUND(VALUE(SUBSTITUTE(連結実質赤字比率に係る赤字・黒字の構成分析!H$38,"▲","-")),2)&lt;0,ABS(ROUND(VALUE(SUBSTITUTE(連結実質赤字比率に係る赤字・黒字の構成分析!H$38,"▲","-")),2)),NA())</f>
        <v>#VALUE!</v>
      </c>
      <c r="G32" s="195" t="e">
        <f>IF(ROUND(VALUE(SUBSTITUTE(連結実質赤字比率に係る赤字・黒字の構成分析!H$38,"▲","-")),2)&gt;=0,ABS(ROUND(VALUE(SUBSTITUTE(連結実質赤字比率に係る赤字・黒字の構成分析!H$38,"▲","-")),2)),NA())</f>
        <v>#VALUE!</v>
      </c>
      <c r="H32" s="195" t="e">
        <f>IF(ROUND(VALUE(SUBSTITUTE(連結実質赤字比率に係る赤字・黒字の構成分析!I$38,"▲","-")),2)&lt;0,ABS(ROUND(VALUE(SUBSTITUTE(連結実質赤字比率に係る赤字・黒字の構成分析!I$38,"▲","-")),2)),NA())</f>
        <v>#VALUE!</v>
      </c>
      <c r="I32" s="195" t="e">
        <f>IF(ROUND(VALUE(SUBSTITUTE(連結実質赤字比率に係る赤字・黒字の構成分析!I$38,"▲","-")),2)&gt;=0,ABS(ROUND(VALUE(SUBSTITUTE(連結実質赤字比率に係る赤字・黒字の構成分析!I$38,"▲","-")),2)),NA())</f>
        <v>#VALUE!</v>
      </c>
      <c r="J32" s="195" t="e">
        <f>IF(ROUND(VALUE(SUBSTITUTE(連結実質赤字比率に係る赤字・黒字の構成分析!J$38,"▲","-")),2)&lt;0,ABS(ROUND(VALUE(SUBSTITUTE(連結実質赤字比率に係る赤字・黒字の構成分析!J$38,"▲","-")),2)),NA())</f>
        <v>#N/A</v>
      </c>
      <c r="K32" s="195">
        <f>IF(ROUND(VALUE(SUBSTITUTE(連結実質赤字比率に係る赤字・黒字の構成分析!J$38,"▲","-")),2)&gt;=0,ABS(ROUND(VALUE(SUBSTITUTE(連結実質赤字比率に係る赤字・黒字の構成分析!J$38,"▲","-")),2)),NA())</f>
        <v>0.15</v>
      </c>
    </row>
    <row r="33" spans="1:16" x14ac:dyDescent="0.15">
      <c r="A33" s="195" t="str">
        <f>IF(連結実質赤字比率に係る赤字・黒字の構成分析!C$37="",NA(),連結実質赤字比率に係る赤字・黒字の構成分析!C$37)</f>
        <v>介護保険特別会計</v>
      </c>
      <c r="B33" s="195" t="e">
        <f>IF(ROUND(VALUE(SUBSTITUTE(連結実質赤字比率に係る赤字・黒字の構成分析!F$37,"▲","-")),2)&lt;0,ABS(ROUND(VALUE(SUBSTITUTE(連結実質赤字比率に係る赤字・黒字の構成分析!F$37,"▲","-")),2)),NA())</f>
        <v>#N/A</v>
      </c>
      <c r="C33" s="195">
        <f>IF(ROUND(VALUE(SUBSTITUTE(連結実質赤字比率に係る赤字・黒字の構成分析!F$37,"▲","-")),2)&gt;=0,ABS(ROUND(VALUE(SUBSTITUTE(連結実質赤字比率に係る赤字・黒字の構成分析!F$37,"▲","-")),2)),NA())</f>
        <v>1.1100000000000001</v>
      </c>
      <c r="D33" s="195" t="e">
        <f>IF(ROUND(VALUE(SUBSTITUTE(連結実質赤字比率に係る赤字・黒字の構成分析!G$37,"▲","-")),2)&lt;0,ABS(ROUND(VALUE(SUBSTITUTE(連結実質赤字比率に係る赤字・黒字の構成分析!G$37,"▲","-")),2)),NA())</f>
        <v>#N/A</v>
      </c>
      <c r="E33" s="195">
        <f>IF(ROUND(VALUE(SUBSTITUTE(連結実質赤字比率に係る赤字・黒字の構成分析!G$37,"▲","-")),2)&gt;=0,ABS(ROUND(VALUE(SUBSTITUTE(連結実質赤字比率に係る赤字・黒字の構成分析!G$37,"▲","-")),2)),NA())</f>
        <v>1.27</v>
      </c>
      <c r="F33" s="195" t="e">
        <f>IF(ROUND(VALUE(SUBSTITUTE(連結実質赤字比率に係る赤字・黒字の構成分析!H$37,"▲","-")),2)&lt;0,ABS(ROUND(VALUE(SUBSTITUTE(連結実質赤字比率に係る赤字・黒字の構成分析!H$37,"▲","-")),2)),NA())</f>
        <v>#N/A</v>
      </c>
      <c r="G33" s="195">
        <f>IF(ROUND(VALUE(SUBSTITUTE(連結実質赤字比率に係る赤字・黒字の構成分析!H$37,"▲","-")),2)&gt;=0,ABS(ROUND(VALUE(SUBSTITUTE(連結実質赤字比率に係る赤字・黒字の構成分析!H$37,"▲","-")),2)),NA())</f>
        <v>1</v>
      </c>
      <c r="H33" s="195" t="e">
        <f>IF(ROUND(VALUE(SUBSTITUTE(連結実質赤字比率に係る赤字・黒字の構成分析!I$37,"▲","-")),2)&lt;0,ABS(ROUND(VALUE(SUBSTITUTE(連結実質赤字比率に係る赤字・黒字の構成分析!I$37,"▲","-")),2)),NA())</f>
        <v>#N/A</v>
      </c>
      <c r="I33" s="195">
        <f>IF(ROUND(VALUE(SUBSTITUTE(連結実質赤字比率に係る赤字・黒字の構成分析!I$37,"▲","-")),2)&gt;=0,ABS(ROUND(VALUE(SUBSTITUTE(連結実質赤字比率に係る赤字・黒字の構成分析!I$37,"▲","-")),2)),NA())</f>
        <v>0.28999999999999998</v>
      </c>
      <c r="J33" s="195" t="e">
        <f>IF(ROUND(VALUE(SUBSTITUTE(連結実質赤字比率に係る赤字・黒字の構成分析!J$37,"▲","-")),2)&lt;0,ABS(ROUND(VALUE(SUBSTITUTE(連結実質赤字比率に係る赤字・黒字の構成分析!J$37,"▲","-")),2)),NA())</f>
        <v>#N/A</v>
      </c>
      <c r="K33" s="195">
        <f>IF(ROUND(VALUE(SUBSTITUTE(連結実質赤字比率に係る赤字・黒字の構成分析!J$37,"▲","-")),2)&gt;=0,ABS(ROUND(VALUE(SUBSTITUTE(連結実質赤字比率に係る赤字・黒字の構成分析!J$37,"▲","-")),2)),NA())</f>
        <v>0.55000000000000004</v>
      </c>
    </row>
    <row r="34" spans="1:16" x14ac:dyDescent="0.15">
      <c r="A34" s="195" t="str">
        <f>IF(連結実質赤字比率に係る赤字・黒字の構成分析!C$36="",NA(),連結実質赤字比率に係る赤字・黒字の構成分析!C$36)</f>
        <v>国民健康保険特別会計</v>
      </c>
      <c r="B34" s="195" t="e">
        <f>IF(ROUND(VALUE(SUBSTITUTE(連結実質赤字比率に係る赤字・黒字の構成分析!F$36,"▲","-")),2)&lt;0,ABS(ROUND(VALUE(SUBSTITUTE(連結実質赤字比率に係る赤字・黒字の構成分析!F$36,"▲","-")),2)),NA())</f>
        <v>#N/A</v>
      </c>
      <c r="C34" s="195">
        <f>IF(ROUND(VALUE(SUBSTITUTE(連結実質赤字比率に係る赤字・黒字の構成分析!F$36,"▲","-")),2)&gt;=0,ABS(ROUND(VALUE(SUBSTITUTE(連結実質赤字比率に係る赤字・黒字の構成分析!F$36,"▲","-")),2)),NA())</f>
        <v>0.44</v>
      </c>
      <c r="D34" s="195" t="e">
        <f>IF(ROUND(VALUE(SUBSTITUTE(連結実質赤字比率に係る赤字・黒字の構成分析!G$36,"▲","-")),2)&lt;0,ABS(ROUND(VALUE(SUBSTITUTE(連結実質赤字比率に係る赤字・黒字の構成分析!G$36,"▲","-")),2)),NA())</f>
        <v>#N/A</v>
      </c>
      <c r="E34" s="195">
        <f>IF(ROUND(VALUE(SUBSTITUTE(連結実質赤字比率に係る赤字・黒字の構成分析!G$36,"▲","-")),2)&gt;=0,ABS(ROUND(VALUE(SUBSTITUTE(連結実質赤字比率に係る赤字・黒字の構成分析!G$36,"▲","-")),2)),NA())</f>
        <v>1.27</v>
      </c>
      <c r="F34" s="195" t="e">
        <f>IF(ROUND(VALUE(SUBSTITUTE(連結実質赤字比率に係る赤字・黒字の構成分析!H$36,"▲","-")),2)&lt;0,ABS(ROUND(VALUE(SUBSTITUTE(連結実質赤字比率に係る赤字・黒字の構成分析!H$36,"▲","-")),2)),NA())</f>
        <v>#N/A</v>
      </c>
      <c r="G34" s="195">
        <f>IF(ROUND(VALUE(SUBSTITUTE(連結実質赤字比率に係る赤字・黒字の構成分析!H$36,"▲","-")),2)&gt;=0,ABS(ROUND(VALUE(SUBSTITUTE(連結実質赤字比率に係る赤字・黒字の構成分析!H$36,"▲","-")),2)),NA())</f>
        <v>1.7</v>
      </c>
      <c r="H34" s="195" t="e">
        <f>IF(ROUND(VALUE(SUBSTITUTE(連結実質赤字比率に係る赤字・黒字の構成分析!I$36,"▲","-")),2)&lt;0,ABS(ROUND(VALUE(SUBSTITUTE(連結実質赤字比率に係る赤字・黒字の構成分析!I$36,"▲","-")),2)),NA())</f>
        <v>#N/A</v>
      </c>
      <c r="I34" s="195">
        <f>IF(ROUND(VALUE(SUBSTITUTE(連結実質赤字比率に係る赤字・黒字の構成分析!I$36,"▲","-")),2)&gt;=0,ABS(ROUND(VALUE(SUBSTITUTE(連結実質赤字比率に係る赤字・黒字の構成分析!I$36,"▲","-")),2)),NA())</f>
        <v>2.17</v>
      </c>
      <c r="J34" s="195" t="e">
        <f>IF(ROUND(VALUE(SUBSTITUTE(連結実質赤字比率に係る赤字・黒字の構成分析!J$36,"▲","-")),2)&lt;0,ABS(ROUND(VALUE(SUBSTITUTE(連結実質赤字比率に係る赤字・黒字の構成分析!J$36,"▲","-")),2)),NA())</f>
        <v>#N/A</v>
      </c>
      <c r="K34" s="195">
        <f>IF(ROUND(VALUE(SUBSTITUTE(連結実質赤字比率に係る赤字・黒字の構成分析!J$36,"▲","-")),2)&gt;=0,ABS(ROUND(VALUE(SUBSTITUTE(連結実質赤字比率に係る赤字・黒字の構成分析!J$36,"▲","-")),2)),NA())</f>
        <v>3.39</v>
      </c>
    </row>
    <row r="35" spans="1:16" x14ac:dyDescent="0.15">
      <c r="A35" s="195" t="str">
        <f>IF(連結実質赤字比率に係る赤字・黒字の構成分析!C$35="",NA(),連結実質赤字比率に係る赤字・黒字の構成分析!C$35)</f>
        <v>病院事業会計</v>
      </c>
      <c r="B35" s="195" t="e">
        <f>IF(ROUND(VALUE(SUBSTITUTE(連結実質赤字比率に係る赤字・黒字の構成分析!F$35,"▲","-")),2)&lt;0,ABS(ROUND(VALUE(SUBSTITUTE(連結実質赤字比率に係る赤字・黒字の構成分析!F$35,"▲","-")),2)),NA())</f>
        <v>#N/A</v>
      </c>
      <c r="C35" s="195">
        <f>IF(ROUND(VALUE(SUBSTITUTE(連結実質赤字比率に係る赤字・黒字の構成分析!F$35,"▲","-")),2)&gt;=0,ABS(ROUND(VALUE(SUBSTITUTE(連結実質赤字比率に係る赤字・黒字の構成分析!F$35,"▲","-")),2)),NA())</f>
        <v>6.41</v>
      </c>
      <c r="D35" s="195" t="e">
        <f>IF(ROUND(VALUE(SUBSTITUTE(連結実質赤字比率に係る赤字・黒字の構成分析!G$35,"▲","-")),2)&lt;0,ABS(ROUND(VALUE(SUBSTITUTE(連結実質赤字比率に係る赤字・黒字の構成分析!G$35,"▲","-")),2)),NA())</f>
        <v>#N/A</v>
      </c>
      <c r="E35" s="195">
        <f>IF(ROUND(VALUE(SUBSTITUTE(連結実質赤字比率に係る赤字・黒字の構成分析!G$35,"▲","-")),2)&gt;=0,ABS(ROUND(VALUE(SUBSTITUTE(連結実質赤字比率に係る赤字・黒字の構成分析!G$35,"▲","-")),2)),NA())</f>
        <v>6.18</v>
      </c>
      <c r="F35" s="195" t="e">
        <f>IF(ROUND(VALUE(SUBSTITUTE(連結実質赤字比率に係る赤字・黒字の構成分析!H$35,"▲","-")),2)&lt;0,ABS(ROUND(VALUE(SUBSTITUTE(連結実質赤字比率に係る赤字・黒字の構成分析!H$35,"▲","-")),2)),NA())</f>
        <v>#N/A</v>
      </c>
      <c r="G35" s="195">
        <f>IF(ROUND(VALUE(SUBSTITUTE(連結実質赤字比率に係る赤字・黒字の構成分析!H$35,"▲","-")),2)&gt;=0,ABS(ROUND(VALUE(SUBSTITUTE(連結実質赤字比率に係る赤字・黒字の構成分析!H$35,"▲","-")),2)),NA())</f>
        <v>5.99</v>
      </c>
      <c r="H35" s="195" t="e">
        <f>IF(ROUND(VALUE(SUBSTITUTE(連結実質赤字比率に係る赤字・黒字の構成分析!I$35,"▲","-")),2)&lt;0,ABS(ROUND(VALUE(SUBSTITUTE(連結実質赤字比率に係る赤字・黒字の構成分析!I$35,"▲","-")),2)),NA())</f>
        <v>#N/A</v>
      </c>
      <c r="I35" s="195">
        <f>IF(ROUND(VALUE(SUBSTITUTE(連結実質赤字比率に係る赤字・黒字の構成分析!I$35,"▲","-")),2)&gt;=0,ABS(ROUND(VALUE(SUBSTITUTE(連結実質赤字比率に係る赤字・黒字の構成分析!I$35,"▲","-")),2)),NA())</f>
        <v>5.24</v>
      </c>
      <c r="J35" s="195" t="e">
        <f>IF(ROUND(VALUE(SUBSTITUTE(連結実質赤字比率に係る赤字・黒字の構成分析!J$35,"▲","-")),2)&lt;0,ABS(ROUND(VALUE(SUBSTITUTE(連結実質赤字比率に係る赤字・黒字の構成分析!J$35,"▲","-")),2)),NA())</f>
        <v>#N/A</v>
      </c>
      <c r="K35" s="195">
        <f>IF(ROUND(VALUE(SUBSTITUTE(連結実質赤字比率に係る赤字・黒字の構成分析!J$35,"▲","-")),2)&gt;=0,ABS(ROUND(VALUE(SUBSTITUTE(連結実質赤字比率に係る赤字・黒字の構成分析!J$35,"▲","-")),2)),NA())</f>
        <v>4.54</v>
      </c>
    </row>
    <row r="36" spans="1:16" x14ac:dyDescent="0.15">
      <c r="A36" s="195" t="str">
        <f>IF(連結実質赤字比率に係る赤字・黒字の構成分析!C$34="",NA(),連結実質赤字比率に係る赤字・黒字の構成分析!C$34)</f>
        <v>水道事業会計</v>
      </c>
      <c r="B36" s="195" t="e">
        <f>IF(ROUND(VALUE(SUBSTITUTE(連結実質赤字比率に係る赤字・黒字の構成分析!F$34,"▲","-")),2)&lt;0,ABS(ROUND(VALUE(SUBSTITUTE(連結実質赤字比率に係る赤字・黒字の構成分析!F$34,"▲","-")),2)),NA())</f>
        <v>#N/A</v>
      </c>
      <c r="C36" s="195">
        <f>IF(ROUND(VALUE(SUBSTITUTE(連結実質赤字比率に係る赤字・黒字の構成分析!F$34,"▲","-")),2)&gt;=0,ABS(ROUND(VALUE(SUBSTITUTE(連結実質赤字比率に係る赤字・黒字の構成分析!F$34,"▲","-")),2)),NA())</f>
        <v>8.08</v>
      </c>
      <c r="D36" s="195" t="e">
        <f>IF(ROUND(VALUE(SUBSTITUTE(連結実質赤字比率に係る赤字・黒字の構成分析!G$34,"▲","-")),2)&lt;0,ABS(ROUND(VALUE(SUBSTITUTE(連結実質赤字比率に係る赤字・黒字の構成分析!G$34,"▲","-")),2)),NA())</f>
        <v>#N/A</v>
      </c>
      <c r="E36" s="195">
        <f>IF(ROUND(VALUE(SUBSTITUTE(連結実質赤字比率に係る赤字・黒字の構成分析!G$34,"▲","-")),2)&gt;=0,ABS(ROUND(VALUE(SUBSTITUTE(連結実質赤字比率に係る赤字・黒字の構成分析!G$34,"▲","-")),2)),NA())</f>
        <v>8.9</v>
      </c>
      <c r="F36" s="195" t="e">
        <f>IF(ROUND(VALUE(SUBSTITUTE(連結実質赤字比率に係る赤字・黒字の構成分析!H$34,"▲","-")),2)&lt;0,ABS(ROUND(VALUE(SUBSTITUTE(連結実質赤字比率に係る赤字・黒字の構成分析!H$34,"▲","-")),2)),NA())</f>
        <v>#N/A</v>
      </c>
      <c r="G36" s="195">
        <f>IF(ROUND(VALUE(SUBSTITUTE(連結実質赤字比率に係る赤字・黒字の構成分析!H$34,"▲","-")),2)&gt;=0,ABS(ROUND(VALUE(SUBSTITUTE(連結実質赤字比率に係る赤字・黒字の構成分析!H$34,"▲","-")),2)),NA())</f>
        <v>8.9700000000000006</v>
      </c>
      <c r="H36" s="195" t="e">
        <f>IF(ROUND(VALUE(SUBSTITUTE(連結実質赤字比率に係る赤字・黒字の構成分析!I$34,"▲","-")),2)&lt;0,ABS(ROUND(VALUE(SUBSTITUTE(連結実質赤字比率に係る赤字・黒字の構成分析!I$34,"▲","-")),2)),NA())</f>
        <v>#N/A</v>
      </c>
      <c r="I36" s="195">
        <f>IF(ROUND(VALUE(SUBSTITUTE(連結実質赤字比率に係る赤字・黒字の構成分析!I$34,"▲","-")),2)&gt;=0,ABS(ROUND(VALUE(SUBSTITUTE(連結実質赤字比率に係る赤字・黒字の構成分析!I$34,"▲","-")),2)),NA())</f>
        <v>9.57</v>
      </c>
      <c r="J36" s="195" t="e">
        <f>IF(ROUND(VALUE(SUBSTITUTE(連結実質赤字比率に係る赤字・黒字の構成分析!J$34,"▲","-")),2)&lt;0,ABS(ROUND(VALUE(SUBSTITUTE(連結実質赤字比率に係る赤字・黒字の構成分析!J$34,"▲","-")),2)),NA())</f>
        <v>#N/A</v>
      </c>
      <c r="K36" s="195">
        <f>IF(ROUND(VALUE(SUBSTITUTE(連結実質赤字比率に係る赤字・黒字の構成分析!J$34,"▲","-")),2)&gt;=0,ABS(ROUND(VALUE(SUBSTITUTE(連結実質赤字比率に係る赤字・黒字の構成分析!J$34,"▲","-")),2)),NA())</f>
        <v>10.63</v>
      </c>
    </row>
    <row r="39" spans="1:16" x14ac:dyDescent="0.15">
      <c r="A39" s="164" t="s">
        <v>60</v>
      </c>
    </row>
    <row r="40" spans="1:16" x14ac:dyDescent="0.15">
      <c r="A40" s="196"/>
      <c r="B40" s="196" t="str">
        <f>'実質公債費比率（分子）の構造'!K$44</f>
        <v>H27</v>
      </c>
      <c r="C40" s="196"/>
      <c r="D40" s="196"/>
      <c r="E40" s="196" t="str">
        <f>'実質公債費比率（分子）の構造'!L$44</f>
        <v>H28</v>
      </c>
      <c r="F40" s="196"/>
      <c r="G40" s="196"/>
      <c r="H40" s="196" t="str">
        <f>'実質公債費比率（分子）の構造'!M$44</f>
        <v>H29</v>
      </c>
      <c r="I40" s="196"/>
      <c r="J40" s="196"/>
      <c r="K40" s="196" t="str">
        <f>'実質公債費比率（分子）の構造'!N$44</f>
        <v>H30</v>
      </c>
      <c r="L40" s="196"/>
      <c r="M40" s="196"/>
      <c r="N40" s="196" t="str">
        <f>'実質公債費比率（分子）の構造'!O$44</f>
        <v>R01</v>
      </c>
      <c r="O40" s="196"/>
      <c r="P40" s="196"/>
    </row>
    <row r="41" spans="1:16" x14ac:dyDescent="0.15">
      <c r="A41" s="196"/>
      <c r="B41" s="196" t="s">
        <v>61</v>
      </c>
      <c r="C41" s="196"/>
      <c r="D41" s="196" t="s">
        <v>62</v>
      </c>
      <c r="E41" s="196" t="s">
        <v>61</v>
      </c>
      <c r="F41" s="196"/>
      <c r="G41" s="196" t="s">
        <v>62</v>
      </c>
      <c r="H41" s="196" t="s">
        <v>61</v>
      </c>
      <c r="I41" s="196"/>
      <c r="J41" s="196" t="s">
        <v>62</v>
      </c>
      <c r="K41" s="196" t="s">
        <v>61</v>
      </c>
      <c r="L41" s="196"/>
      <c r="M41" s="196" t="s">
        <v>62</v>
      </c>
      <c r="N41" s="196" t="s">
        <v>61</v>
      </c>
      <c r="O41" s="196"/>
      <c r="P41" s="196" t="s">
        <v>62</v>
      </c>
    </row>
    <row r="42" spans="1:16" x14ac:dyDescent="0.15">
      <c r="A42" s="196" t="s">
        <v>63</v>
      </c>
      <c r="B42" s="196"/>
      <c r="C42" s="196"/>
      <c r="D42" s="196">
        <f>'実質公債費比率（分子）の構造'!K$52</f>
        <v>2245</v>
      </c>
      <c r="E42" s="196"/>
      <c r="F42" s="196"/>
      <c r="G42" s="196">
        <f>'実質公債費比率（分子）の構造'!L$52</f>
        <v>2349</v>
      </c>
      <c r="H42" s="196"/>
      <c r="I42" s="196"/>
      <c r="J42" s="196">
        <f>'実質公債費比率（分子）の構造'!M$52</f>
        <v>2456</v>
      </c>
      <c r="K42" s="196"/>
      <c r="L42" s="196"/>
      <c r="M42" s="196">
        <f>'実質公債費比率（分子）の構造'!N$52</f>
        <v>2509</v>
      </c>
      <c r="N42" s="196"/>
      <c r="O42" s="196"/>
      <c r="P42" s="196">
        <f>'実質公債費比率（分子）の構造'!O$52</f>
        <v>2470</v>
      </c>
    </row>
    <row r="43" spans="1:16" x14ac:dyDescent="0.15">
      <c r="A43" s="196" t="s">
        <v>64</v>
      </c>
      <c r="B43" s="196">
        <f>'実質公債費比率（分子）の構造'!K$51</f>
        <v>0</v>
      </c>
      <c r="C43" s="196"/>
      <c r="D43" s="196"/>
      <c r="E43" s="196">
        <f>'実質公債費比率（分子）の構造'!L$51</f>
        <v>0</v>
      </c>
      <c r="F43" s="196"/>
      <c r="G43" s="196"/>
      <c r="H43" s="196" t="str">
        <f>'実質公債費比率（分子）の構造'!M$51</f>
        <v>-</v>
      </c>
      <c r="I43" s="196"/>
      <c r="J43" s="196"/>
      <c r="K43" s="196" t="str">
        <f>'実質公債費比率（分子）の構造'!N$51</f>
        <v>-</v>
      </c>
      <c r="L43" s="196"/>
      <c r="M43" s="196"/>
      <c r="N43" s="196">
        <f>'実質公債費比率（分子）の構造'!O$51</f>
        <v>1</v>
      </c>
      <c r="O43" s="196"/>
      <c r="P43" s="196"/>
    </row>
    <row r="44" spans="1:16" x14ac:dyDescent="0.15">
      <c r="A44" s="196" t="s">
        <v>65</v>
      </c>
      <c r="B44" s="196" t="str">
        <f>'実質公債費比率（分子）の構造'!K$50</f>
        <v>-</v>
      </c>
      <c r="C44" s="196"/>
      <c r="D44" s="196"/>
      <c r="E44" s="196" t="str">
        <f>'実質公債費比率（分子）の構造'!L$50</f>
        <v>-</v>
      </c>
      <c r="F44" s="196"/>
      <c r="G44" s="196"/>
      <c r="H44" s="196" t="str">
        <f>'実質公債費比率（分子）の構造'!M$50</f>
        <v>-</v>
      </c>
      <c r="I44" s="196"/>
      <c r="J44" s="196"/>
      <c r="K44" s="196" t="str">
        <f>'実質公債費比率（分子）の構造'!N$50</f>
        <v>-</v>
      </c>
      <c r="L44" s="196"/>
      <c r="M44" s="196"/>
      <c r="N44" s="196">
        <f>'実質公債費比率（分子）の構造'!O$50</f>
        <v>86</v>
      </c>
      <c r="O44" s="196"/>
      <c r="P44" s="196"/>
    </row>
    <row r="45" spans="1:16" x14ac:dyDescent="0.15">
      <c r="A45" s="196" t="s">
        <v>66</v>
      </c>
      <c r="B45" s="196">
        <f>'実質公債費比率（分子）の構造'!K$49</f>
        <v>281</v>
      </c>
      <c r="C45" s="196"/>
      <c r="D45" s="196"/>
      <c r="E45" s="196">
        <f>'実質公債費比率（分子）の構造'!L$49</f>
        <v>272</v>
      </c>
      <c r="F45" s="196"/>
      <c r="G45" s="196"/>
      <c r="H45" s="196">
        <f>'実質公債費比率（分子）の構造'!M$49</f>
        <v>262</v>
      </c>
      <c r="I45" s="196"/>
      <c r="J45" s="196"/>
      <c r="K45" s="196">
        <f>'実質公債費比率（分子）の構造'!N$49</f>
        <v>171</v>
      </c>
      <c r="L45" s="196"/>
      <c r="M45" s="196"/>
      <c r="N45" s="196">
        <f>'実質公債費比率（分子）の構造'!O$49</f>
        <v>110</v>
      </c>
      <c r="O45" s="196"/>
      <c r="P45" s="196"/>
    </row>
    <row r="46" spans="1:16" x14ac:dyDescent="0.15">
      <c r="A46" s="196" t="s">
        <v>67</v>
      </c>
      <c r="B46" s="196">
        <f>'実質公債費比率（分子）の構造'!K$48</f>
        <v>1062</v>
      </c>
      <c r="C46" s="196"/>
      <c r="D46" s="196"/>
      <c r="E46" s="196">
        <f>'実質公債費比率（分子）の構造'!L$48</f>
        <v>1094</v>
      </c>
      <c r="F46" s="196"/>
      <c r="G46" s="196"/>
      <c r="H46" s="196">
        <f>'実質公債費比率（分子）の構造'!M$48</f>
        <v>1104</v>
      </c>
      <c r="I46" s="196"/>
      <c r="J46" s="196"/>
      <c r="K46" s="196">
        <f>'実質公債費比率（分子）の構造'!N$48</f>
        <v>1114</v>
      </c>
      <c r="L46" s="196"/>
      <c r="M46" s="196"/>
      <c r="N46" s="196">
        <f>'実質公債費比率（分子）の構造'!O$48</f>
        <v>1141</v>
      </c>
      <c r="O46" s="196"/>
      <c r="P46" s="196"/>
    </row>
    <row r="47" spans="1:16" x14ac:dyDescent="0.15">
      <c r="A47" s="196" t="s">
        <v>68</v>
      </c>
      <c r="B47" s="196" t="str">
        <f>'実質公債費比率（分子）の構造'!K$47</f>
        <v>-</v>
      </c>
      <c r="C47" s="196"/>
      <c r="D47" s="196"/>
      <c r="E47" s="196" t="str">
        <f>'実質公債費比率（分子）の構造'!L$47</f>
        <v>-</v>
      </c>
      <c r="F47" s="196"/>
      <c r="G47" s="196"/>
      <c r="H47" s="196" t="str">
        <f>'実質公債費比率（分子）の構造'!M$47</f>
        <v>-</v>
      </c>
      <c r="I47" s="196"/>
      <c r="J47" s="196"/>
      <c r="K47" s="196" t="str">
        <f>'実質公債費比率（分子）の構造'!N$47</f>
        <v>-</v>
      </c>
      <c r="L47" s="196"/>
      <c r="M47" s="196"/>
      <c r="N47" s="196" t="str">
        <f>'実質公債費比率（分子）の構造'!O$47</f>
        <v>-</v>
      </c>
      <c r="O47" s="196"/>
      <c r="P47" s="196"/>
    </row>
    <row r="48" spans="1:16" x14ac:dyDescent="0.15">
      <c r="A48" s="196" t="s">
        <v>69</v>
      </c>
      <c r="B48" s="196" t="str">
        <f>'実質公債費比率（分子）の構造'!K$46</f>
        <v>-</v>
      </c>
      <c r="C48" s="196"/>
      <c r="D48" s="196"/>
      <c r="E48" s="196" t="str">
        <f>'実質公債費比率（分子）の構造'!L$46</f>
        <v>-</v>
      </c>
      <c r="F48" s="196"/>
      <c r="G48" s="196"/>
      <c r="H48" s="196" t="str">
        <f>'実質公債費比率（分子）の構造'!M$46</f>
        <v>-</v>
      </c>
      <c r="I48" s="196"/>
      <c r="J48" s="196"/>
      <c r="K48" s="196" t="str">
        <f>'実質公債費比率（分子）の構造'!N$46</f>
        <v>-</v>
      </c>
      <c r="L48" s="196"/>
      <c r="M48" s="196"/>
      <c r="N48" s="196" t="str">
        <f>'実質公債費比率（分子）の構造'!O$46</f>
        <v>-</v>
      </c>
      <c r="O48" s="196"/>
      <c r="P48" s="196"/>
    </row>
    <row r="49" spans="1:16" x14ac:dyDescent="0.15">
      <c r="A49" s="196" t="s">
        <v>70</v>
      </c>
      <c r="B49" s="196">
        <f>'実質公債費比率（分子）の構造'!K$45</f>
        <v>1206</v>
      </c>
      <c r="C49" s="196"/>
      <c r="D49" s="196"/>
      <c r="E49" s="196">
        <f>'実質公債費比率（分子）の構造'!L$45</f>
        <v>1236</v>
      </c>
      <c r="F49" s="196"/>
      <c r="G49" s="196"/>
      <c r="H49" s="196">
        <f>'実質公債費比率（分子）の構造'!M$45</f>
        <v>1302</v>
      </c>
      <c r="I49" s="196"/>
      <c r="J49" s="196"/>
      <c r="K49" s="196">
        <f>'実質公債費比率（分子）の構造'!N$45</f>
        <v>1327</v>
      </c>
      <c r="L49" s="196"/>
      <c r="M49" s="196"/>
      <c r="N49" s="196">
        <f>'実質公債費比率（分子）の構造'!O$45</f>
        <v>1355</v>
      </c>
      <c r="O49" s="196"/>
      <c r="P49" s="196"/>
    </row>
    <row r="50" spans="1:16" x14ac:dyDescent="0.15">
      <c r="A50" s="196" t="s">
        <v>71</v>
      </c>
      <c r="B50" s="196" t="e">
        <f>NA()</f>
        <v>#N/A</v>
      </c>
      <c r="C50" s="196">
        <f>IF(ISNUMBER('実質公債費比率（分子）の構造'!K$53),'実質公債費比率（分子）の構造'!K$53,NA())</f>
        <v>304</v>
      </c>
      <c r="D50" s="196" t="e">
        <f>NA()</f>
        <v>#N/A</v>
      </c>
      <c r="E50" s="196" t="e">
        <f>NA()</f>
        <v>#N/A</v>
      </c>
      <c r="F50" s="196">
        <f>IF(ISNUMBER('実質公債費比率（分子）の構造'!L$53),'実質公債費比率（分子）の構造'!L$53,NA())</f>
        <v>253</v>
      </c>
      <c r="G50" s="196" t="e">
        <f>NA()</f>
        <v>#N/A</v>
      </c>
      <c r="H50" s="196" t="e">
        <f>NA()</f>
        <v>#N/A</v>
      </c>
      <c r="I50" s="196">
        <f>IF(ISNUMBER('実質公債費比率（分子）の構造'!M$53),'実質公債費比率（分子）の構造'!M$53,NA())</f>
        <v>212</v>
      </c>
      <c r="J50" s="196" t="e">
        <f>NA()</f>
        <v>#N/A</v>
      </c>
      <c r="K50" s="196" t="e">
        <f>NA()</f>
        <v>#N/A</v>
      </c>
      <c r="L50" s="196">
        <f>IF(ISNUMBER('実質公債費比率（分子）の構造'!N$53),'実質公債費比率（分子）の構造'!N$53,NA())</f>
        <v>103</v>
      </c>
      <c r="M50" s="196" t="e">
        <f>NA()</f>
        <v>#N/A</v>
      </c>
      <c r="N50" s="196" t="e">
        <f>NA()</f>
        <v>#N/A</v>
      </c>
      <c r="O50" s="196">
        <f>IF(ISNUMBER('実質公債費比率（分子）の構造'!O$53),'実質公債費比率（分子）の構造'!O$53,NA())</f>
        <v>223</v>
      </c>
      <c r="P50" s="196" t="e">
        <f>NA()</f>
        <v>#N/A</v>
      </c>
    </row>
    <row r="53" spans="1:16" x14ac:dyDescent="0.15">
      <c r="A53" s="164" t="s">
        <v>72</v>
      </c>
    </row>
    <row r="54" spans="1:16" x14ac:dyDescent="0.15">
      <c r="A54" s="195"/>
      <c r="B54" s="195" t="str">
        <f>'将来負担比率（分子）の構造'!I$40</f>
        <v>H27</v>
      </c>
      <c r="C54" s="195"/>
      <c r="D54" s="195"/>
      <c r="E54" s="195" t="str">
        <f>'将来負担比率（分子）の構造'!J$40</f>
        <v>H28</v>
      </c>
      <c r="F54" s="195"/>
      <c r="G54" s="195"/>
      <c r="H54" s="195" t="str">
        <f>'将来負担比率（分子）の構造'!K$40</f>
        <v>H29</v>
      </c>
      <c r="I54" s="195"/>
      <c r="J54" s="195"/>
      <c r="K54" s="195" t="str">
        <f>'将来負担比率（分子）の構造'!L$40</f>
        <v>H30</v>
      </c>
      <c r="L54" s="195"/>
      <c r="M54" s="195"/>
      <c r="N54" s="195" t="str">
        <f>'将来負担比率（分子）の構造'!M$40</f>
        <v>R01</v>
      </c>
      <c r="O54" s="195"/>
      <c r="P54" s="195"/>
    </row>
    <row r="55" spans="1:16" x14ac:dyDescent="0.15">
      <c r="A55" s="195"/>
      <c r="B55" s="195" t="s">
        <v>73</v>
      </c>
      <c r="C55" s="195"/>
      <c r="D55" s="195" t="s">
        <v>74</v>
      </c>
      <c r="E55" s="195" t="s">
        <v>73</v>
      </c>
      <c r="F55" s="195"/>
      <c r="G55" s="195" t="s">
        <v>74</v>
      </c>
      <c r="H55" s="195" t="s">
        <v>73</v>
      </c>
      <c r="I55" s="195"/>
      <c r="J55" s="195" t="s">
        <v>74</v>
      </c>
      <c r="K55" s="195" t="s">
        <v>73</v>
      </c>
      <c r="L55" s="195"/>
      <c r="M55" s="195" t="s">
        <v>74</v>
      </c>
      <c r="N55" s="195" t="s">
        <v>73</v>
      </c>
      <c r="O55" s="195"/>
      <c r="P55" s="195" t="s">
        <v>74</v>
      </c>
    </row>
    <row r="56" spans="1:16" x14ac:dyDescent="0.15">
      <c r="A56" s="195" t="s">
        <v>43</v>
      </c>
      <c r="B56" s="195"/>
      <c r="C56" s="195"/>
      <c r="D56" s="195">
        <f>'将来負担比率（分子）の構造'!I$52</f>
        <v>22873</v>
      </c>
      <c r="E56" s="195"/>
      <c r="F56" s="195"/>
      <c r="G56" s="195">
        <f>'将来負担比率（分子）の構造'!J$52</f>
        <v>23071</v>
      </c>
      <c r="H56" s="195"/>
      <c r="I56" s="195"/>
      <c r="J56" s="195">
        <f>'将来負担比率（分子）の構造'!K$52</f>
        <v>23050</v>
      </c>
      <c r="K56" s="195"/>
      <c r="L56" s="195"/>
      <c r="M56" s="195">
        <f>'将来負担比率（分子）の構造'!L$52</f>
        <v>23005</v>
      </c>
      <c r="N56" s="195"/>
      <c r="O56" s="195"/>
      <c r="P56" s="195">
        <f>'将来負担比率（分子）の構造'!M$52</f>
        <v>22826</v>
      </c>
    </row>
    <row r="57" spans="1:16" x14ac:dyDescent="0.15">
      <c r="A57" s="195" t="s">
        <v>42</v>
      </c>
      <c r="B57" s="195"/>
      <c r="C57" s="195"/>
      <c r="D57" s="195">
        <f>'将来負担比率（分子）の構造'!I$51</f>
        <v>6195</v>
      </c>
      <c r="E57" s="195"/>
      <c r="F57" s="195"/>
      <c r="G57" s="195">
        <f>'将来負担比率（分子）の構造'!J$51</f>
        <v>6608</v>
      </c>
      <c r="H57" s="195"/>
      <c r="I57" s="195"/>
      <c r="J57" s="195">
        <f>'将来負担比率（分子）の構造'!K$51</f>
        <v>6687</v>
      </c>
      <c r="K57" s="195"/>
      <c r="L57" s="195"/>
      <c r="M57" s="195">
        <f>'将来負担比率（分子）の構造'!L$51</f>
        <v>8047</v>
      </c>
      <c r="N57" s="195"/>
      <c r="O57" s="195"/>
      <c r="P57" s="195">
        <f>'将来負担比率（分子）の構造'!M$51</f>
        <v>4332</v>
      </c>
    </row>
    <row r="58" spans="1:16" x14ac:dyDescent="0.15">
      <c r="A58" s="195" t="s">
        <v>41</v>
      </c>
      <c r="B58" s="195"/>
      <c r="C58" s="195"/>
      <c r="D58" s="195">
        <f>'将来負担比率（分子）の構造'!I$50</f>
        <v>2479</v>
      </c>
      <c r="E58" s="195"/>
      <c r="F58" s="195"/>
      <c r="G58" s="195">
        <f>'将来負担比率（分子）の構造'!J$50</f>
        <v>2409</v>
      </c>
      <c r="H58" s="195"/>
      <c r="I58" s="195"/>
      <c r="J58" s="195">
        <f>'将来負担比率（分子）の構造'!K$50</f>
        <v>2407</v>
      </c>
      <c r="K58" s="195"/>
      <c r="L58" s="195"/>
      <c r="M58" s="195">
        <f>'将来負担比率（分子）の構造'!L$50</f>
        <v>2737</v>
      </c>
      <c r="N58" s="195"/>
      <c r="O58" s="195"/>
      <c r="P58" s="195">
        <f>'将来負担比率（分子）の構造'!M$50</f>
        <v>2737</v>
      </c>
    </row>
    <row r="59" spans="1:16" x14ac:dyDescent="0.15">
      <c r="A59" s="195" t="s">
        <v>39</v>
      </c>
      <c r="B59" s="195" t="str">
        <f>'将来負担比率（分子）の構造'!I$49</f>
        <v>-</v>
      </c>
      <c r="C59" s="195"/>
      <c r="D59" s="195"/>
      <c r="E59" s="195" t="str">
        <f>'将来負担比率（分子）の構造'!J$49</f>
        <v>-</v>
      </c>
      <c r="F59" s="195"/>
      <c r="G59" s="195"/>
      <c r="H59" s="195" t="str">
        <f>'将来負担比率（分子）の構造'!K$49</f>
        <v>-</v>
      </c>
      <c r="I59" s="195"/>
      <c r="J59" s="195"/>
      <c r="K59" s="195" t="str">
        <f>'将来負担比率（分子）の構造'!L$49</f>
        <v>-</v>
      </c>
      <c r="L59" s="195"/>
      <c r="M59" s="195"/>
      <c r="N59" s="195" t="str">
        <f>'将来負担比率（分子）の構造'!M$49</f>
        <v>-</v>
      </c>
      <c r="O59" s="195"/>
      <c r="P59" s="195"/>
    </row>
    <row r="60" spans="1:16" x14ac:dyDescent="0.15">
      <c r="A60" s="195" t="s">
        <v>38</v>
      </c>
      <c r="B60" s="195" t="str">
        <f>'将来負担比率（分子）の構造'!I$48</f>
        <v>-</v>
      </c>
      <c r="C60" s="195"/>
      <c r="D60" s="195"/>
      <c r="E60" s="195" t="str">
        <f>'将来負担比率（分子）の構造'!J$48</f>
        <v>-</v>
      </c>
      <c r="F60" s="195"/>
      <c r="G60" s="195"/>
      <c r="H60" s="195" t="str">
        <f>'将来負担比率（分子）の構造'!K$48</f>
        <v>-</v>
      </c>
      <c r="I60" s="195"/>
      <c r="J60" s="195"/>
      <c r="K60" s="195" t="str">
        <f>'将来負担比率（分子）の構造'!L$48</f>
        <v>-</v>
      </c>
      <c r="L60" s="195"/>
      <c r="M60" s="195"/>
      <c r="N60" s="195" t="str">
        <f>'将来負担比率（分子）の構造'!M$48</f>
        <v>-</v>
      </c>
      <c r="O60" s="195"/>
      <c r="P60" s="195"/>
    </row>
    <row r="61" spans="1:16" x14ac:dyDescent="0.15">
      <c r="A61" s="195" t="s">
        <v>36</v>
      </c>
      <c r="B61" s="195" t="str">
        <f>'将来負担比率（分子）の構造'!I$46</f>
        <v>-</v>
      </c>
      <c r="C61" s="195"/>
      <c r="D61" s="195"/>
      <c r="E61" s="195" t="str">
        <f>'将来負担比率（分子）の構造'!J$46</f>
        <v>-</v>
      </c>
      <c r="F61" s="195"/>
      <c r="G61" s="195"/>
      <c r="H61" s="195" t="str">
        <f>'将来負担比率（分子）の構造'!K$46</f>
        <v>-</v>
      </c>
      <c r="I61" s="195"/>
      <c r="J61" s="195"/>
      <c r="K61" s="195" t="str">
        <f>'将来負担比率（分子）の構造'!L$46</f>
        <v>-</v>
      </c>
      <c r="L61" s="195"/>
      <c r="M61" s="195"/>
      <c r="N61" s="195" t="str">
        <f>'将来負担比率（分子）の構造'!M$46</f>
        <v>-</v>
      </c>
      <c r="O61" s="195"/>
      <c r="P61" s="195"/>
    </row>
    <row r="62" spans="1:16" x14ac:dyDescent="0.15">
      <c r="A62" s="195" t="s">
        <v>35</v>
      </c>
      <c r="B62" s="195">
        <f>'将来負担比率（分子）の構造'!I$45</f>
        <v>3247</v>
      </c>
      <c r="C62" s="195"/>
      <c r="D62" s="195"/>
      <c r="E62" s="195">
        <f>'将来負担比率（分子）の構造'!J$45</f>
        <v>3301</v>
      </c>
      <c r="F62" s="195"/>
      <c r="G62" s="195"/>
      <c r="H62" s="195">
        <f>'将来負担比率（分子）の構造'!K$45</f>
        <v>3220</v>
      </c>
      <c r="I62" s="195"/>
      <c r="J62" s="195"/>
      <c r="K62" s="195">
        <f>'将来負担比率（分子）の構造'!L$45</f>
        <v>3061</v>
      </c>
      <c r="L62" s="195"/>
      <c r="M62" s="195"/>
      <c r="N62" s="195">
        <f>'将来負担比率（分子）の構造'!M$45</f>
        <v>2943</v>
      </c>
      <c r="O62" s="195"/>
      <c r="P62" s="195"/>
    </row>
    <row r="63" spans="1:16" x14ac:dyDescent="0.15">
      <c r="A63" s="195" t="s">
        <v>34</v>
      </c>
      <c r="B63" s="195">
        <f>'将来負担比率（分子）の構造'!I$44</f>
        <v>1016</v>
      </c>
      <c r="C63" s="195"/>
      <c r="D63" s="195"/>
      <c r="E63" s="195">
        <f>'将来負担比率（分子）の構造'!J$44</f>
        <v>805</v>
      </c>
      <c r="F63" s="195"/>
      <c r="G63" s="195"/>
      <c r="H63" s="195">
        <f>'将来負担比率（分子）の構造'!K$44</f>
        <v>621</v>
      </c>
      <c r="I63" s="195"/>
      <c r="J63" s="195"/>
      <c r="K63" s="195">
        <f>'将来負担比率（分子）の構造'!L$44</f>
        <v>680</v>
      </c>
      <c r="L63" s="195"/>
      <c r="M63" s="195"/>
      <c r="N63" s="195">
        <f>'将来負担比率（分子）の構造'!M$44</f>
        <v>738</v>
      </c>
      <c r="O63" s="195"/>
      <c r="P63" s="195"/>
    </row>
    <row r="64" spans="1:16" x14ac:dyDescent="0.15">
      <c r="A64" s="195" t="s">
        <v>33</v>
      </c>
      <c r="B64" s="195">
        <f>'将来負担比率（分子）の構造'!I$43</f>
        <v>15808</v>
      </c>
      <c r="C64" s="195"/>
      <c r="D64" s="195"/>
      <c r="E64" s="195">
        <f>'将来負担比率（分子）の構造'!J$43</f>
        <v>15208</v>
      </c>
      <c r="F64" s="195"/>
      <c r="G64" s="195"/>
      <c r="H64" s="195">
        <f>'将来負担比率（分子）の構造'!K$43</f>
        <v>15260</v>
      </c>
      <c r="I64" s="195"/>
      <c r="J64" s="195"/>
      <c r="K64" s="195">
        <f>'将来負担比率（分子）の構造'!L$43</f>
        <v>16105</v>
      </c>
      <c r="L64" s="195"/>
      <c r="M64" s="195"/>
      <c r="N64" s="195">
        <f>'将来負担比率（分子）の構造'!M$43</f>
        <v>15786</v>
      </c>
      <c r="O64" s="195"/>
      <c r="P64" s="195"/>
    </row>
    <row r="65" spans="1:16" x14ac:dyDescent="0.15">
      <c r="A65" s="195" t="s">
        <v>32</v>
      </c>
      <c r="B65" s="195" t="str">
        <f>'将来負担比率（分子）の構造'!I$42</f>
        <v>-</v>
      </c>
      <c r="C65" s="195"/>
      <c r="D65" s="195"/>
      <c r="E65" s="195" t="str">
        <f>'将来負担比率（分子）の構造'!J$42</f>
        <v>-</v>
      </c>
      <c r="F65" s="195"/>
      <c r="G65" s="195"/>
      <c r="H65" s="195" t="str">
        <f>'将来負担比率（分子）の構造'!K$42</f>
        <v>-</v>
      </c>
      <c r="I65" s="195"/>
      <c r="J65" s="195"/>
      <c r="K65" s="195" t="str">
        <f>'将来負担比率（分子）の構造'!L$42</f>
        <v>-</v>
      </c>
      <c r="L65" s="195"/>
      <c r="M65" s="195"/>
      <c r="N65" s="195">
        <f>'将来負担比率（分子）の構造'!M$42</f>
        <v>86</v>
      </c>
      <c r="O65" s="195"/>
      <c r="P65" s="195"/>
    </row>
    <row r="66" spans="1:16" x14ac:dyDescent="0.15">
      <c r="A66" s="195" t="s">
        <v>31</v>
      </c>
      <c r="B66" s="195">
        <f>'将来負担比率（分子）の構造'!I$41</f>
        <v>15136</v>
      </c>
      <c r="C66" s="195"/>
      <c r="D66" s="195"/>
      <c r="E66" s="195">
        <f>'将来負担比率（分子）の構造'!J$41</f>
        <v>15904</v>
      </c>
      <c r="F66" s="195"/>
      <c r="G66" s="195"/>
      <c r="H66" s="195">
        <f>'将来負担比率（分子）の構造'!K$41</f>
        <v>18353</v>
      </c>
      <c r="I66" s="195"/>
      <c r="J66" s="195"/>
      <c r="K66" s="195">
        <f>'将来負担比率（分子）の構造'!L$41</f>
        <v>18686</v>
      </c>
      <c r="L66" s="195"/>
      <c r="M66" s="195"/>
      <c r="N66" s="195">
        <f>'将来負担比率（分子）の構造'!M$41</f>
        <v>19393</v>
      </c>
      <c r="O66" s="195"/>
      <c r="P66" s="195"/>
    </row>
    <row r="67" spans="1:16" x14ac:dyDescent="0.15">
      <c r="A67" s="195" t="s">
        <v>75</v>
      </c>
      <c r="B67" s="195" t="e">
        <f>NA()</f>
        <v>#N/A</v>
      </c>
      <c r="C67" s="195">
        <f>IF(ISNUMBER('将来負担比率（分子）の構造'!I$53),IF('将来負担比率（分子）の構造'!I$53&lt;0,0,'将来負担比率（分子）の構造'!I$53),NA())</f>
        <v>3659</v>
      </c>
      <c r="D67" s="195" t="e">
        <f>NA()</f>
        <v>#N/A</v>
      </c>
      <c r="E67" s="195" t="e">
        <f>NA()</f>
        <v>#N/A</v>
      </c>
      <c r="F67" s="195">
        <f>IF(ISNUMBER('将来負担比率（分子）の構造'!J$53),IF('将来負担比率（分子）の構造'!J$53&lt;0,0,'将来負担比率（分子）の構造'!J$53),NA())</f>
        <v>3130</v>
      </c>
      <c r="G67" s="195" t="e">
        <f>NA()</f>
        <v>#N/A</v>
      </c>
      <c r="H67" s="195" t="e">
        <f>NA()</f>
        <v>#N/A</v>
      </c>
      <c r="I67" s="195">
        <f>IF(ISNUMBER('将来負担比率（分子）の構造'!K$53),IF('将来負担比率（分子）の構造'!K$53&lt;0,0,'将来負担比率（分子）の構造'!K$53),NA())</f>
        <v>5309</v>
      </c>
      <c r="J67" s="195" t="e">
        <f>NA()</f>
        <v>#N/A</v>
      </c>
      <c r="K67" s="195" t="e">
        <f>NA()</f>
        <v>#N/A</v>
      </c>
      <c r="L67" s="195">
        <f>IF(ISNUMBER('将来負担比率（分子）の構造'!L$53),IF('将来負担比率（分子）の構造'!L$53&lt;0,0,'将来負担比率（分子）の構造'!L$53),NA())</f>
        <v>4744</v>
      </c>
      <c r="M67" s="195" t="e">
        <f>NA()</f>
        <v>#N/A</v>
      </c>
      <c r="N67" s="195" t="e">
        <f>NA()</f>
        <v>#N/A</v>
      </c>
      <c r="O67" s="195">
        <f>IF(ISNUMBER('将来負担比率（分子）の構造'!M$53),IF('将来負担比率（分子）の構造'!M$53&lt;0,0,'将来負担比率（分子）の構造'!M$53),NA())</f>
        <v>9051</v>
      </c>
      <c r="P67" s="195" t="e">
        <f>NA()</f>
        <v>#N/A</v>
      </c>
    </row>
    <row r="70" spans="1:16" x14ac:dyDescent="0.15">
      <c r="A70" s="197" t="s">
        <v>76</v>
      </c>
      <c r="B70" s="197"/>
      <c r="C70" s="197"/>
      <c r="D70" s="197"/>
      <c r="E70" s="197"/>
      <c r="F70" s="197"/>
    </row>
    <row r="71" spans="1:16" x14ac:dyDescent="0.15">
      <c r="A71" s="198"/>
      <c r="B71" s="198" t="str">
        <f>基金残高に係る経年分析!F54</f>
        <v>H29</v>
      </c>
      <c r="C71" s="198" t="str">
        <f>基金残高に係る経年分析!G54</f>
        <v>H30</v>
      </c>
      <c r="D71" s="198" t="str">
        <f>基金残高に係る経年分析!H54</f>
        <v>R01</v>
      </c>
    </row>
    <row r="72" spans="1:16" x14ac:dyDescent="0.15">
      <c r="A72" s="198" t="s">
        <v>77</v>
      </c>
      <c r="B72" s="199">
        <f>基金残高に係る経年分析!F55</f>
        <v>1528</v>
      </c>
      <c r="C72" s="199">
        <f>基金残高に係る経年分析!G55</f>
        <v>1543</v>
      </c>
      <c r="D72" s="199">
        <f>基金残高に係る経年分析!H55</f>
        <v>1493</v>
      </c>
    </row>
    <row r="73" spans="1:16" x14ac:dyDescent="0.15">
      <c r="A73" s="198" t="s">
        <v>78</v>
      </c>
      <c r="B73" s="199">
        <f>基金残高に係る経年分析!F56</f>
        <v>2</v>
      </c>
      <c r="C73" s="199">
        <f>基金残高に係る経年分析!G56</f>
        <v>172</v>
      </c>
      <c r="D73" s="199">
        <f>基金残高に係る経年分析!H56</f>
        <v>172</v>
      </c>
    </row>
    <row r="74" spans="1:16" x14ac:dyDescent="0.15">
      <c r="A74" s="198" t="s">
        <v>79</v>
      </c>
      <c r="B74" s="199">
        <f>基金残高に係る経年分析!F57</f>
        <v>338</v>
      </c>
      <c r="C74" s="199">
        <f>基金残高に係る経年分析!G57</f>
        <v>353</v>
      </c>
      <c r="D74" s="199">
        <f>基金残高に係る経年分析!H57</f>
        <v>331</v>
      </c>
    </row>
  </sheetData>
  <sheetProtection algorithmName="SHA-512" hashValue="1FIpkznuxl4eccA0ddPLpeIbUYK4Bq9GYP48F+MCqWOTxVsegX4DKGwFAys7WkH/z+2URkuCNd3jQGRs0Z/gNw==" saltValue="RnbT3WKW7ni0yxftJWLlPw=="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40" customWidth="1"/>
    <col min="96" max="133" width="1.625" style="256" customWidth="1"/>
    <col min="134" max="143" width="1.625" style="240" customWidth="1"/>
    <col min="144" max="16384" width="0" style="240" hidden="1"/>
  </cols>
  <sheetData>
    <row r="1" spans="2:143" ht="22.5" customHeight="1" thickBot="1" x14ac:dyDescent="0.2">
      <c r="B1" s="237"/>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659" t="s">
        <v>215</v>
      </c>
      <c r="DI1" s="660"/>
      <c r="DJ1" s="660"/>
      <c r="DK1" s="660"/>
      <c r="DL1" s="660"/>
      <c r="DM1" s="660"/>
      <c r="DN1" s="661"/>
      <c r="DO1" s="240"/>
      <c r="DP1" s="659" t="s">
        <v>216</v>
      </c>
      <c r="DQ1" s="660"/>
      <c r="DR1" s="660"/>
      <c r="DS1" s="660"/>
      <c r="DT1" s="660"/>
      <c r="DU1" s="660"/>
      <c r="DV1" s="660"/>
      <c r="DW1" s="660"/>
      <c r="DX1" s="660"/>
      <c r="DY1" s="660"/>
      <c r="DZ1" s="660"/>
      <c r="EA1" s="660"/>
      <c r="EB1" s="660"/>
      <c r="EC1" s="661"/>
      <c r="ED1" s="238"/>
      <c r="EE1" s="238"/>
      <c r="EF1" s="238"/>
      <c r="EG1" s="238"/>
      <c r="EH1" s="238"/>
      <c r="EI1" s="238"/>
      <c r="EJ1" s="238"/>
      <c r="EK1" s="238"/>
      <c r="EL1" s="238"/>
      <c r="EM1" s="238"/>
    </row>
    <row r="2" spans="2:143" ht="22.5" customHeight="1" x14ac:dyDescent="0.15">
      <c r="B2" s="241" t="s">
        <v>217</v>
      </c>
      <c r="R2" s="242"/>
      <c r="S2" s="242"/>
      <c r="T2" s="242"/>
      <c r="U2" s="242"/>
      <c r="V2" s="242"/>
      <c r="W2" s="242"/>
      <c r="X2" s="242"/>
      <c r="Y2" s="242"/>
      <c r="Z2" s="242"/>
      <c r="AA2" s="242"/>
      <c r="AB2" s="242"/>
      <c r="AC2" s="242"/>
      <c r="AE2" s="243"/>
      <c r="AF2" s="243"/>
      <c r="AG2" s="243"/>
      <c r="AH2" s="243"/>
      <c r="AI2" s="243"/>
      <c r="AJ2" s="242"/>
      <c r="AK2" s="242"/>
      <c r="AL2" s="242"/>
      <c r="AM2" s="242"/>
      <c r="AN2" s="242"/>
      <c r="AO2" s="242"/>
      <c r="AP2" s="242"/>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44" customFormat="1" ht="11.25" customHeight="1" x14ac:dyDescent="0.15">
      <c r="B5" s="669" t="s">
        <v>228</v>
      </c>
      <c r="C5" s="670"/>
      <c r="D5" s="670"/>
      <c r="E5" s="670"/>
      <c r="F5" s="670"/>
      <c r="G5" s="670"/>
      <c r="H5" s="670"/>
      <c r="I5" s="670"/>
      <c r="J5" s="670"/>
      <c r="K5" s="670"/>
      <c r="L5" s="670"/>
      <c r="M5" s="670"/>
      <c r="N5" s="670"/>
      <c r="O5" s="670"/>
      <c r="P5" s="670"/>
      <c r="Q5" s="671"/>
      <c r="R5" s="672">
        <v>8411568</v>
      </c>
      <c r="S5" s="673"/>
      <c r="T5" s="673"/>
      <c r="U5" s="673"/>
      <c r="V5" s="673"/>
      <c r="W5" s="673"/>
      <c r="X5" s="673"/>
      <c r="Y5" s="674"/>
      <c r="Z5" s="675">
        <v>35.1</v>
      </c>
      <c r="AA5" s="675"/>
      <c r="AB5" s="675"/>
      <c r="AC5" s="675"/>
      <c r="AD5" s="676">
        <v>7688381</v>
      </c>
      <c r="AE5" s="676"/>
      <c r="AF5" s="676"/>
      <c r="AG5" s="676"/>
      <c r="AH5" s="676"/>
      <c r="AI5" s="676"/>
      <c r="AJ5" s="676"/>
      <c r="AK5" s="676"/>
      <c r="AL5" s="677">
        <v>57.2</v>
      </c>
      <c r="AM5" s="678"/>
      <c r="AN5" s="678"/>
      <c r="AO5" s="679"/>
      <c r="AP5" s="669" t="s">
        <v>229</v>
      </c>
      <c r="AQ5" s="670"/>
      <c r="AR5" s="670"/>
      <c r="AS5" s="670"/>
      <c r="AT5" s="670"/>
      <c r="AU5" s="670"/>
      <c r="AV5" s="670"/>
      <c r="AW5" s="670"/>
      <c r="AX5" s="670"/>
      <c r="AY5" s="670"/>
      <c r="AZ5" s="670"/>
      <c r="BA5" s="670"/>
      <c r="BB5" s="670"/>
      <c r="BC5" s="670"/>
      <c r="BD5" s="670"/>
      <c r="BE5" s="670"/>
      <c r="BF5" s="671"/>
      <c r="BG5" s="683">
        <v>7688381</v>
      </c>
      <c r="BH5" s="684"/>
      <c r="BI5" s="684"/>
      <c r="BJ5" s="684"/>
      <c r="BK5" s="684"/>
      <c r="BL5" s="684"/>
      <c r="BM5" s="684"/>
      <c r="BN5" s="685"/>
      <c r="BO5" s="686">
        <v>91.4</v>
      </c>
      <c r="BP5" s="686"/>
      <c r="BQ5" s="686"/>
      <c r="BR5" s="686"/>
      <c r="BS5" s="687">
        <v>71235</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106231</v>
      </c>
      <c r="S6" s="684"/>
      <c r="T6" s="684"/>
      <c r="U6" s="684"/>
      <c r="V6" s="684"/>
      <c r="W6" s="684"/>
      <c r="X6" s="684"/>
      <c r="Y6" s="685"/>
      <c r="Z6" s="686">
        <v>0.4</v>
      </c>
      <c r="AA6" s="686"/>
      <c r="AB6" s="686"/>
      <c r="AC6" s="686"/>
      <c r="AD6" s="687">
        <v>106231</v>
      </c>
      <c r="AE6" s="687"/>
      <c r="AF6" s="687"/>
      <c r="AG6" s="687"/>
      <c r="AH6" s="687"/>
      <c r="AI6" s="687"/>
      <c r="AJ6" s="687"/>
      <c r="AK6" s="687"/>
      <c r="AL6" s="688">
        <v>0.8</v>
      </c>
      <c r="AM6" s="689"/>
      <c r="AN6" s="689"/>
      <c r="AO6" s="690"/>
      <c r="AP6" s="680" t="s">
        <v>234</v>
      </c>
      <c r="AQ6" s="681"/>
      <c r="AR6" s="681"/>
      <c r="AS6" s="681"/>
      <c r="AT6" s="681"/>
      <c r="AU6" s="681"/>
      <c r="AV6" s="681"/>
      <c r="AW6" s="681"/>
      <c r="AX6" s="681"/>
      <c r="AY6" s="681"/>
      <c r="AZ6" s="681"/>
      <c r="BA6" s="681"/>
      <c r="BB6" s="681"/>
      <c r="BC6" s="681"/>
      <c r="BD6" s="681"/>
      <c r="BE6" s="681"/>
      <c r="BF6" s="682"/>
      <c r="BG6" s="683">
        <v>7688381</v>
      </c>
      <c r="BH6" s="684"/>
      <c r="BI6" s="684"/>
      <c r="BJ6" s="684"/>
      <c r="BK6" s="684"/>
      <c r="BL6" s="684"/>
      <c r="BM6" s="684"/>
      <c r="BN6" s="685"/>
      <c r="BO6" s="686">
        <v>91.4</v>
      </c>
      <c r="BP6" s="686"/>
      <c r="BQ6" s="686"/>
      <c r="BR6" s="686"/>
      <c r="BS6" s="687">
        <v>71235</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209017</v>
      </c>
      <c r="CS6" s="684"/>
      <c r="CT6" s="684"/>
      <c r="CU6" s="684"/>
      <c r="CV6" s="684"/>
      <c r="CW6" s="684"/>
      <c r="CX6" s="684"/>
      <c r="CY6" s="685"/>
      <c r="CZ6" s="677">
        <v>0.9</v>
      </c>
      <c r="DA6" s="678"/>
      <c r="DB6" s="678"/>
      <c r="DC6" s="697"/>
      <c r="DD6" s="692" t="s">
        <v>236</v>
      </c>
      <c r="DE6" s="684"/>
      <c r="DF6" s="684"/>
      <c r="DG6" s="684"/>
      <c r="DH6" s="684"/>
      <c r="DI6" s="684"/>
      <c r="DJ6" s="684"/>
      <c r="DK6" s="684"/>
      <c r="DL6" s="684"/>
      <c r="DM6" s="684"/>
      <c r="DN6" s="684"/>
      <c r="DO6" s="684"/>
      <c r="DP6" s="685"/>
      <c r="DQ6" s="692">
        <v>209017</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12667</v>
      </c>
      <c r="S7" s="684"/>
      <c r="T7" s="684"/>
      <c r="U7" s="684"/>
      <c r="V7" s="684"/>
      <c r="W7" s="684"/>
      <c r="X7" s="684"/>
      <c r="Y7" s="685"/>
      <c r="Z7" s="686">
        <v>0.1</v>
      </c>
      <c r="AA7" s="686"/>
      <c r="AB7" s="686"/>
      <c r="AC7" s="686"/>
      <c r="AD7" s="687">
        <v>12667</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4043069</v>
      </c>
      <c r="BH7" s="684"/>
      <c r="BI7" s="684"/>
      <c r="BJ7" s="684"/>
      <c r="BK7" s="684"/>
      <c r="BL7" s="684"/>
      <c r="BM7" s="684"/>
      <c r="BN7" s="685"/>
      <c r="BO7" s="686">
        <v>48.1</v>
      </c>
      <c r="BP7" s="686"/>
      <c r="BQ7" s="686"/>
      <c r="BR7" s="686"/>
      <c r="BS7" s="687">
        <v>71235</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2479484</v>
      </c>
      <c r="CS7" s="684"/>
      <c r="CT7" s="684"/>
      <c r="CU7" s="684"/>
      <c r="CV7" s="684"/>
      <c r="CW7" s="684"/>
      <c r="CX7" s="684"/>
      <c r="CY7" s="685"/>
      <c r="CZ7" s="686">
        <v>10.4</v>
      </c>
      <c r="DA7" s="686"/>
      <c r="DB7" s="686"/>
      <c r="DC7" s="686"/>
      <c r="DD7" s="692">
        <v>81508</v>
      </c>
      <c r="DE7" s="684"/>
      <c r="DF7" s="684"/>
      <c r="DG7" s="684"/>
      <c r="DH7" s="684"/>
      <c r="DI7" s="684"/>
      <c r="DJ7" s="684"/>
      <c r="DK7" s="684"/>
      <c r="DL7" s="684"/>
      <c r="DM7" s="684"/>
      <c r="DN7" s="684"/>
      <c r="DO7" s="684"/>
      <c r="DP7" s="685"/>
      <c r="DQ7" s="692">
        <v>1968652</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58531</v>
      </c>
      <c r="S8" s="684"/>
      <c r="T8" s="684"/>
      <c r="U8" s="684"/>
      <c r="V8" s="684"/>
      <c r="W8" s="684"/>
      <c r="X8" s="684"/>
      <c r="Y8" s="685"/>
      <c r="Z8" s="686">
        <v>0.2</v>
      </c>
      <c r="AA8" s="686"/>
      <c r="AB8" s="686"/>
      <c r="AC8" s="686"/>
      <c r="AD8" s="687">
        <v>58531</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104110</v>
      </c>
      <c r="BH8" s="684"/>
      <c r="BI8" s="684"/>
      <c r="BJ8" s="684"/>
      <c r="BK8" s="684"/>
      <c r="BL8" s="684"/>
      <c r="BM8" s="684"/>
      <c r="BN8" s="685"/>
      <c r="BO8" s="686">
        <v>1.2</v>
      </c>
      <c r="BP8" s="686"/>
      <c r="BQ8" s="686"/>
      <c r="BR8" s="686"/>
      <c r="BS8" s="692" t="s">
        <v>176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11821583</v>
      </c>
      <c r="CS8" s="684"/>
      <c r="CT8" s="684"/>
      <c r="CU8" s="684"/>
      <c r="CV8" s="684"/>
      <c r="CW8" s="684"/>
      <c r="CX8" s="684"/>
      <c r="CY8" s="685"/>
      <c r="CZ8" s="686">
        <v>49.4</v>
      </c>
      <c r="DA8" s="686"/>
      <c r="DB8" s="686"/>
      <c r="DC8" s="686"/>
      <c r="DD8" s="692">
        <v>300194</v>
      </c>
      <c r="DE8" s="684"/>
      <c r="DF8" s="684"/>
      <c r="DG8" s="684"/>
      <c r="DH8" s="684"/>
      <c r="DI8" s="684"/>
      <c r="DJ8" s="684"/>
      <c r="DK8" s="684"/>
      <c r="DL8" s="684"/>
      <c r="DM8" s="684"/>
      <c r="DN8" s="684"/>
      <c r="DO8" s="684"/>
      <c r="DP8" s="685"/>
      <c r="DQ8" s="692">
        <v>5977658</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33769</v>
      </c>
      <c r="S9" s="684"/>
      <c r="T9" s="684"/>
      <c r="U9" s="684"/>
      <c r="V9" s="684"/>
      <c r="W9" s="684"/>
      <c r="X9" s="684"/>
      <c r="Y9" s="685"/>
      <c r="Z9" s="686">
        <v>0.1</v>
      </c>
      <c r="AA9" s="686"/>
      <c r="AB9" s="686"/>
      <c r="AC9" s="686"/>
      <c r="AD9" s="687">
        <v>33769</v>
      </c>
      <c r="AE9" s="687"/>
      <c r="AF9" s="687"/>
      <c r="AG9" s="687"/>
      <c r="AH9" s="687"/>
      <c r="AI9" s="687"/>
      <c r="AJ9" s="687"/>
      <c r="AK9" s="687"/>
      <c r="AL9" s="688">
        <v>0.3</v>
      </c>
      <c r="AM9" s="689"/>
      <c r="AN9" s="689"/>
      <c r="AO9" s="690"/>
      <c r="AP9" s="680" t="s">
        <v>244</v>
      </c>
      <c r="AQ9" s="681"/>
      <c r="AR9" s="681"/>
      <c r="AS9" s="681"/>
      <c r="AT9" s="681"/>
      <c r="AU9" s="681"/>
      <c r="AV9" s="681"/>
      <c r="AW9" s="681"/>
      <c r="AX9" s="681"/>
      <c r="AY9" s="681"/>
      <c r="AZ9" s="681"/>
      <c r="BA9" s="681"/>
      <c r="BB9" s="681"/>
      <c r="BC9" s="681"/>
      <c r="BD9" s="681"/>
      <c r="BE9" s="681"/>
      <c r="BF9" s="682"/>
      <c r="BG9" s="683">
        <v>3418100</v>
      </c>
      <c r="BH9" s="684"/>
      <c r="BI9" s="684"/>
      <c r="BJ9" s="684"/>
      <c r="BK9" s="684"/>
      <c r="BL9" s="684"/>
      <c r="BM9" s="684"/>
      <c r="BN9" s="685"/>
      <c r="BO9" s="686">
        <v>40.6</v>
      </c>
      <c r="BP9" s="686"/>
      <c r="BQ9" s="686"/>
      <c r="BR9" s="686"/>
      <c r="BS9" s="692" t="s">
        <v>176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1869529</v>
      </c>
      <c r="CS9" s="684"/>
      <c r="CT9" s="684"/>
      <c r="CU9" s="684"/>
      <c r="CV9" s="684"/>
      <c r="CW9" s="684"/>
      <c r="CX9" s="684"/>
      <c r="CY9" s="685"/>
      <c r="CZ9" s="686">
        <v>7.8</v>
      </c>
      <c r="DA9" s="686"/>
      <c r="DB9" s="686"/>
      <c r="DC9" s="686"/>
      <c r="DD9" s="692" t="s">
        <v>176</v>
      </c>
      <c r="DE9" s="684"/>
      <c r="DF9" s="684"/>
      <c r="DG9" s="684"/>
      <c r="DH9" s="684"/>
      <c r="DI9" s="684"/>
      <c r="DJ9" s="684"/>
      <c r="DK9" s="684"/>
      <c r="DL9" s="684"/>
      <c r="DM9" s="684"/>
      <c r="DN9" s="684"/>
      <c r="DO9" s="684"/>
      <c r="DP9" s="685"/>
      <c r="DQ9" s="692">
        <v>1732492</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176</v>
      </c>
      <c r="S10" s="684"/>
      <c r="T10" s="684"/>
      <c r="U10" s="684"/>
      <c r="V10" s="684"/>
      <c r="W10" s="684"/>
      <c r="X10" s="684"/>
      <c r="Y10" s="685"/>
      <c r="Z10" s="686" t="s">
        <v>236</v>
      </c>
      <c r="AA10" s="686"/>
      <c r="AB10" s="686"/>
      <c r="AC10" s="686"/>
      <c r="AD10" s="687" t="s">
        <v>236</v>
      </c>
      <c r="AE10" s="687"/>
      <c r="AF10" s="687"/>
      <c r="AG10" s="687"/>
      <c r="AH10" s="687"/>
      <c r="AI10" s="687"/>
      <c r="AJ10" s="687"/>
      <c r="AK10" s="687"/>
      <c r="AL10" s="688" t="s">
        <v>176</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140000</v>
      </c>
      <c r="BH10" s="684"/>
      <c r="BI10" s="684"/>
      <c r="BJ10" s="684"/>
      <c r="BK10" s="684"/>
      <c r="BL10" s="684"/>
      <c r="BM10" s="684"/>
      <c r="BN10" s="685"/>
      <c r="BO10" s="686">
        <v>1.7</v>
      </c>
      <c r="BP10" s="686"/>
      <c r="BQ10" s="686"/>
      <c r="BR10" s="686"/>
      <c r="BS10" s="692" t="s">
        <v>176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28855</v>
      </c>
      <c r="CS10" s="684"/>
      <c r="CT10" s="684"/>
      <c r="CU10" s="684"/>
      <c r="CV10" s="684"/>
      <c r="CW10" s="684"/>
      <c r="CX10" s="684"/>
      <c r="CY10" s="685"/>
      <c r="CZ10" s="686">
        <v>0.1</v>
      </c>
      <c r="DA10" s="686"/>
      <c r="DB10" s="686"/>
      <c r="DC10" s="686"/>
      <c r="DD10" s="692" t="s">
        <v>236</v>
      </c>
      <c r="DE10" s="684"/>
      <c r="DF10" s="684"/>
      <c r="DG10" s="684"/>
      <c r="DH10" s="684"/>
      <c r="DI10" s="684"/>
      <c r="DJ10" s="684"/>
      <c r="DK10" s="684"/>
      <c r="DL10" s="684"/>
      <c r="DM10" s="684"/>
      <c r="DN10" s="684"/>
      <c r="DO10" s="684"/>
      <c r="DP10" s="685"/>
      <c r="DQ10" s="692">
        <v>28855</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1042330</v>
      </c>
      <c r="S11" s="684"/>
      <c r="T11" s="684"/>
      <c r="U11" s="684"/>
      <c r="V11" s="684"/>
      <c r="W11" s="684"/>
      <c r="X11" s="684"/>
      <c r="Y11" s="685"/>
      <c r="Z11" s="688">
        <v>4.3</v>
      </c>
      <c r="AA11" s="689"/>
      <c r="AB11" s="689"/>
      <c r="AC11" s="701"/>
      <c r="AD11" s="692">
        <v>1042330</v>
      </c>
      <c r="AE11" s="684"/>
      <c r="AF11" s="684"/>
      <c r="AG11" s="684"/>
      <c r="AH11" s="684"/>
      <c r="AI11" s="684"/>
      <c r="AJ11" s="684"/>
      <c r="AK11" s="685"/>
      <c r="AL11" s="688">
        <v>7.8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380859</v>
      </c>
      <c r="BH11" s="684"/>
      <c r="BI11" s="684"/>
      <c r="BJ11" s="684"/>
      <c r="BK11" s="684"/>
      <c r="BL11" s="684"/>
      <c r="BM11" s="684"/>
      <c r="BN11" s="685"/>
      <c r="BO11" s="686">
        <v>4.5</v>
      </c>
      <c r="BP11" s="686"/>
      <c r="BQ11" s="686"/>
      <c r="BR11" s="686"/>
      <c r="BS11" s="692">
        <v>71235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40177</v>
      </c>
      <c r="CS11" s="684"/>
      <c r="CT11" s="684"/>
      <c r="CU11" s="684"/>
      <c r="CV11" s="684"/>
      <c r="CW11" s="684"/>
      <c r="CX11" s="684"/>
      <c r="CY11" s="685"/>
      <c r="CZ11" s="686">
        <v>0.2</v>
      </c>
      <c r="DA11" s="686"/>
      <c r="DB11" s="686"/>
      <c r="DC11" s="686"/>
      <c r="DD11" s="692" t="s">
        <v>176</v>
      </c>
      <c r="DE11" s="684"/>
      <c r="DF11" s="684"/>
      <c r="DG11" s="684"/>
      <c r="DH11" s="684"/>
      <c r="DI11" s="684"/>
      <c r="DJ11" s="684"/>
      <c r="DK11" s="684"/>
      <c r="DL11" s="684"/>
      <c r="DM11" s="684"/>
      <c r="DN11" s="684"/>
      <c r="DO11" s="684"/>
      <c r="DP11" s="685"/>
      <c r="DQ11" s="692">
        <v>39048</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176</v>
      </c>
      <c r="S12" s="684"/>
      <c r="T12" s="684"/>
      <c r="U12" s="684"/>
      <c r="V12" s="684"/>
      <c r="W12" s="684"/>
      <c r="X12" s="684"/>
      <c r="Y12" s="685"/>
      <c r="Z12" s="686" t="s">
        <v>176</v>
      </c>
      <c r="AA12" s="686"/>
      <c r="AB12" s="686"/>
      <c r="AC12" s="686"/>
      <c r="AD12" s="687" t="s">
        <v>236</v>
      </c>
      <c r="AE12" s="687"/>
      <c r="AF12" s="687"/>
      <c r="AG12" s="687"/>
      <c r="AH12" s="687"/>
      <c r="AI12" s="687"/>
      <c r="AJ12" s="687"/>
      <c r="AK12" s="687"/>
      <c r="AL12" s="688" t="s">
        <v>176</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3159988</v>
      </c>
      <c r="BH12" s="684"/>
      <c r="BI12" s="684"/>
      <c r="BJ12" s="684"/>
      <c r="BK12" s="684"/>
      <c r="BL12" s="684"/>
      <c r="BM12" s="684"/>
      <c r="BN12" s="685"/>
      <c r="BO12" s="686">
        <v>37.6</v>
      </c>
      <c r="BP12" s="686"/>
      <c r="BQ12" s="686"/>
      <c r="BR12" s="686"/>
      <c r="BS12" s="692" t="s">
        <v>236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129952</v>
      </c>
      <c r="CS12" s="684"/>
      <c r="CT12" s="684"/>
      <c r="CU12" s="684"/>
      <c r="CV12" s="684"/>
      <c r="CW12" s="684"/>
      <c r="CX12" s="684"/>
      <c r="CY12" s="685"/>
      <c r="CZ12" s="686">
        <v>0.5</v>
      </c>
      <c r="DA12" s="686"/>
      <c r="DB12" s="686"/>
      <c r="DC12" s="686"/>
      <c r="DD12" s="692" t="s">
        <v>236</v>
      </c>
      <c r="DE12" s="684"/>
      <c r="DF12" s="684"/>
      <c r="DG12" s="684"/>
      <c r="DH12" s="684"/>
      <c r="DI12" s="684"/>
      <c r="DJ12" s="684"/>
      <c r="DK12" s="684"/>
      <c r="DL12" s="684"/>
      <c r="DM12" s="684"/>
      <c r="DN12" s="684"/>
      <c r="DO12" s="684"/>
      <c r="DP12" s="685"/>
      <c r="DQ12" s="692">
        <v>121235</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236</v>
      </c>
      <c r="AA13" s="686"/>
      <c r="AB13" s="686"/>
      <c r="AC13" s="686"/>
      <c r="AD13" s="687" t="s">
        <v>236</v>
      </c>
      <c r="AE13" s="687"/>
      <c r="AF13" s="687"/>
      <c r="AG13" s="687"/>
      <c r="AH13" s="687"/>
      <c r="AI13" s="687"/>
      <c r="AJ13" s="687"/>
      <c r="AK13" s="687"/>
      <c r="AL13" s="688" t="s">
        <v>176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3127950</v>
      </c>
      <c r="BH13" s="684"/>
      <c r="BI13" s="684"/>
      <c r="BJ13" s="684"/>
      <c r="BK13" s="684"/>
      <c r="BL13" s="684"/>
      <c r="BM13" s="684"/>
      <c r="BN13" s="685"/>
      <c r="BO13" s="686">
        <v>37.200000000000003</v>
      </c>
      <c r="BP13" s="686"/>
      <c r="BQ13" s="686"/>
      <c r="BR13" s="686"/>
      <c r="BS13" s="692" t="s">
        <v>176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1921164</v>
      </c>
      <c r="CS13" s="684"/>
      <c r="CT13" s="684"/>
      <c r="CU13" s="684"/>
      <c r="CV13" s="684"/>
      <c r="CW13" s="684"/>
      <c r="CX13" s="684"/>
      <c r="CY13" s="685"/>
      <c r="CZ13" s="686">
        <v>8</v>
      </c>
      <c r="DA13" s="686"/>
      <c r="DB13" s="686"/>
      <c r="DC13" s="686"/>
      <c r="DD13" s="692">
        <v>165491</v>
      </c>
      <c r="DE13" s="684"/>
      <c r="DF13" s="684"/>
      <c r="DG13" s="684"/>
      <c r="DH13" s="684"/>
      <c r="DI13" s="684"/>
      <c r="DJ13" s="684"/>
      <c r="DK13" s="684"/>
      <c r="DL13" s="684"/>
      <c r="DM13" s="684"/>
      <c r="DN13" s="684"/>
      <c r="DO13" s="684"/>
      <c r="DP13" s="685"/>
      <c r="DQ13" s="692">
        <v>1745321</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30190</v>
      </c>
      <c r="S14" s="684"/>
      <c r="T14" s="684"/>
      <c r="U14" s="684"/>
      <c r="V14" s="684"/>
      <c r="W14" s="684"/>
      <c r="X14" s="684"/>
      <c r="Y14" s="685"/>
      <c r="Z14" s="686">
        <v>0.1</v>
      </c>
      <c r="AA14" s="686"/>
      <c r="AB14" s="686"/>
      <c r="AC14" s="686"/>
      <c r="AD14" s="687">
        <v>30190</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98778</v>
      </c>
      <c r="BH14" s="684"/>
      <c r="BI14" s="684"/>
      <c r="BJ14" s="684"/>
      <c r="BK14" s="684"/>
      <c r="BL14" s="684"/>
      <c r="BM14" s="684"/>
      <c r="BN14" s="685"/>
      <c r="BO14" s="686">
        <v>1.2</v>
      </c>
      <c r="BP14" s="686"/>
      <c r="BQ14" s="686"/>
      <c r="BR14" s="686"/>
      <c r="BS14" s="692" t="s">
        <v>176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868853</v>
      </c>
      <c r="CS14" s="684"/>
      <c r="CT14" s="684"/>
      <c r="CU14" s="684"/>
      <c r="CV14" s="684"/>
      <c r="CW14" s="684"/>
      <c r="CX14" s="684"/>
      <c r="CY14" s="685"/>
      <c r="CZ14" s="686">
        <v>3.6</v>
      </c>
      <c r="DA14" s="686"/>
      <c r="DB14" s="686"/>
      <c r="DC14" s="686"/>
      <c r="DD14" s="692" t="s">
        <v>236</v>
      </c>
      <c r="DE14" s="684"/>
      <c r="DF14" s="684"/>
      <c r="DG14" s="684"/>
      <c r="DH14" s="684"/>
      <c r="DI14" s="684"/>
      <c r="DJ14" s="684"/>
      <c r="DK14" s="684"/>
      <c r="DL14" s="684"/>
      <c r="DM14" s="684"/>
      <c r="DN14" s="684"/>
      <c r="DO14" s="684"/>
      <c r="DP14" s="685"/>
      <c r="DQ14" s="692">
        <v>861980</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236</v>
      </c>
      <c r="AA15" s="686"/>
      <c r="AB15" s="686"/>
      <c r="AC15" s="686"/>
      <c r="AD15" s="687" t="s">
        <v>176</v>
      </c>
      <c r="AE15" s="687"/>
      <c r="AF15" s="687"/>
      <c r="AG15" s="687"/>
      <c r="AH15" s="687"/>
      <c r="AI15" s="687"/>
      <c r="AJ15" s="687"/>
      <c r="AK15" s="687"/>
      <c r="AL15" s="688" t="s">
        <v>176</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386546</v>
      </c>
      <c r="BH15" s="684"/>
      <c r="BI15" s="684"/>
      <c r="BJ15" s="684"/>
      <c r="BK15" s="684"/>
      <c r="BL15" s="684"/>
      <c r="BM15" s="684"/>
      <c r="BN15" s="685"/>
      <c r="BO15" s="686">
        <v>4.5999999999999996</v>
      </c>
      <c r="BP15" s="686"/>
      <c r="BQ15" s="686"/>
      <c r="BR15" s="686"/>
      <c r="BS15" s="692" t="s">
        <v>236</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3194497</v>
      </c>
      <c r="CS15" s="684"/>
      <c r="CT15" s="684"/>
      <c r="CU15" s="684"/>
      <c r="CV15" s="684"/>
      <c r="CW15" s="684"/>
      <c r="CX15" s="684"/>
      <c r="CY15" s="685"/>
      <c r="CZ15" s="686">
        <v>13.3</v>
      </c>
      <c r="DA15" s="686"/>
      <c r="DB15" s="686"/>
      <c r="DC15" s="686"/>
      <c r="DD15" s="692">
        <v>1290619</v>
      </c>
      <c r="DE15" s="684"/>
      <c r="DF15" s="684"/>
      <c r="DG15" s="684"/>
      <c r="DH15" s="684"/>
      <c r="DI15" s="684"/>
      <c r="DJ15" s="684"/>
      <c r="DK15" s="684"/>
      <c r="DL15" s="684"/>
      <c r="DM15" s="684"/>
      <c r="DN15" s="684"/>
      <c r="DO15" s="684"/>
      <c r="DP15" s="685"/>
      <c r="DQ15" s="692">
        <v>1731874</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9396</v>
      </c>
      <c r="S16" s="684"/>
      <c r="T16" s="684"/>
      <c r="U16" s="684"/>
      <c r="V16" s="684"/>
      <c r="W16" s="684"/>
      <c r="X16" s="684"/>
      <c r="Y16" s="685"/>
      <c r="Z16" s="686">
        <v>0</v>
      </c>
      <c r="AA16" s="686"/>
      <c r="AB16" s="686"/>
      <c r="AC16" s="686"/>
      <c r="AD16" s="687">
        <v>9396</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236</v>
      </c>
      <c r="BP16" s="686"/>
      <c r="BQ16" s="686"/>
      <c r="BR16" s="686"/>
      <c r="BS16" s="692" t="s">
        <v>176</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236</v>
      </c>
      <c r="CS16" s="684"/>
      <c r="CT16" s="684"/>
      <c r="CU16" s="684"/>
      <c r="CV16" s="684"/>
      <c r="CW16" s="684"/>
      <c r="CX16" s="684"/>
      <c r="CY16" s="685"/>
      <c r="CZ16" s="686" t="s">
        <v>176</v>
      </c>
      <c r="DA16" s="686"/>
      <c r="DB16" s="686"/>
      <c r="DC16" s="686"/>
      <c r="DD16" s="692" t="s">
        <v>176</v>
      </c>
      <c r="DE16" s="684"/>
      <c r="DF16" s="684"/>
      <c r="DG16" s="684"/>
      <c r="DH16" s="684"/>
      <c r="DI16" s="684"/>
      <c r="DJ16" s="684"/>
      <c r="DK16" s="684"/>
      <c r="DL16" s="684"/>
      <c r="DM16" s="684"/>
      <c r="DN16" s="684"/>
      <c r="DO16" s="684"/>
      <c r="DP16" s="685"/>
      <c r="DQ16" s="692" t="s">
        <v>176</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179956</v>
      </c>
      <c r="S17" s="684"/>
      <c r="T17" s="684"/>
      <c r="U17" s="684"/>
      <c r="V17" s="684"/>
      <c r="W17" s="684"/>
      <c r="X17" s="684"/>
      <c r="Y17" s="685"/>
      <c r="Z17" s="686">
        <v>0.8</v>
      </c>
      <c r="AA17" s="686"/>
      <c r="AB17" s="686"/>
      <c r="AC17" s="686"/>
      <c r="AD17" s="687">
        <v>179956</v>
      </c>
      <c r="AE17" s="687"/>
      <c r="AF17" s="687"/>
      <c r="AG17" s="687"/>
      <c r="AH17" s="687"/>
      <c r="AI17" s="687"/>
      <c r="AJ17" s="687"/>
      <c r="AK17" s="687"/>
      <c r="AL17" s="688">
        <v>1.3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176</v>
      </c>
      <c r="BP17" s="686"/>
      <c r="BQ17" s="686"/>
      <c r="BR17" s="686"/>
      <c r="BS17" s="692" t="s">
        <v>176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1366059</v>
      </c>
      <c r="CS17" s="684"/>
      <c r="CT17" s="684"/>
      <c r="CU17" s="684"/>
      <c r="CV17" s="684"/>
      <c r="CW17" s="684"/>
      <c r="CX17" s="684"/>
      <c r="CY17" s="685"/>
      <c r="CZ17" s="686">
        <v>5.7</v>
      </c>
      <c r="DA17" s="686"/>
      <c r="DB17" s="686"/>
      <c r="DC17" s="686"/>
      <c r="DD17" s="692" t="s">
        <v>176</v>
      </c>
      <c r="DE17" s="684"/>
      <c r="DF17" s="684"/>
      <c r="DG17" s="684"/>
      <c r="DH17" s="684"/>
      <c r="DI17" s="684"/>
      <c r="DJ17" s="684"/>
      <c r="DK17" s="684"/>
      <c r="DL17" s="684"/>
      <c r="DM17" s="684"/>
      <c r="DN17" s="684"/>
      <c r="DO17" s="684"/>
      <c r="DP17" s="685"/>
      <c r="DQ17" s="692">
        <v>1337638</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59449</v>
      </c>
      <c r="S18" s="684"/>
      <c r="T18" s="684"/>
      <c r="U18" s="684"/>
      <c r="V18" s="684"/>
      <c r="W18" s="684"/>
      <c r="X18" s="684"/>
      <c r="Y18" s="685"/>
      <c r="Z18" s="686">
        <v>0.2</v>
      </c>
      <c r="AA18" s="686"/>
      <c r="AB18" s="686"/>
      <c r="AC18" s="686"/>
      <c r="AD18" s="687">
        <v>59449</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176</v>
      </c>
      <c r="BH18" s="684"/>
      <c r="BI18" s="684"/>
      <c r="BJ18" s="684"/>
      <c r="BK18" s="684"/>
      <c r="BL18" s="684"/>
      <c r="BM18" s="684"/>
      <c r="BN18" s="685"/>
      <c r="BO18" s="686" t="s">
        <v>236</v>
      </c>
      <c r="BP18" s="686"/>
      <c r="BQ18" s="686"/>
      <c r="BR18" s="686"/>
      <c r="BS18" s="692" t="s">
        <v>176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176</v>
      </c>
      <c r="CS18" s="684"/>
      <c r="CT18" s="684"/>
      <c r="CU18" s="684"/>
      <c r="CV18" s="684"/>
      <c r="CW18" s="684"/>
      <c r="CX18" s="684"/>
      <c r="CY18" s="685"/>
      <c r="CZ18" s="686" t="s">
        <v>236</v>
      </c>
      <c r="DA18" s="686"/>
      <c r="DB18" s="686"/>
      <c r="DC18" s="686"/>
      <c r="DD18" s="692" t="s">
        <v>176</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4227</v>
      </c>
      <c r="S19" s="684"/>
      <c r="T19" s="684"/>
      <c r="U19" s="684"/>
      <c r="V19" s="684"/>
      <c r="W19" s="684"/>
      <c r="X19" s="684"/>
      <c r="Y19" s="685"/>
      <c r="Z19" s="686">
        <v>0</v>
      </c>
      <c r="AA19" s="686"/>
      <c r="AB19" s="686"/>
      <c r="AC19" s="686"/>
      <c r="AD19" s="687">
        <v>4227</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723187</v>
      </c>
      <c r="BH19" s="684"/>
      <c r="BI19" s="684"/>
      <c r="BJ19" s="684"/>
      <c r="BK19" s="684"/>
      <c r="BL19" s="684"/>
      <c r="BM19" s="684"/>
      <c r="BN19" s="685"/>
      <c r="BO19" s="686">
        <v>8.6</v>
      </c>
      <c r="BP19" s="686"/>
      <c r="BQ19" s="686"/>
      <c r="BR19" s="686"/>
      <c r="BS19" s="692" t="s">
        <v>176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176</v>
      </c>
      <c r="DA19" s="686"/>
      <c r="DB19" s="686"/>
      <c r="DC19" s="686"/>
      <c r="DD19" s="692" t="s">
        <v>138</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1054</v>
      </c>
      <c r="S20" s="684"/>
      <c r="T20" s="684"/>
      <c r="U20" s="684"/>
      <c r="V20" s="684"/>
      <c r="W20" s="684"/>
      <c r="X20" s="684"/>
      <c r="Y20" s="685"/>
      <c r="Z20" s="686">
        <v>0</v>
      </c>
      <c r="AA20" s="686"/>
      <c r="AB20" s="686"/>
      <c r="AC20" s="686"/>
      <c r="AD20" s="687">
        <v>1054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723187</v>
      </c>
      <c r="BH20" s="684"/>
      <c r="BI20" s="684"/>
      <c r="BJ20" s="684"/>
      <c r="BK20" s="684"/>
      <c r="BL20" s="684"/>
      <c r="BM20" s="684"/>
      <c r="BN20" s="685"/>
      <c r="BO20" s="686">
        <v>8.6</v>
      </c>
      <c r="BP20" s="686"/>
      <c r="BQ20" s="686"/>
      <c r="BR20" s="686"/>
      <c r="BS20" s="692" t="s">
        <v>236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23929170</v>
      </c>
      <c r="CS20" s="684"/>
      <c r="CT20" s="684"/>
      <c r="CU20" s="684"/>
      <c r="CV20" s="684"/>
      <c r="CW20" s="684"/>
      <c r="CX20" s="684"/>
      <c r="CY20" s="685"/>
      <c r="CZ20" s="686">
        <v>100</v>
      </c>
      <c r="DA20" s="686"/>
      <c r="DB20" s="686"/>
      <c r="DC20" s="686"/>
      <c r="DD20" s="692">
        <v>1837812</v>
      </c>
      <c r="DE20" s="684"/>
      <c r="DF20" s="684"/>
      <c r="DG20" s="684"/>
      <c r="DH20" s="684"/>
      <c r="DI20" s="684"/>
      <c r="DJ20" s="684"/>
      <c r="DK20" s="684"/>
      <c r="DL20" s="684"/>
      <c r="DM20" s="684"/>
      <c r="DN20" s="684"/>
      <c r="DO20" s="684"/>
      <c r="DP20" s="685"/>
      <c r="DQ20" s="692">
        <v>15753770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115226</v>
      </c>
      <c r="S21" s="684"/>
      <c r="T21" s="684"/>
      <c r="U21" s="684"/>
      <c r="V21" s="684"/>
      <c r="W21" s="684"/>
      <c r="X21" s="684"/>
      <c r="Y21" s="685"/>
      <c r="Z21" s="686">
        <v>0.5</v>
      </c>
      <c r="AA21" s="686"/>
      <c r="AB21" s="686"/>
      <c r="AC21" s="686"/>
      <c r="AD21" s="687">
        <v>115226</v>
      </c>
      <c r="AE21" s="687"/>
      <c r="AF21" s="687"/>
      <c r="AG21" s="687"/>
      <c r="AH21" s="687"/>
      <c r="AI21" s="687"/>
      <c r="AJ21" s="687"/>
      <c r="AK21" s="687"/>
      <c r="AL21" s="688">
        <v>0.9</v>
      </c>
      <c r="AM21" s="689"/>
      <c r="AN21" s="689"/>
      <c r="AO21" s="690"/>
      <c r="AP21" s="680" t="s">
        <v>280</v>
      </c>
      <c r="AQ21" s="702"/>
      <c r="AR21" s="702"/>
      <c r="AS21" s="702"/>
      <c r="AT21" s="702"/>
      <c r="AU21" s="702"/>
      <c r="AV21" s="702"/>
      <c r="AW21" s="702"/>
      <c r="AX21" s="702"/>
      <c r="AY21" s="702"/>
      <c r="AZ21" s="702"/>
      <c r="BA21" s="702"/>
      <c r="BB21" s="702"/>
      <c r="BC21" s="702"/>
      <c r="BD21" s="702"/>
      <c r="BE21" s="702"/>
      <c r="BF21" s="703"/>
      <c r="BG21" s="683" t="s">
        <v>176</v>
      </c>
      <c r="BH21" s="684"/>
      <c r="BI21" s="684"/>
      <c r="BJ21" s="684"/>
      <c r="BK21" s="684"/>
      <c r="BL21" s="684"/>
      <c r="BM21" s="684"/>
      <c r="BN21" s="685"/>
      <c r="BO21" s="686" t="s">
        <v>176</v>
      </c>
      <c r="BP21" s="686"/>
      <c r="BQ21" s="686"/>
      <c r="BR21" s="686"/>
      <c r="BS21" s="692" t="s">
        <v>236</v>
      </c>
      <c r="BT21" s="684"/>
      <c r="BU21" s="684"/>
      <c r="BV21" s="684"/>
      <c r="BW21" s="684"/>
      <c r="BX21" s="684"/>
      <c r="BY21" s="684"/>
      <c r="BZ21" s="684"/>
      <c r="CA21" s="684"/>
      <c r="CB21" s="693"/>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15">
      <c r="B22" s="680" t="s">
        <v>281</v>
      </c>
      <c r="C22" s="681"/>
      <c r="D22" s="681"/>
      <c r="E22" s="681"/>
      <c r="F22" s="681"/>
      <c r="G22" s="681"/>
      <c r="H22" s="681"/>
      <c r="I22" s="681"/>
      <c r="J22" s="681"/>
      <c r="K22" s="681"/>
      <c r="L22" s="681"/>
      <c r="M22" s="681"/>
      <c r="N22" s="681"/>
      <c r="O22" s="681"/>
      <c r="P22" s="681"/>
      <c r="Q22" s="682"/>
      <c r="R22" s="683">
        <v>4342623</v>
      </c>
      <c r="S22" s="684"/>
      <c r="T22" s="684"/>
      <c r="U22" s="684"/>
      <c r="V22" s="684"/>
      <c r="W22" s="684"/>
      <c r="X22" s="684"/>
      <c r="Y22" s="685"/>
      <c r="Z22" s="686">
        <v>18.100000000000001</v>
      </c>
      <c r="AA22" s="686"/>
      <c r="AB22" s="686"/>
      <c r="AC22" s="686"/>
      <c r="AD22" s="687">
        <v>4174269</v>
      </c>
      <c r="AE22" s="687"/>
      <c r="AF22" s="687"/>
      <c r="AG22" s="687"/>
      <c r="AH22" s="687"/>
      <c r="AI22" s="687"/>
      <c r="AJ22" s="687"/>
      <c r="AK22" s="687"/>
      <c r="AL22" s="688">
        <v>31.1</v>
      </c>
      <c r="AM22" s="689"/>
      <c r="AN22" s="689"/>
      <c r="AO22" s="690"/>
      <c r="AP22" s="680" t="s">
        <v>282</v>
      </c>
      <c r="AQ22" s="702"/>
      <c r="AR22" s="702"/>
      <c r="AS22" s="702"/>
      <c r="AT22" s="702"/>
      <c r="AU22" s="702"/>
      <c r="AV22" s="702"/>
      <c r="AW22" s="702"/>
      <c r="AX22" s="702"/>
      <c r="AY22" s="702"/>
      <c r="AZ22" s="702"/>
      <c r="BA22" s="702"/>
      <c r="BB22" s="702"/>
      <c r="BC22" s="702"/>
      <c r="BD22" s="702"/>
      <c r="BE22" s="702"/>
      <c r="BF22" s="703"/>
      <c r="BG22" s="683" t="s">
        <v>138</v>
      </c>
      <c r="BH22" s="684"/>
      <c r="BI22" s="684"/>
      <c r="BJ22" s="684"/>
      <c r="BK22" s="684"/>
      <c r="BL22" s="684"/>
      <c r="BM22" s="684"/>
      <c r="BN22" s="685"/>
      <c r="BO22" s="686" t="s">
        <v>176</v>
      </c>
      <c r="BP22" s="686"/>
      <c r="BQ22" s="686"/>
      <c r="BR22" s="686"/>
      <c r="BS22" s="692" t="s">
        <v>236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4174269</v>
      </c>
      <c r="S23" s="684"/>
      <c r="T23" s="684"/>
      <c r="U23" s="684"/>
      <c r="V23" s="684"/>
      <c r="W23" s="684"/>
      <c r="X23" s="684"/>
      <c r="Y23" s="685"/>
      <c r="Z23" s="686">
        <v>17.399999999999999</v>
      </c>
      <c r="AA23" s="686"/>
      <c r="AB23" s="686"/>
      <c r="AC23" s="686"/>
      <c r="AD23" s="687">
        <v>4174269</v>
      </c>
      <c r="AE23" s="687"/>
      <c r="AF23" s="687"/>
      <c r="AG23" s="687"/>
      <c r="AH23" s="687"/>
      <c r="AI23" s="687"/>
      <c r="AJ23" s="687"/>
      <c r="AK23" s="687"/>
      <c r="AL23" s="688">
        <v>31.1</v>
      </c>
      <c r="AM23" s="689"/>
      <c r="AN23" s="689"/>
      <c r="AO23" s="690"/>
      <c r="AP23" s="680" t="s">
        <v>285</v>
      </c>
      <c r="AQ23" s="702"/>
      <c r="AR23" s="702"/>
      <c r="AS23" s="702"/>
      <c r="AT23" s="702"/>
      <c r="AU23" s="702"/>
      <c r="AV23" s="702"/>
      <c r="AW23" s="702"/>
      <c r="AX23" s="702"/>
      <c r="AY23" s="702"/>
      <c r="AZ23" s="702"/>
      <c r="BA23" s="702"/>
      <c r="BB23" s="702"/>
      <c r="BC23" s="702"/>
      <c r="BD23" s="702"/>
      <c r="BE23" s="702"/>
      <c r="BF23" s="703"/>
      <c r="BG23" s="683">
        <v>723187</v>
      </c>
      <c r="BH23" s="684"/>
      <c r="BI23" s="684"/>
      <c r="BJ23" s="684"/>
      <c r="BK23" s="684"/>
      <c r="BL23" s="684"/>
      <c r="BM23" s="684"/>
      <c r="BN23" s="685"/>
      <c r="BO23" s="686">
        <v>8.6</v>
      </c>
      <c r="BP23" s="686"/>
      <c r="BQ23" s="686"/>
      <c r="BR23" s="686"/>
      <c r="BS23" s="692" t="s">
        <v>236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3" t="s">
        <v>289</v>
      </c>
      <c r="DM23" s="714"/>
      <c r="DN23" s="714"/>
      <c r="DO23" s="714"/>
      <c r="DP23" s="714"/>
      <c r="DQ23" s="714"/>
      <c r="DR23" s="714"/>
      <c r="DS23" s="714"/>
      <c r="DT23" s="714"/>
      <c r="DU23" s="714"/>
      <c r="DV23" s="715"/>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168354</v>
      </c>
      <c r="S24" s="684"/>
      <c r="T24" s="684"/>
      <c r="U24" s="684"/>
      <c r="V24" s="684"/>
      <c r="W24" s="684"/>
      <c r="X24" s="684"/>
      <c r="Y24" s="685"/>
      <c r="Z24" s="686">
        <v>0.7</v>
      </c>
      <c r="AA24" s="686"/>
      <c r="AB24" s="686"/>
      <c r="AC24" s="686"/>
      <c r="AD24" s="687" t="s">
        <v>236</v>
      </c>
      <c r="AE24" s="687"/>
      <c r="AF24" s="687"/>
      <c r="AG24" s="687"/>
      <c r="AH24" s="687"/>
      <c r="AI24" s="687"/>
      <c r="AJ24" s="687"/>
      <c r="AK24" s="687"/>
      <c r="AL24" s="688" t="s">
        <v>176</v>
      </c>
      <c r="AM24" s="689"/>
      <c r="AN24" s="689"/>
      <c r="AO24" s="690"/>
      <c r="AP24" s="680" t="s">
        <v>292</v>
      </c>
      <c r="AQ24" s="702"/>
      <c r="AR24" s="702"/>
      <c r="AS24" s="702"/>
      <c r="AT24" s="702"/>
      <c r="AU24" s="702"/>
      <c r="AV24" s="702"/>
      <c r="AW24" s="702"/>
      <c r="AX24" s="702"/>
      <c r="AY24" s="702"/>
      <c r="AZ24" s="702"/>
      <c r="BA24" s="702"/>
      <c r="BB24" s="702"/>
      <c r="BC24" s="702"/>
      <c r="BD24" s="702"/>
      <c r="BE24" s="702"/>
      <c r="BF24" s="703"/>
      <c r="BG24" s="683" t="s">
        <v>236</v>
      </c>
      <c r="BH24" s="684"/>
      <c r="BI24" s="684"/>
      <c r="BJ24" s="684"/>
      <c r="BK24" s="684"/>
      <c r="BL24" s="684"/>
      <c r="BM24" s="684"/>
      <c r="BN24" s="685"/>
      <c r="BO24" s="686" t="s">
        <v>236</v>
      </c>
      <c r="BP24" s="686"/>
      <c r="BQ24" s="686"/>
      <c r="BR24" s="686"/>
      <c r="BS24" s="692" t="s">
        <v>236</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12341914</v>
      </c>
      <c r="CS24" s="673"/>
      <c r="CT24" s="673"/>
      <c r="CU24" s="673"/>
      <c r="CV24" s="673"/>
      <c r="CW24" s="673"/>
      <c r="CX24" s="673"/>
      <c r="CY24" s="674"/>
      <c r="CZ24" s="677">
        <v>51.6</v>
      </c>
      <c r="DA24" s="678"/>
      <c r="DB24" s="678"/>
      <c r="DC24" s="697"/>
      <c r="DD24" s="721">
        <v>7288107</v>
      </c>
      <c r="DE24" s="673"/>
      <c r="DF24" s="673"/>
      <c r="DG24" s="673"/>
      <c r="DH24" s="673"/>
      <c r="DI24" s="673"/>
      <c r="DJ24" s="673"/>
      <c r="DK24" s="674"/>
      <c r="DL24" s="721">
        <v>7256600</v>
      </c>
      <c r="DM24" s="673"/>
      <c r="DN24" s="673"/>
      <c r="DO24" s="673"/>
      <c r="DP24" s="673"/>
      <c r="DQ24" s="673"/>
      <c r="DR24" s="673"/>
      <c r="DS24" s="673"/>
      <c r="DT24" s="673"/>
      <c r="DU24" s="673"/>
      <c r="DV24" s="674"/>
      <c r="DW24" s="677">
        <v>51.2</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176</v>
      </c>
      <c r="S25" s="684"/>
      <c r="T25" s="684"/>
      <c r="U25" s="684"/>
      <c r="V25" s="684"/>
      <c r="W25" s="684"/>
      <c r="X25" s="684"/>
      <c r="Y25" s="685"/>
      <c r="Z25" s="686" t="s">
        <v>176</v>
      </c>
      <c r="AA25" s="686"/>
      <c r="AB25" s="686"/>
      <c r="AC25" s="686"/>
      <c r="AD25" s="687" t="s">
        <v>236</v>
      </c>
      <c r="AE25" s="687"/>
      <c r="AF25" s="687"/>
      <c r="AG25" s="687"/>
      <c r="AH25" s="687"/>
      <c r="AI25" s="687"/>
      <c r="AJ25" s="687"/>
      <c r="AK25" s="687"/>
      <c r="AL25" s="688" t="s">
        <v>176</v>
      </c>
      <c r="AM25" s="689"/>
      <c r="AN25" s="689"/>
      <c r="AO25" s="690"/>
      <c r="AP25" s="680" t="s">
        <v>295</v>
      </c>
      <c r="AQ25" s="702"/>
      <c r="AR25" s="702"/>
      <c r="AS25" s="702"/>
      <c r="AT25" s="702"/>
      <c r="AU25" s="702"/>
      <c r="AV25" s="702"/>
      <c r="AW25" s="702"/>
      <c r="AX25" s="702"/>
      <c r="AY25" s="702"/>
      <c r="AZ25" s="702"/>
      <c r="BA25" s="702"/>
      <c r="BB25" s="702"/>
      <c r="BC25" s="702"/>
      <c r="BD25" s="702"/>
      <c r="BE25" s="702"/>
      <c r="BF25" s="703"/>
      <c r="BG25" s="683" t="s">
        <v>176</v>
      </c>
      <c r="BH25" s="684"/>
      <c r="BI25" s="684"/>
      <c r="BJ25" s="684"/>
      <c r="BK25" s="684"/>
      <c r="BL25" s="684"/>
      <c r="BM25" s="684"/>
      <c r="BN25" s="685"/>
      <c r="BO25" s="686" t="s">
        <v>176</v>
      </c>
      <c r="BP25" s="686"/>
      <c r="BQ25" s="686"/>
      <c r="BR25" s="686"/>
      <c r="BS25" s="692" t="s">
        <v>176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4123937</v>
      </c>
      <c r="CS25" s="718"/>
      <c r="CT25" s="718"/>
      <c r="CU25" s="718"/>
      <c r="CV25" s="718"/>
      <c r="CW25" s="718"/>
      <c r="CX25" s="718"/>
      <c r="CY25" s="719"/>
      <c r="CZ25" s="688">
        <v>17.2</v>
      </c>
      <c r="DA25" s="716"/>
      <c r="DB25" s="716"/>
      <c r="DC25" s="720"/>
      <c r="DD25" s="692">
        <v>3781677</v>
      </c>
      <c r="DE25" s="718"/>
      <c r="DF25" s="718"/>
      <c r="DG25" s="718"/>
      <c r="DH25" s="718"/>
      <c r="DI25" s="718"/>
      <c r="DJ25" s="718"/>
      <c r="DK25" s="719"/>
      <c r="DL25" s="692">
        <v>3778899</v>
      </c>
      <c r="DM25" s="718"/>
      <c r="DN25" s="718"/>
      <c r="DO25" s="718"/>
      <c r="DP25" s="718"/>
      <c r="DQ25" s="718"/>
      <c r="DR25" s="718"/>
      <c r="DS25" s="718"/>
      <c r="DT25" s="718"/>
      <c r="DU25" s="718"/>
      <c r="DV25" s="719"/>
      <c r="DW25" s="688">
        <v>26.6</v>
      </c>
      <c r="DX25" s="716"/>
      <c r="DY25" s="716"/>
      <c r="DZ25" s="716"/>
      <c r="EA25" s="716"/>
      <c r="EB25" s="716"/>
      <c r="EC25" s="717"/>
    </row>
    <row r="26" spans="2:133" ht="11.25" customHeight="1" x14ac:dyDescent="0.15">
      <c r="B26" s="680" t="s">
        <v>297</v>
      </c>
      <c r="C26" s="681"/>
      <c r="D26" s="681"/>
      <c r="E26" s="681"/>
      <c r="F26" s="681"/>
      <c r="G26" s="681"/>
      <c r="H26" s="681"/>
      <c r="I26" s="681"/>
      <c r="J26" s="681"/>
      <c r="K26" s="681"/>
      <c r="L26" s="681"/>
      <c r="M26" s="681"/>
      <c r="N26" s="681"/>
      <c r="O26" s="681"/>
      <c r="P26" s="681"/>
      <c r="Q26" s="682"/>
      <c r="R26" s="683">
        <v>14227261</v>
      </c>
      <c r="S26" s="684"/>
      <c r="T26" s="684"/>
      <c r="U26" s="684"/>
      <c r="V26" s="684"/>
      <c r="W26" s="684"/>
      <c r="X26" s="684"/>
      <c r="Y26" s="685"/>
      <c r="Z26" s="686">
        <v>59.3</v>
      </c>
      <c r="AA26" s="686"/>
      <c r="AB26" s="686"/>
      <c r="AC26" s="686"/>
      <c r="AD26" s="687">
        <v>13335720</v>
      </c>
      <c r="AE26" s="687"/>
      <c r="AF26" s="687"/>
      <c r="AG26" s="687"/>
      <c r="AH26" s="687"/>
      <c r="AI26" s="687"/>
      <c r="AJ26" s="687"/>
      <c r="AK26" s="687"/>
      <c r="AL26" s="688">
        <v>99.3</v>
      </c>
      <c r="AM26" s="689"/>
      <c r="AN26" s="689"/>
      <c r="AO26" s="690"/>
      <c r="AP26" s="680" t="s">
        <v>298</v>
      </c>
      <c r="AQ26" s="731"/>
      <c r="AR26" s="731"/>
      <c r="AS26" s="731"/>
      <c r="AT26" s="731"/>
      <c r="AU26" s="731"/>
      <c r="AV26" s="731"/>
      <c r="AW26" s="731"/>
      <c r="AX26" s="731"/>
      <c r="AY26" s="731"/>
      <c r="AZ26" s="731"/>
      <c r="BA26" s="731"/>
      <c r="BB26" s="731"/>
      <c r="BC26" s="731"/>
      <c r="BD26" s="731"/>
      <c r="BE26" s="731"/>
      <c r="BF26" s="703"/>
      <c r="BG26" s="683" t="s">
        <v>176</v>
      </c>
      <c r="BH26" s="684"/>
      <c r="BI26" s="684"/>
      <c r="BJ26" s="684"/>
      <c r="BK26" s="684"/>
      <c r="BL26" s="684"/>
      <c r="BM26" s="684"/>
      <c r="BN26" s="685"/>
      <c r="BO26" s="686" t="s">
        <v>236</v>
      </c>
      <c r="BP26" s="686"/>
      <c r="BQ26" s="686"/>
      <c r="BR26" s="686"/>
      <c r="BS26" s="692" t="s">
        <v>176</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2708050</v>
      </c>
      <c r="CS26" s="684"/>
      <c r="CT26" s="684"/>
      <c r="CU26" s="684"/>
      <c r="CV26" s="684"/>
      <c r="CW26" s="684"/>
      <c r="CX26" s="684"/>
      <c r="CY26" s="685"/>
      <c r="CZ26" s="688">
        <v>11.3</v>
      </c>
      <c r="DA26" s="716"/>
      <c r="DB26" s="716"/>
      <c r="DC26" s="720"/>
      <c r="DD26" s="692">
        <v>2463186</v>
      </c>
      <c r="DE26" s="684"/>
      <c r="DF26" s="684"/>
      <c r="DG26" s="684"/>
      <c r="DH26" s="684"/>
      <c r="DI26" s="684"/>
      <c r="DJ26" s="684"/>
      <c r="DK26" s="685"/>
      <c r="DL26" s="692" t="s">
        <v>236</v>
      </c>
      <c r="DM26" s="684"/>
      <c r="DN26" s="684"/>
      <c r="DO26" s="684"/>
      <c r="DP26" s="684"/>
      <c r="DQ26" s="684"/>
      <c r="DR26" s="684"/>
      <c r="DS26" s="684"/>
      <c r="DT26" s="684"/>
      <c r="DU26" s="684"/>
      <c r="DV26" s="685"/>
      <c r="DW26" s="688" t="s">
        <v>176</v>
      </c>
      <c r="DX26" s="716"/>
      <c r="DY26" s="716"/>
      <c r="DZ26" s="716"/>
      <c r="EA26" s="716"/>
      <c r="EB26" s="716"/>
      <c r="EC26" s="717"/>
    </row>
    <row r="27" spans="2:133" ht="11.25" customHeight="1" x14ac:dyDescent="0.15">
      <c r="B27" s="680" t="s">
        <v>300</v>
      </c>
      <c r="C27" s="681"/>
      <c r="D27" s="681"/>
      <c r="E27" s="681"/>
      <c r="F27" s="681"/>
      <c r="G27" s="681"/>
      <c r="H27" s="681"/>
      <c r="I27" s="681"/>
      <c r="J27" s="681"/>
      <c r="K27" s="681"/>
      <c r="L27" s="681"/>
      <c r="M27" s="681"/>
      <c r="N27" s="681"/>
      <c r="O27" s="681"/>
      <c r="P27" s="681"/>
      <c r="Q27" s="682"/>
      <c r="R27" s="683">
        <v>8727</v>
      </c>
      <c r="S27" s="684"/>
      <c r="T27" s="684"/>
      <c r="U27" s="684"/>
      <c r="V27" s="684"/>
      <c r="W27" s="684"/>
      <c r="X27" s="684"/>
      <c r="Y27" s="685"/>
      <c r="Z27" s="686">
        <v>0</v>
      </c>
      <c r="AA27" s="686"/>
      <c r="AB27" s="686"/>
      <c r="AC27" s="686"/>
      <c r="AD27" s="687">
        <v>8727</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8411568</v>
      </c>
      <c r="BH27" s="684"/>
      <c r="BI27" s="684"/>
      <c r="BJ27" s="684"/>
      <c r="BK27" s="684"/>
      <c r="BL27" s="684"/>
      <c r="BM27" s="684"/>
      <c r="BN27" s="685"/>
      <c r="BO27" s="686">
        <v>100</v>
      </c>
      <c r="BP27" s="686"/>
      <c r="BQ27" s="686"/>
      <c r="BR27" s="686"/>
      <c r="BS27" s="692">
        <v>71235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6851918</v>
      </c>
      <c r="CS27" s="718"/>
      <c r="CT27" s="718"/>
      <c r="CU27" s="718"/>
      <c r="CV27" s="718"/>
      <c r="CW27" s="718"/>
      <c r="CX27" s="718"/>
      <c r="CY27" s="719"/>
      <c r="CZ27" s="688">
        <v>28.6</v>
      </c>
      <c r="DA27" s="716"/>
      <c r="DB27" s="716"/>
      <c r="DC27" s="720"/>
      <c r="DD27" s="692">
        <v>2168792</v>
      </c>
      <c r="DE27" s="718"/>
      <c r="DF27" s="718"/>
      <c r="DG27" s="718"/>
      <c r="DH27" s="718"/>
      <c r="DI27" s="718"/>
      <c r="DJ27" s="718"/>
      <c r="DK27" s="719"/>
      <c r="DL27" s="692">
        <v>2150129</v>
      </c>
      <c r="DM27" s="718"/>
      <c r="DN27" s="718"/>
      <c r="DO27" s="718"/>
      <c r="DP27" s="718"/>
      <c r="DQ27" s="718"/>
      <c r="DR27" s="718"/>
      <c r="DS27" s="718"/>
      <c r="DT27" s="718"/>
      <c r="DU27" s="718"/>
      <c r="DV27" s="719"/>
      <c r="DW27" s="688">
        <v>15.2</v>
      </c>
      <c r="DX27" s="716"/>
      <c r="DY27" s="716"/>
      <c r="DZ27" s="716"/>
      <c r="EA27" s="716"/>
      <c r="EB27" s="716"/>
      <c r="EC27" s="717"/>
    </row>
    <row r="28" spans="2:133" ht="11.25" customHeight="1" x14ac:dyDescent="0.15">
      <c r="B28" s="680" t="s">
        <v>303</v>
      </c>
      <c r="C28" s="681"/>
      <c r="D28" s="681"/>
      <c r="E28" s="681"/>
      <c r="F28" s="681"/>
      <c r="G28" s="681"/>
      <c r="H28" s="681"/>
      <c r="I28" s="681"/>
      <c r="J28" s="681"/>
      <c r="K28" s="681"/>
      <c r="L28" s="681"/>
      <c r="M28" s="681"/>
      <c r="N28" s="681"/>
      <c r="O28" s="681"/>
      <c r="P28" s="681"/>
      <c r="Q28" s="682"/>
      <c r="R28" s="683">
        <v>105918</v>
      </c>
      <c r="S28" s="684"/>
      <c r="T28" s="684"/>
      <c r="U28" s="684"/>
      <c r="V28" s="684"/>
      <c r="W28" s="684"/>
      <c r="X28" s="684"/>
      <c r="Y28" s="685"/>
      <c r="Z28" s="686">
        <v>0.4</v>
      </c>
      <c r="AA28" s="686"/>
      <c r="AB28" s="686"/>
      <c r="AC28" s="686"/>
      <c r="AD28" s="687" t="s">
        <v>176</v>
      </c>
      <c r="AE28" s="687"/>
      <c r="AF28" s="687"/>
      <c r="AG28" s="687"/>
      <c r="AH28" s="687"/>
      <c r="AI28" s="687"/>
      <c r="AJ28" s="687"/>
      <c r="AK28" s="687"/>
      <c r="AL28" s="688" t="s">
        <v>176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1366059</v>
      </c>
      <c r="CS28" s="684"/>
      <c r="CT28" s="684"/>
      <c r="CU28" s="684"/>
      <c r="CV28" s="684"/>
      <c r="CW28" s="684"/>
      <c r="CX28" s="684"/>
      <c r="CY28" s="685"/>
      <c r="CZ28" s="688">
        <v>5.7</v>
      </c>
      <c r="DA28" s="716"/>
      <c r="DB28" s="716"/>
      <c r="DC28" s="720"/>
      <c r="DD28" s="692">
        <v>1337638</v>
      </c>
      <c r="DE28" s="684"/>
      <c r="DF28" s="684"/>
      <c r="DG28" s="684"/>
      <c r="DH28" s="684"/>
      <c r="DI28" s="684"/>
      <c r="DJ28" s="684"/>
      <c r="DK28" s="685"/>
      <c r="DL28" s="692">
        <v>1327572</v>
      </c>
      <c r="DM28" s="684"/>
      <c r="DN28" s="684"/>
      <c r="DO28" s="684"/>
      <c r="DP28" s="684"/>
      <c r="DQ28" s="684"/>
      <c r="DR28" s="684"/>
      <c r="DS28" s="684"/>
      <c r="DT28" s="684"/>
      <c r="DU28" s="684"/>
      <c r="DV28" s="685"/>
      <c r="DW28" s="688">
        <v>9.4</v>
      </c>
      <c r="DX28" s="716"/>
      <c r="DY28" s="716"/>
      <c r="DZ28" s="716"/>
      <c r="EA28" s="716"/>
      <c r="EB28" s="716"/>
      <c r="EC28" s="717"/>
    </row>
    <row r="29" spans="2:133" ht="11.25" customHeight="1" x14ac:dyDescent="0.15">
      <c r="B29" s="680" t="s">
        <v>305</v>
      </c>
      <c r="C29" s="681"/>
      <c r="D29" s="681"/>
      <c r="E29" s="681"/>
      <c r="F29" s="681"/>
      <c r="G29" s="681"/>
      <c r="H29" s="681"/>
      <c r="I29" s="681"/>
      <c r="J29" s="681"/>
      <c r="K29" s="681"/>
      <c r="L29" s="681"/>
      <c r="M29" s="681"/>
      <c r="N29" s="681"/>
      <c r="O29" s="681"/>
      <c r="P29" s="681"/>
      <c r="Q29" s="682"/>
      <c r="R29" s="683">
        <v>354290</v>
      </c>
      <c r="S29" s="684"/>
      <c r="T29" s="684"/>
      <c r="U29" s="684"/>
      <c r="V29" s="684"/>
      <c r="W29" s="684"/>
      <c r="X29" s="684"/>
      <c r="Y29" s="685"/>
      <c r="Z29" s="686">
        <v>1.5</v>
      </c>
      <c r="AA29" s="686"/>
      <c r="AB29" s="686"/>
      <c r="AC29" s="686"/>
      <c r="AD29" s="687">
        <v>75922</v>
      </c>
      <c r="AE29" s="687"/>
      <c r="AF29" s="687"/>
      <c r="AG29" s="687"/>
      <c r="AH29" s="687"/>
      <c r="AI29" s="687"/>
      <c r="AJ29" s="687"/>
      <c r="AK29" s="687"/>
      <c r="AL29" s="688">
        <v>0.6</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2" t="s">
        <v>306</v>
      </c>
      <c r="CE29" s="723"/>
      <c r="CF29" s="698" t="s">
        <v>70</v>
      </c>
      <c r="CG29" s="699"/>
      <c r="CH29" s="699"/>
      <c r="CI29" s="699"/>
      <c r="CJ29" s="699"/>
      <c r="CK29" s="699"/>
      <c r="CL29" s="699"/>
      <c r="CM29" s="699"/>
      <c r="CN29" s="699"/>
      <c r="CO29" s="699"/>
      <c r="CP29" s="699"/>
      <c r="CQ29" s="700"/>
      <c r="CR29" s="683">
        <v>1364946</v>
      </c>
      <c r="CS29" s="718"/>
      <c r="CT29" s="718"/>
      <c r="CU29" s="718"/>
      <c r="CV29" s="718"/>
      <c r="CW29" s="718"/>
      <c r="CX29" s="718"/>
      <c r="CY29" s="719"/>
      <c r="CZ29" s="688">
        <v>5.7</v>
      </c>
      <c r="DA29" s="716"/>
      <c r="DB29" s="716"/>
      <c r="DC29" s="720"/>
      <c r="DD29" s="692">
        <v>1336525</v>
      </c>
      <c r="DE29" s="718"/>
      <c r="DF29" s="718"/>
      <c r="DG29" s="718"/>
      <c r="DH29" s="718"/>
      <c r="DI29" s="718"/>
      <c r="DJ29" s="718"/>
      <c r="DK29" s="719"/>
      <c r="DL29" s="692">
        <v>1326459</v>
      </c>
      <c r="DM29" s="718"/>
      <c r="DN29" s="718"/>
      <c r="DO29" s="718"/>
      <c r="DP29" s="718"/>
      <c r="DQ29" s="718"/>
      <c r="DR29" s="718"/>
      <c r="DS29" s="718"/>
      <c r="DT29" s="718"/>
      <c r="DU29" s="718"/>
      <c r="DV29" s="719"/>
      <c r="DW29" s="688">
        <v>9.4</v>
      </c>
      <c r="DX29" s="716"/>
      <c r="DY29" s="716"/>
      <c r="DZ29" s="716"/>
      <c r="EA29" s="716"/>
      <c r="EB29" s="716"/>
      <c r="EC29" s="717"/>
    </row>
    <row r="30" spans="2:133" ht="11.25" customHeight="1" x14ac:dyDescent="0.15">
      <c r="B30" s="680" t="s">
        <v>307</v>
      </c>
      <c r="C30" s="681"/>
      <c r="D30" s="681"/>
      <c r="E30" s="681"/>
      <c r="F30" s="681"/>
      <c r="G30" s="681"/>
      <c r="H30" s="681"/>
      <c r="I30" s="681"/>
      <c r="J30" s="681"/>
      <c r="K30" s="681"/>
      <c r="L30" s="681"/>
      <c r="M30" s="681"/>
      <c r="N30" s="681"/>
      <c r="O30" s="681"/>
      <c r="P30" s="681"/>
      <c r="Q30" s="682"/>
      <c r="R30" s="683">
        <v>43413</v>
      </c>
      <c r="S30" s="684"/>
      <c r="T30" s="684"/>
      <c r="U30" s="684"/>
      <c r="V30" s="684"/>
      <c r="W30" s="684"/>
      <c r="X30" s="684"/>
      <c r="Y30" s="685"/>
      <c r="Z30" s="686">
        <v>0.2</v>
      </c>
      <c r="AA30" s="686"/>
      <c r="AB30" s="686"/>
      <c r="AC30" s="686"/>
      <c r="AD30" s="687" t="s">
        <v>176</v>
      </c>
      <c r="AE30" s="687"/>
      <c r="AF30" s="687"/>
      <c r="AG30" s="687"/>
      <c r="AH30" s="687"/>
      <c r="AI30" s="687"/>
      <c r="AJ30" s="687"/>
      <c r="AK30" s="687"/>
      <c r="AL30" s="688" t="s">
        <v>236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5"/>
      <c r="BI30" s="735"/>
      <c r="BJ30" s="735"/>
      <c r="BK30" s="735"/>
      <c r="BL30" s="735"/>
      <c r="BM30" s="735"/>
      <c r="BN30" s="735"/>
      <c r="BO30" s="735"/>
      <c r="BP30" s="735"/>
      <c r="BQ30" s="736"/>
      <c r="BR30" s="662" t="s">
        <v>309</v>
      </c>
      <c r="BS30" s="735"/>
      <c r="BT30" s="735"/>
      <c r="BU30" s="735"/>
      <c r="BV30" s="735"/>
      <c r="BW30" s="735"/>
      <c r="BX30" s="735"/>
      <c r="BY30" s="735"/>
      <c r="BZ30" s="735"/>
      <c r="CA30" s="735"/>
      <c r="CB30" s="736"/>
      <c r="CD30" s="724"/>
      <c r="CE30" s="725"/>
      <c r="CF30" s="698" t="s">
        <v>310</v>
      </c>
      <c r="CG30" s="699"/>
      <c r="CH30" s="699"/>
      <c r="CI30" s="699"/>
      <c r="CJ30" s="699"/>
      <c r="CK30" s="699"/>
      <c r="CL30" s="699"/>
      <c r="CM30" s="699"/>
      <c r="CN30" s="699"/>
      <c r="CO30" s="699"/>
      <c r="CP30" s="699"/>
      <c r="CQ30" s="700"/>
      <c r="CR30" s="683">
        <v>1249203</v>
      </c>
      <c r="CS30" s="684"/>
      <c r="CT30" s="684"/>
      <c r="CU30" s="684"/>
      <c r="CV30" s="684"/>
      <c r="CW30" s="684"/>
      <c r="CX30" s="684"/>
      <c r="CY30" s="685"/>
      <c r="CZ30" s="688">
        <v>5.2</v>
      </c>
      <c r="DA30" s="716"/>
      <c r="DB30" s="716"/>
      <c r="DC30" s="720"/>
      <c r="DD30" s="692">
        <v>1223489</v>
      </c>
      <c r="DE30" s="684"/>
      <c r="DF30" s="684"/>
      <c r="DG30" s="684"/>
      <c r="DH30" s="684"/>
      <c r="DI30" s="684"/>
      <c r="DJ30" s="684"/>
      <c r="DK30" s="685"/>
      <c r="DL30" s="692">
        <v>1213423</v>
      </c>
      <c r="DM30" s="684"/>
      <c r="DN30" s="684"/>
      <c r="DO30" s="684"/>
      <c r="DP30" s="684"/>
      <c r="DQ30" s="684"/>
      <c r="DR30" s="684"/>
      <c r="DS30" s="684"/>
      <c r="DT30" s="684"/>
      <c r="DU30" s="684"/>
      <c r="DV30" s="685"/>
      <c r="DW30" s="688">
        <v>8.6</v>
      </c>
      <c r="DX30" s="716"/>
      <c r="DY30" s="716"/>
      <c r="DZ30" s="716"/>
      <c r="EA30" s="716"/>
      <c r="EB30" s="716"/>
      <c r="EC30" s="717"/>
    </row>
    <row r="31" spans="2:133" ht="11.25" customHeight="1" x14ac:dyDescent="0.15">
      <c r="B31" s="680" t="s">
        <v>311</v>
      </c>
      <c r="C31" s="681"/>
      <c r="D31" s="681"/>
      <c r="E31" s="681"/>
      <c r="F31" s="681"/>
      <c r="G31" s="681"/>
      <c r="H31" s="681"/>
      <c r="I31" s="681"/>
      <c r="J31" s="681"/>
      <c r="K31" s="681"/>
      <c r="L31" s="681"/>
      <c r="M31" s="681"/>
      <c r="N31" s="681"/>
      <c r="O31" s="681"/>
      <c r="P31" s="681"/>
      <c r="Q31" s="682"/>
      <c r="R31" s="683">
        <v>4675492</v>
      </c>
      <c r="S31" s="684"/>
      <c r="T31" s="684"/>
      <c r="U31" s="684"/>
      <c r="V31" s="684"/>
      <c r="W31" s="684"/>
      <c r="X31" s="684"/>
      <c r="Y31" s="685"/>
      <c r="Z31" s="686">
        <v>19.5</v>
      </c>
      <c r="AA31" s="686"/>
      <c r="AB31" s="686"/>
      <c r="AC31" s="686"/>
      <c r="AD31" s="687" t="s">
        <v>236</v>
      </c>
      <c r="AE31" s="687"/>
      <c r="AF31" s="687"/>
      <c r="AG31" s="687"/>
      <c r="AH31" s="687"/>
      <c r="AI31" s="687"/>
      <c r="AJ31" s="687"/>
      <c r="AK31" s="687"/>
      <c r="AL31" s="688" t="s">
        <v>176</v>
      </c>
      <c r="AM31" s="689"/>
      <c r="AN31" s="689"/>
      <c r="AO31" s="690"/>
      <c r="AP31" s="739" t="s">
        <v>312</v>
      </c>
      <c r="AQ31" s="740"/>
      <c r="AR31" s="740"/>
      <c r="AS31" s="740"/>
      <c r="AT31" s="745" t="s">
        <v>313</v>
      </c>
      <c r="AU31" s="245"/>
      <c r="AV31" s="245"/>
      <c r="AW31" s="245"/>
      <c r="AX31" s="669" t="s">
        <v>189</v>
      </c>
      <c r="AY31" s="670"/>
      <c r="AZ31" s="670"/>
      <c r="BA31" s="670"/>
      <c r="BB31" s="670"/>
      <c r="BC31" s="670"/>
      <c r="BD31" s="670"/>
      <c r="BE31" s="670"/>
      <c r="BF31" s="671"/>
      <c r="BG31" s="750">
        <v>99.2</v>
      </c>
      <c r="BH31" s="737"/>
      <c r="BI31" s="737"/>
      <c r="BJ31" s="737"/>
      <c r="BK31" s="737"/>
      <c r="BL31" s="737"/>
      <c r="BM31" s="678">
        <v>98</v>
      </c>
      <c r="BN31" s="737"/>
      <c r="BO31" s="737"/>
      <c r="BP31" s="737"/>
      <c r="BQ31" s="738"/>
      <c r="BR31" s="750">
        <v>99</v>
      </c>
      <c r="BS31" s="737"/>
      <c r="BT31" s="737"/>
      <c r="BU31" s="737"/>
      <c r="BV31" s="737"/>
      <c r="BW31" s="737"/>
      <c r="BX31" s="678">
        <v>97.2</v>
      </c>
      <c r="BY31" s="737"/>
      <c r="BZ31" s="737"/>
      <c r="CA31" s="737"/>
      <c r="CB31" s="738"/>
      <c r="CD31" s="724"/>
      <c r="CE31" s="725"/>
      <c r="CF31" s="698" t="s">
        <v>314</v>
      </c>
      <c r="CG31" s="699"/>
      <c r="CH31" s="699"/>
      <c r="CI31" s="699"/>
      <c r="CJ31" s="699"/>
      <c r="CK31" s="699"/>
      <c r="CL31" s="699"/>
      <c r="CM31" s="699"/>
      <c r="CN31" s="699"/>
      <c r="CO31" s="699"/>
      <c r="CP31" s="699"/>
      <c r="CQ31" s="700"/>
      <c r="CR31" s="683">
        <v>115743</v>
      </c>
      <c r="CS31" s="718"/>
      <c r="CT31" s="718"/>
      <c r="CU31" s="718"/>
      <c r="CV31" s="718"/>
      <c r="CW31" s="718"/>
      <c r="CX31" s="718"/>
      <c r="CY31" s="719"/>
      <c r="CZ31" s="688">
        <v>0.5</v>
      </c>
      <c r="DA31" s="716"/>
      <c r="DB31" s="716"/>
      <c r="DC31" s="720"/>
      <c r="DD31" s="692">
        <v>113036</v>
      </c>
      <c r="DE31" s="718"/>
      <c r="DF31" s="718"/>
      <c r="DG31" s="718"/>
      <c r="DH31" s="718"/>
      <c r="DI31" s="718"/>
      <c r="DJ31" s="718"/>
      <c r="DK31" s="719"/>
      <c r="DL31" s="692">
        <v>113036</v>
      </c>
      <c r="DM31" s="718"/>
      <c r="DN31" s="718"/>
      <c r="DO31" s="718"/>
      <c r="DP31" s="718"/>
      <c r="DQ31" s="718"/>
      <c r="DR31" s="718"/>
      <c r="DS31" s="718"/>
      <c r="DT31" s="718"/>
      <c r="DU31" s="718"/>
      <c r="DV31" s="719"/>
      <c r="DW31" s="688">
        <v>0.8</v>
      </c>
      <c r="DX31" s="716"/>
      <c r="DY31" s="716"/>
      <c r="DZ31" s="716"/>
      <c r="EA31" s="716"/>
      <c r="EB31" s="716"/>
      <c r="EC31" s="717"/>
    </row>
    <row r="32" spans="2:133" ht="11.25" customHeight="1" x14ac:dyDescent="0.15">
      <c r="B32" s="728" t="s">
        <v>315</v>
      </c>
      <c r="C32" s="729"/>
      <c r="D32" s="729"/>
      <c r="E32" s="729"/>
      <c r="F32" s="729"/>
      <c r="G32" s="729"/>
      <c r="H32" s="729"/>
      <c r="I32" s="729"/>
      <c r="J32" s="729"/>
      <c r="K32" s="729"/>
      <c r="L32" s="729"/>
      <c r="M32" s="729"/>
      <c r="N32" s="729"/>
      <c r="O32" s="729"/>
      <c r="P32" s="729"/>
      <c r="Q32" s="730"/>
      <c r="R32" s="683" t="s">
        <v>138</v>
      </c>
      <c r="S32" s="684"/>
      <c r="T32" s="684"/>
      <c r="U32" s="684"/>
      <c r="V32" s="684"/>
      <c r="W32" s="684"/>
      <c r="X32" s="684"/>
      <c r="Y32" s="685"/>
      <c r="Z32" s="686" t="s">
        <v>176</v>
      </c>
      <c r="AA32" s="686"/>
      <c r="AB32" s="686"/>
      <c r="AC32" s="686"/>
      <c r="AD32" s="687" t="s">
        <v>236</v>
      </c>
      <c r="AE32" s="687"/>
      <c r="AF32" s="687"/>
      <c r="AG32" s="687"/>
      <c r="AH32" s="687"/>
      <c r="AI32" s="687"/>
      <c r="AJ32" s="687"/>
      <c r="AK32" s="687"/>
      <c r="AL32" s="688" t="s">
        <v>236</v>
      </c>
      <c r="AM32" s="689"/>
      <c r="AN32" s="689"/>
      <c r="AO32" s="690"/>
      <c r="AP32" s="741"/>
      <c r="AQ32" s="742"/>
      <c r="AR32" s="742"/>
      <c r="AS32" s="742"/>
      <c r="AT32" s="746"/>
      <c r="AU32" s="244" t="s">
        <v>316</v>
      </c>
      <c r="AV32" s="244"/>
      <c r="AW32" s="244"/>
      <c r="AX32" s="680" t="s">
        <v>317</v>
      </c>
      <c r="AY32" s="681"/>
      <c r="AZ32" s="681"/>
      <c r="BA32" s="681"/>
      <c r="BB32" s="681"/>
      <c r="BC32" s="681"/>
      <c r="BD32" s="681"/>
      <c r="BE32" s="681"/>
      <c r="BF32" s="682"/>
      <c r="BG32" s="751">
        <v>99.1</v>
      </c>
      <c r="BH32" s="718"/>
      <c r="BI32" s="718"/>
      <c r="BJ32" s="718"/>
      <c r="BK32" s="718"/>
      <c r="BL32" s="718"/>
      <c r="BM32" s="689">
        <v>97.8</v>
      </c>
      <c r="BN32" s="748"/>
      <c r="BO32" s="748"/>
      <c r="BP32" s="748"/>
      <c r="BQ32" s="749"/>
      <c r="BR32" s="751">
        <v>98.7</v>
      </c>
      <c r="BS32" s="718"/>
      <c r="BT32" s="718"/>
      <c r="BU32" s="718"/>
      <c r="BV32" s="718"/>
      <c r="BW32" s="718"/>
      <c r="BX32" s="689">
        <v>96.7</v>
      </c>
      <c r="BY32" s="748"/>
      <c r="BZ32" s="748"/>
      <c r="CA32" s="748"/>
      <c r="CB32" s="749"/>
      <c r="CD32" s="726"/>
      <c r="CE32" s="727"/>
      <c r="CF32" s="698" t="s">
        <v>318</v>
      </c>
      <c r="CG32" s="699"/>
      <c r="CH32" s="699"/>
      <c r="CI32" s="699"/>
      <c r="CJ32" s="699"/>
      <c r="CK32" s="699"/>
      <c r="CL32" s="699"/>
      <c r="CM32" s="699"/>
      <c r="CN32" s="699"/>
      <c r="CO32" s="699"/>
      <c r="CP32" s="699"/>
      <c r="CQ32" s="700"/>
      <c r="CR32" s="683">
        <v>1113</v>
      </c>
      <c r="CS32" s="684"/>
      <c r="CT32" s="684"/>
      <c r="CU32" s="684"/>
      <c r="CV32" s="684"/>
      <c r="CW32" s="684"/>
      <c r="CX32" s="684"/>
      <c r="CY32" s="685"/>
      <c r="CZ32" s="688">
        <v>0</v>
      </c>
      <c r="DA32" s="716"/>
      <c r="DB32" s="716"/>
      <c r="DC32" s="720"/>
      <c r="DD32" s="692">
        <v>1113</v>
      </c>
      <c r="DE32" s="684"/>
      <c r="DF32" s="684"/>
      <c r="DG32" s="684"/>
      <c r="DH32" s="684"/>
      <c r="DI32" s="684"/>
      <c r="DJ32" s="684"/>
      <c r="DK32" s="685"/>
      <c r="DL32" s="692">
        <v>1113</v>
      </c>
      <c r="DM32" s="684"/>
      <c r="DN32" s="684"/>
      <c r="DO32" s="684"/>
      <c r="DP32" s="684"/>
      <c r="DQ32" s="684"/>
      <c r="DR32" s="684"/>
      <c r="DS32" s="684"/>
      <c r="DT32" s="684"/>
      <c r="DU32" s="684"/>
      <c r="DV32" s="685"/>
      <c r="DW32" s="688">
        <v>0</v>
      </c>
      <c r="DX32" s="716"/>
      <c r="DY32" s="716"/>
      <c r="DZ32" s="716"/>
      <c r="EA32" s="716"/>
      <c r="EB32" s="716"/>
      <c r="EC32" s="717"/>
    </row>
    <row r="33" spans="2:133" ht="11.25" customHeight="1" x14ac:dyDescent="0.15">
      <c r="B33" s="680" t="s">
        <v>319</v>
      </c>
      <c r="C33" s="681"/>
      <c r="D33" s="681"/>
      <c r="E33" s="681"/>
      <c r="F33" s="681"/>
      <c r="G33" s="681"/>
      <c r="H33" s="681"/>
      <c r="I33" s="681"/>
      <c r="J33" s="681"/>
      <c r="K33" s="681"/>
      <c r="L33" s="681"/>
      <c r="M33" s="681"/>
      <c r="N33" s="681"/>
      <c r="O33" s="681"/>
      <c r="P33" s="681"/>
      <c r="Q33" s="682"/>
      <c r="R33" s="683">
        <v>1888017</v>
      </c>
      <c r="S33" s="684"/>
      <c r="T33" s="684"/>
      <c r="U33" s="684"/>
      <c r="V33" s="684"/>
      <c r="W33" s="684"/>
      <c r="X33" s="684"/>
      <c r="Y33" s="685"/>
      <c r="Z33" s="686">
        <v>7.9</v>
      </c>
      <c r="AA33" s="686"/>
      <c r="AB33" s="686"/>
      <c r="AC33" s="686"/>
      <c r="AD33" s="687" t="s">
        <v>236</v>
      </c>
      <c r="AE33" s="687"/>
      <c r="AF33" s="687"/>
      <c r="AG33" s="687"/>
      <c r="AH33" s="687"/>
      <c r="AI33" s="687"/>
      <c r="AJ33" s="687"/>
      <c r="AK33" s="687"/>
      <c r="AL33" s="688" t="s">
        <v>176</v>
      </c>
      <c r="AM33" s="689"/>
      <c r="AN33" s="689"/>
      <c r="AO33" s="690"/>
      <c r="AP33" s="743"/>
      <c r="AQ33" s="744"/>
      <c r="AR33" s="744"/>
      <c r="AS33" s="744"/>
      <c r="AT33" s="747"/>
      <c r="AU33" s="246"/>
      <c r="AV33" s="246"/>
      <c r="AW33" s="246"/>
      <c r="AX33" s="732" t="s">
        <v>320</v>
      </c>
      <c r="AY33" s="733"/>
      <c r="AZ33" s="733"/>
      <c r="BA33" s="733"/>
      <c r="BB33" s="733"/>
      <c r="BC33" s="733"/>
      <c r="BD33" s="733"/>
      <c r="BE33" s="733"/>
      <c r="BF33" s="734"/>
      <c r="BG33" s="752">
        <v>99.4</v>
      </c>
      <c r="BH33" s="753"/>
      <c r="BI33" s="753"/>
      <c r="BJ33" s="753"/>
      <c r="BK33" s="753"/>
      <c r="BL33" s="753"/>
      <c r="BM33" s="754">
        <v>98.1</v>
      </c>
      <c r="BN33" s="753"/>
      <c r="BO33" s="753"/>
      <c r="BP33" s="753"/>
      <c r="BQ33" s="755"/>
      <c r="BR33" s="752">
        <v>99.3</v>
      </c>
      <c r="BS33" s="753"/>
      <c r="BT33" s="753"/>
      <c r="BU33" s="753"/>
      <c r="BV33" s="753"/>
      <c r="BW33" s="753"/>
      <c r="BX33" s="754">
        <v>97.4</v>
      </c>
      <c r="BY33" s="753"/>
      <c r="BZ33" s="753"/>
      <c r="CA33" s="753"/>
      <c r="CB33" s="755"/>
      <c r="CD33" s="698" t="s">
        <v>321</v>
      </c>
      <c r="CE33" s="699"/>
      <c r="CF33" s="699"/>
      <c r="CG33" s="699"/>
      <c r="CH33" s="699"/>
      <c r="CI33" s="699"/>
      <c r="CJ33" s="699"/>
      <c r="CK33" s="699"/>
      <c r="CL33" s="699"/>
      <c r="CM33" s="699"/>
      <c r="CN33" s="699"/>
      <c r="CO33" s="699"/>
      <c r="CP33" s="699"/>
      <c r="CQ33" s="700"/>
      <c r="CR33" s="683">
        <v>9749444</v>
      </c>
      <c r="CS33" s="718"/>
      <c r="CT33" s="718"/>
      <c r="CU33" s="718"/>
      <c r="CV33" s="718"/>
      <c r="CW33" s="718"/>
      <c r="CX33" s="718"/>
      <c r="CY33" s="719"/>
      <c r="CZ33" s="688">
        <v>40.700000000000003</v>
      </c>
      <c r="DA33" s="716"/>
      <c r="DB33" s="716"/>
      <c r="DC33" s="720"/>
      <c r="DD33" s="692">
        <v>8400377</v>
      </c>
      <c r="DE33" s="718"/>
      <c r="DF33" s="718"/>
      <c r="DG33" s="718"/>
      <c r="DH33" s="718"/>
      <c r="DI33" s="718"/>
      <c r="DJ33" s="718"/>
      <c r="DK33" s="719"/>
      <c r="DL33" s="692">
        <v>6955208</v>
      </c>
      <c r="DM33" s="718"/>
      <c r="DN33" s="718"/>
      <c r="DO33" s="718"/>
      <c r="DP33" s="718"/>
      <c r="DQ33" s="718"/>
      <c r="DR33" s="718"/>
      <c r="DS33" s="718"/>
      <c r="DT33" s="718"/>
      <c r="DU33" s="718"/>
      <c r="DV33" s="719"/>
      <c r="DW33" s="688">
        <v>49</v>
      </c>
      <c r="DX33" s="716"/>
      <c r="DY33" s="716"/>
      <c r="DZ33" s="716"/>
      <c r="EA33" s="716"/>
      <c r="EB33" s="716"/>
      <c r="EC33" s="717"/>
    </row>
    <row r="34" spans="2:133" ht="11.25" customHeight="1" x14ac:dyDescent="0.15">
      <c r="B34" s="680" t="s">
        <v>322</v>
      </c>
      <c r="C34" s="681"/>
      <c r="D34" s="681"/>
      <c r="E34" s="681"/>
      <c r="F34" s="681"/>
      <c r="G34" s="681"/>
      <c r="H34" s="681"/>
      <c r="I34" s="681"/>
      <c r="J34" s="681"/>
      <c r="K34" s="681"/>
      <c r="L34" s="681"/>
      <c r="M34" s="681"/>
      <c r="N34" s="681"/>
      <c r="O34" s="681"/>
      <c r="P34" s="681"/>
      <c r="Q34" s="682"/>
      <c r="R34" s="683">
        <v>14960</v>
      </c>
      <c r="S34" s="684"/>
      <c r="T34" s="684"/>
      <c r="U34" s="684"/>
      <c r="V34" s="684"/>
      <c r="W34" s="684"/>
      <c r="X34" s="684"/>
      <c r="Y34" s="685"/>
      <c r="Z34" s="686">
        <v>0.1</v>
      </c>
      <c r="AA34" s="686"/>
      <c r="AB34" s="686"/>
      <c r="AC34" s="686"/>
      <c r="AD34" s="687">
        <v>13129</v>
      </c>
      <c r="AE34" s="687"/>
      <c r="AF34" s="687"/>
      <c r="AG34" s="687"/>
      <c r="AH34" s="687"/>
      <c r="AI34" s="687"/>
      <c r="AJ34" s="687"/>
      <c r="AK34" s="687"/>
      <c r="AL34" s="688">
        <v>0.1</v>
      </c>
      <c r="AM34" s="689"/>
      <c r="AN34" s="689"/>
      <c r="AO34" s="690"/>
      <c r="AP34" s="247"/>
      <c r="AQ34" s="248"/>
      <c r="AR34" s="244"/>
      <c r="AS34" s="245"/>
      <c r="AT34" s="245"/>
      <c r="AU34" s="245"/>
      <c r="AV34" s="245"/>
      <c r="AW34" s="245"/>
      <c r="AX34" s="245"/>
      <c r="AY34" s="245"/>
      <c r="AZ34" s="245"/>
      <c r="BA34" s="245"/>
      <c r="BB34" s="245"/>
      <c r="BC34" s="245"/>
      <c r="BD34" s="245"/>
      <c r="BE34" s="245"/>
      <c r="BF34" s="245"/>
      <c r="BG34" s="248"/>
      <c r="BH34" s="248"/>
      <c r="BI34" s="248"/>
      <c r="BJ34" s="248"/>
      <c r="BK34" s="248"/>
      <c r="BL34" s="248"/>
      <c r="BM34" s="248"/>
      <c r="BN34" s="248"/>
      <c r="BO34" s="248"/>
      <c r="BP34" s="248"/>
      <c r="BQ34" s="248"/>
      <c r="BR34" s="248"/>
      <c r="BS34" s="248"/>
      <c r="BT34" s="248"/>
      <c r="BU34" s="248"/>
      <c r="BV34" s="248"/>
      <c r="BW34" s="248"/>
      <c r="BX34" s="248"/>
      <c r="BY34" s="248"/>
      <c r="BZ34" s="248"/>
      <c r="CA34" s="248"/>
      <c r="CB34" s="248"/>
      <c r="CD34" s="698" t="s">
        <v>323</v>
      </c>
      <c r="CE34" s="699"/>
      <c r="CF34" s="699"/>
      <c r="CG34" s="699"/>
      <c r="CH34" s="699"/>
      <c r="CI34" s="699"/>
      <c r="CJ34" s="699"/>
      <c r="CK34" s="699"/>
      <c r="CL34" s="699"/>
      <c r="CM34" s="699"/>
      <c r="CN34" s="699"/>
      <c r="CO34" s="699"/>
      <c r="CP34" s="699"/>
      <c r="CQ34" s="700"/>
      <c r="CR34" s="683">
        <v>2769922</v>
      </c>
      <c r="CS34" s="684"/>
      <c r="CT34" s="684"/>
      <c r="CU34" s="684"/>
      <c r="CV34" s="684"/>
      <c r="CW34" s="684"/>
      <c r="CX34" s="684"/>
      <c r="CY34" s="685"/>
      <c r="CZ34" s="688">
        <v>11.6</v>
      </c>
      <c r="DA34" s="716"/>
      <c r="DB34" s="716"/>
      <c r="DC34" s="720"/>
      <c r="DD34" s="692">
        <v>2224728</v>
      </c>
      <c r="DE34" s="684"/>
      <c r="DF34" s="684"/>
      <c r="DG34" s="684"/>
      <c r="DH34" s="684"/>
      <c r="DI34" s="684"/>
      <c r="DJ34" s="684"/>
      <c r="DK34" s="685"/>
      <c r="DL34" s="692">
        <v>1943592</v>
      </c>
      <c r="DM34" s="684"/>
      <c r="DN34" s="684"/>
      <c r="DO34" s="684"/>
      <c r="DP34" s="684"/>
      <c r="DQ34" s="684"/>
      <c r="DR34" s="684"/>
      <c r="DS34" s="684"/>
      <c r="DT34" s="684"/>
      <c r="DU34" s="684"/>
      <c r="DV34" s="685"/>
      <c r="DW34" s="688">
        <v>13.7</v>
      </c>
      <c r="DX34" s="716"/>
      <c r="DY34" s="716"/>
      <c r="DZ34" s="716"/>
      <c r="EA34" s="716"/>
      <c r="EB34" s="716"/>
      <c r="EC34" s="717"/>
    </row>
    <row r="35" spans="2:133" ht="11.25" customHeight="1" x14ac:dyDescent="0.15">
      <c r="B35" s="680" t="s">
        <v>324</v>
      </c>
      <c r="C35" s="681"/>
      <c r="D35" s="681"/>
      <c r="E35" s="681"/>
      <c r="F35" s="681"/>
      <c r="G35" s="681"/>
      <c r="H35" s="681"/>
      <c r="I35" s="681"/>
      <c r="J35" s="681"/>
      <c r="K35" s="681"/>
      <c r="L35" s="681"/>
      <c r="M35" s="681"/>
      <c r="N35" s="681"/>
      <c r="O35" s="681"/>
      <c r="P35" s="681"/>
      <c r="Q35" s="682"/>
      <c r="R35" s="683">
        <v>42523</v>
      </c>
      <c r="S35" s="684"/>
      <c r="T35" s="684"/>
      <c r="U35" s="684"/>
      <c r="V35" s="684"/>
      <c r="W35" s="684"/>
      <c r="X35" s="684"/>
      <c r="Y35" s="685"/>
      <c r="Z35" s="686">
        <v>0.2</v>
      </c>
      <c r="AA35" s="686"/>
      <c r="AB35" s="686"/>
      <c r="AC35" s="686"/>
      <c r="AD35" s="687" t="s">
        <v>176</v>
      </c>
      <c r="AE35" s="687"/>
      <c r="AF35" s="687"/>
      <c r="AG35" s="687"/>
      <c r="AH35" s="687"/>
      <c r="AI35" s="687"/>
      <c r="AJ35" s="687"/>
      <c r="AK35" s="687"/>
      <c r="AL35" s="688" t="s">
        <v>176</v>
      </c>
      <c r="AM35" s="689"/>
      <c r="AN35" s="689"/>
      <c r="AO35" s="690"/>
      <c r="AP35" s="249"/>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136548</v>
      </c>
      <c r="CS35" s="718"/>
      <c r="CT35" s="718"/>
      <c r="CU35" s="718"/>
      <c r="CV35" s="718"/>
      <c r="CW35" s="718"/>
      <c r="CX35" s="718"/>
      <c r="CY35" s="719"/>
      <c r="CZ35" s="688">
        <v>0.6</v>
      </c>
      <c r="DA35" s="716"/>
      <c r="DB35" s="716"/>
      <c r="DC35" s="720"/>
      <c r="DD35" s="692">
        <v>122990</v>
      </c>
      <c r="DE35" s="718"/>
      <c r="DF35" s="718"/>
      <c r="DG35" s="718"/>
      <c r="DH35" s="718"/>
      <c r="DI35" s="718"/>
      <c r="DJ35" s="718"/>
      <c r="DK35" s="719"/>
      <c r="DL35" s="692">
        <v>120929</v>
      </c>
      <c r="DM35" s="718"/>
      <c r="DN35" s="718"/>
      <c r="DO35" s="718"/>
      <c r="DP35" s="718"/>
      <c r="DQ35" s="718"/>
      <c r="DR35" s="718"/>
      <c r="DS35" s="718"/>
      <c r="DT35" s="718"/>
      <c r="DU35" s="718"/>
      <c r="DV35" s="719"/>
      <c r="DW35" s="688">
        <v>0.9</v>
      </c>
      <c r="DX35" s="716"/>
      <c r="DY35" s="716"/>
      <c r="DZ35" s="716"/>
      <c r="EA35" s="716"/>
      <c r="EB35" s="716"/>
      <c r="EC35" s="717"/>
    </row>
    <row r="36" spans="2:133" ht="11.25" customHeight="1" x14ac:dyDescent="0.15">
      <c r="B36" s="680" t="s">
        <v>328</v>
      </c>
      <c r="C36" s="681"/>
      <c r="D36" s="681"/>
      <c r="E36" s="681"/>
      <c r="F36" s="681"/>
      <c r="G36" s="681"/>
      <c r="H36" s="681"/>
      <c r="I36" s="681"/>
      <c r="J36" s="681"/>
      <c r="K36" s="681"/>
      <c r="L36" s="681"/>
      <c r="M36" s="681"/>
      <c r="N36" s="681"/>
      <c r="O36" s="681"/>
      <c r="P36" s="681"/>
      <c r="Q36" s="682"/>
      <c r="R36" s="683">
        <v>332403</v>
      </c>
      <c r="S36" s="684"/>
      <c r="T36" s="684"/>
      <c r="U36" s="684"/>
      <c r="V36" s="684"/>
      <c r="W36" s="684"/>
      <c r="X36" s="684"/>
      <c r="Y36" s="685"/>
      <c r="Z36" s="686">
        <v>1.4</v>
      </c>
      <c r="AA36" s="686"/>
      <c r="AB36" s="686"/>
      <c r="AC36" s="686"/>
      <c r="AD36" s="687" t="s">
        <v>138</v>
      </c>
      <c r="AE36" s="687"/>
      <c r="AF36" s="687"/>
      <c r="AG36" s="687"/>
      <c r="AH36" s="687"/>
      <c r="AI36" s="687"/>
      <c r="AJ36" s="687"/>
      <c r="AK36" s="687"/>
      <c r="AL36" s="688" t="s">
        <v>176</v>
      </c>
      <c r="AM36" s="689"/>
      <c r="AN36" s="689"/>
      <c r="AO36" s="690"/>
      <c r="AP36" s="249"/>
      <c r="AQ36" s="756" t="s">
        <v>329</v>
      </c>
      <c r="AR36" s="757"/>
      <c r="AS36" s="757"/>
      <c r="AT36" s="757"/>
      <c r="AU36" s="757"/>
      <c r="AV36" s="757"/>
      <c r="AW36" s="757"/>
      <c r="AX36" s="757"/>
      <c r="AY36" s="758"/>
      <c r="AZ36" s="672">
        <v>4083070</v>
      </c>
      <c r="BA36" s="673"/>
      <c r="BB36" s="673"/>
      <c r="BC36" s="673"/>
      <c r="BD36" s="673"/>
      <c r="BE36" s="673"/>
      <c r="BF36" s="759"/>
      <c r="BG36" s="694" t="s">
        <v>330</v>
      </c>
      <c r="BH36" s="695"/>
      <c r="BI36" s="695"/>
      <c r="BJ36" s="695"/>
      <c r="BK36" s="695"/>
      <c r="BL36" s="695"/>
      <c r="BM36" s="695"/>
      <c r="BN36" s="695"/>
      <c r="BO36" s="695"/>
      <c r="BP36" s="695"/>
      <c r="BQ36" s="695"/>
      <c r="BR36" s="695"/>
      <c r="BS36" s="695"/>
      <c r="BT36" s="695"/>
      <c r="BU36" s="696"/>
      <c r="BV36" s="672">
        <v>466664</v>
      </c>
      <c r="BW36" s="673"/>
      <c r="BX36" s="673"/>
      <c r="BY36" s="673"/>
      <c r="BZ36" s="673"/>
      <c r="CA36" s="673"/>
      <c r="CB36" s="759"/>
      <c r="CD36" s="698" t="s">
        <v>331</v>
      </c>
      <c r="CE36" s="699"/>
      <c r="CF36" s="699"/>
      <c r="CG36" s="699"/>
      <c r="CH36" s="699"/>
      <c r="CI36" s="699"/>
      <c r="CJ36" s="699"/>
      <c r="CK36" s="699"/>
      <c r="CL36" s="699"/>
      <c r="CM36" s="699"/>
      <c r="CN36" s="699"/>
      <c r="CO36" s="699"/>
      <c r="CP36" s="699"/>
      <c r="CQ36" s="700"/>
      <c r="CR36" s="683">
        <v>4113258</v>
      </c>
      <c r="CS36" s="684"/>
      <c r="CT36" s="684"/>
      <c r="CU36" s="684"/>
      <c r="CV36" s="684"/>
      <c r="CW36" s="684"/>
      <c r="CX36" s="684"/>
      <c r="CY36" s="685"/>
      <c r="CZ36" s="688">
        <v>17.2</v>
      </c>
      <c r="DA36" s="716"/>
      <c r="DB36" s="716"/>
      <c r="DC36" s="720"/>
      <c r="DD36" s="692">
        <v>3942203</v>
      </c>
      <c r="DE36" s="684"/>
      <c r="DF36" s="684"/>
      <c r="DG36" s="684"/>
      <c r="DH36" s="684"/>
      <c r="DI36" s="684"/>
      <c r="DJ36" s="684"/>
      <c r="DK36" s="685"/>
      <c r="DL36" s="692">
        <v>2973227</v>
      </c>
      <c r="DM36" s="684"/>
      <c r="DN36" s="684"/>
      <c r="DO36" s="684"/>
      <c r="DP36" s="684"/>
      <c r="DQ36" s="684"/>
      <c r="DR36" s="684"/>
      <c r="DS36" s="684"/>
      <c r="DT36" s="684"/>
      <c r="DU36" s="684"/>
      <c r="DV36" s="685"/>
      <c r="DW36" s="688">
        <v>21</v>
      </c>
      <c r="DX36" s="716"/>
      <c r="DY36" s="716"/>
      <c r="DZ36" s="716"/>
      <c r="EA36" s="716"/>
      <c r="EB36" s="716"/>
      <c r="EC36" s="717"/>
    </row>
    <row r="37" spans="2:133" ht="11.25" customHeight="1" x14ac:dyDescent="0.15">
      <c r="B37" s="680" t="s">
        <v>332</v>
      </c>
      <c r="C37" s="681"/>
      <c r="D37" s="681"/>
      <c r="E37" s="681"/>
      <c r="F37" s="681"/>
      <c r="G37" s="681"/>
      <c r="H37" s="681"/>
      <c r="I37" s="681"/>
      <c r="J37" s="681"/>
      <c r="K37" s="681"/>
      <c r="L37" s="681"/>
      <c r="M37" s="681"/>
      <c r="N37" s="681"/>
      <c r="O37" s="681"/>
      <c r="P37" s="681"/>
      <c r="Q37" s="682"/>
      <c r="R37" s="683">
        <v>145495</v>
      </c>
      <c r="S37" s="684"/>
      <c r="T37" s="684"/>
      <c r="U37" s="684"/>
      <c r="V37" s="684"/>
      <c r="W37" s="684"/>
      <c r="X37" s="684"/>
      <c r="Y37" s="685"/>
      <c r="Z37" s="686">
        <v>0.6</v>
      </c>
      <c r="AA37" s="686"/>
      <c r="AB37" s="686"/>
      <c r="AC37" s="686"/>
      <c r="AD37" s="687" t="s">
        <v>236</v>
      </c>
      <c r="AE37" s="687"/>
      <c r="AF37" s="687"/>
      <c r="AG37" s="687"/>
      <c r="AH37" s="687"/>
      <c r="AI37" s="687"/>
      <c r="AJ37" s="687"/>
      <c r="AK37" s="687"/>
      <c r="AL37" s="688" t="s">
        <v>176</v>
      </c>
      <c r="AM37" s="689"/>
      <c r="AN37" s="689"/>
      <c r="AO37" s="690"/>
      <c r="AQ37" s="760" t="s">
        <v>333</v>
      </c>
      <c r="AR37" s="761"/>
      <c r="AS37" s="761"/>
      <c r="AT37" s="761"/>
      <c r="AU37" s="761"/>
      <c r="AV37" s="761"/>
      <c r="AW37" s="761"/>
      <c r="AX37" s="761"/>
      <c r="AY37" s="762"/>
      <c r="AZ37" s="683">
        <v>1264121</v>
      </c>
      <c r="BA37" s="684"/>
      <c r="BB37" s="684"/>
      <c r="BC37" s="684"/>
      <c r="BD37" s="718"/>
      <c r="BE37" s="718"/>
      <c r="BF37" s="749"/>
      <c r="BG37" s="698" t="s">
        <v>334</v>
      </c>
      <c r="BH37" s="699"/>
      <c r="BI37" s="699"/>
      <c r="BJ37" s="699"/>
      <c r="BK37" s="699"/>
      <c r="BL37" s="699"/>
      <c r="BM37" s="699"/>
      <c r="BN37" s="699"/>
      <c r="BO37" s="699"/>
      <c r="BP37" s="699"/>
      <c r="BQ37" s="699"/>
      <c r="BR37" s="699"/>
      <c r="BS37" s="699"/>
      <c r="BT37" s="699"/>
      <c r="BU37" s="700"/>
      <c r="BV37" s="683">
        <v>306277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1717632</v>
      </c>
      <c r="CS37" s="718"/>
      <c r="CT37" s="718"/>
      <c r="CU37" s="718"/>
      <c r="CV37" s="718"/>
      <c r="CW37" s="718"/>
      <c r="CX37" s="718"/>
      <c r="CY37" s="719"/>
      <c r="CZ37" s="688">
        <v>7.2</v>
      </c>
      <c r="DA37" s="716"/>
      <c r="DB37" s="716"/>
      <c r="DC37" s="720"/>
      <c r="DD37" s="692">
        <v>1717323</v>
      </c>
      <c r="DE37" s="718"/>
      <c r="DF37" s="718"/>
      <c r="DG37" s="718"/>
      <c r="DH37" s="718"/>
      <c r="DI37" s="718"/>
      <c r="DJ37" s="718"/>
      <c r="DK37" s="719"/>
      <c r="DL37" s="692">
        <v>1669074</v>
      </c>
      <c r="DM37" s="718"/>
      <c r="DN37" s="718"/>
      <c r="DO37" s="718"/>
      <c r="DP37" s="718"/>
      <c r="DQ37" s="718"/>
      <c r="DR37" s="718"/>
      <c r="DS37" s="718"/>
      <c r="DT37" s="718"/>
      <c r="DU37" s="718"/>
      <c r="DV37" s="719"/>
      <c r="DW37" s="688">
        <v>11.8</v>
      </c>
      <c r="DX37" s="716"/>
      <c r="DY37" s="716"/>
      <c r="DZ37" s="716"/>
      <c r="EA37" s="716"/>
      <c r="EB37" s="716"/>
      <c r="EC37" s="717"/>
    </row>
    <row r="38" spans="2:133" ht="11.25" customHeight="1" x14ac:dyDescent="0.15">
      <c r="B38" s="680" t="s">
        <v>336</v>
      </c>
      <c r="C38" s="681"/>
      <c r="D38" s="681"/>
      <c r="E38" s="681"/>
      <c r="F38" s="681"/>
      <c r="G38" s="681"/>
      <c r="H38" s="681"/>
      <c r="I38" s="681"/>
      <c r="J38" s="681"/>
      <c r="K38" s="681"/>
      <c r="L38" s="681"/>
      <c r="M38" s="681"/>
      <c r="N38" s="681"/>
      <c r="O38" s="681"/>
      <c r="P38" s="681"/>
      <c r="Q38" s="682"/>
      <c r="R38" s="683">
        <v>189637</v>
      </c>
      <c r="S38" s="684"/>
      <c r="T38" s="684"/>
      <c r="U38" s="684"/>
      <c r="V38" s="684"/>
      <c r="W38" s="684"/>
      <c r="X38" s="684"/>
      <c r="Y38" s="685"/>
      <c r="Z38" s="686">
        <v>0.8</v>
      </c>
      <c r="AA38" s="686"/>
      <c r="AB38" s="686"/>
      <c r="AC38" s="686"/>
      <c r="AD38" s="687">
        <v>15</v>
      </c>
      <c r="AE38" s="687"/>
      <c r="AF38" s="687"/>
      <c r="AG38" s="687"/>
      <c r="AH38" s="687"/>
      <c r="AI38" s="687"/>
      <c r="AJ38" s="687"/>
      <c r="AK38" s="687"/>
      <c r="AL38" s="688">
        <v>0</v>
      </c>
      <c r="AM38" s="689"/>
      <c r="AN38" s="689"/>
      <c r="AO38" s="690"/>
      <c r="AQ38" s="760" t="s">
        <v>337</v>
      </c>
      <c r="AR38" s="761"/>
      <c r="AS38" s="761"/>
      <c r="AT38" s="761"/>
      <c r="AU38" s="761"/>
      <c r="AV38" s="761"/>
      <c r="AW38" s="761"/>
      <c r="AX38" s="761"/>
      <c r="AY38" s="762"/>
      <c r="AZ38" s="683">
        <v>142763</v>
      </c>
      <c r="BA38" s="684"/>
      <c r="BB38" s="684"/>
      <c r="BC38" s="684"/>
      <c r="BD38" s="718"/>
      <c r="BE38" s="718"/>
      <c r="BF38" s="749"/>
      <c r="BG38" s="698" t="s">
        <v>338</v>
      </c>
      <c r="BH38" s="699"/>
      <c r="BI38" s="699"/>
      <c r="BJ38" s="699"/>
      <c r="BK38" s="699"/>
      <c r="BL38" s="699"/>
      <c r="BM38" s="699"/>
      <c r="BN38" s="699"/>
      <c r="BO38" s="699"/>
      <c r="BP38" s="699"/>
      <c r="BQ38" s="699"/>
      <c r="BR38" s="699"/>
      <c r="BS38" s="699"/>
      <c r="BT38" s="699"/>
      <c r="BU38" s="700"/>
      <c r="BV38" s="683">
        <v>9062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2637303</v>
      </c>
      <c r="CS38" s="684"/>
      <c r="CT38" s="684"/>
      <c r="CU38" s="684"/>
      <c r="CV38" s="684"/>
      <c r="CW38" s="684"/>
      <c r="CX38" s="684"/>
      <c r="CY38" s="685"/>
      <c r="CZ38" s="688">
        <v>11</v>
      </c>
      <c r="DA38" s="716"/>
      <c r="DB38" s="716"/>
      <c r="DC38" s="720"/>
      <c r="DD38" s="692">
        <v>2090856</v>
      </c>
      <c r="DE38" s="684"/>
      <c r="DF38" s="684"/>
      <c r="DG38" s="684"/>
      <c r="DH38" s="684"/>
      <c r="DI38" s="684"/>
      <c r="DJ38" s="684"/>
      <c r="DK38" s="685"/>
      <c r="DL38" s="692">
        <v>1917460</v>
      </c>
      <c r="DM38" s="684"/>
      <c r="DN38" s="684"/>
      <c r="DO38" s="684"/>
      <c r="DP38" s="684"/>
      <c r="DQ38" s="684"/>
      <c r="DR38" s="684"/>
      <c r="DS38" s="684"/>
      <c r="DT38" s="684"/>
      <c r="DU38" s="684"/>
      <c r="DV38" s="685"/>
      <c r="DW38" s="688">
        <v>13.5</v>
      </c>
      <c r="DX38" s="716"/>
      <c r="DY38" s="716"/>
      <c r="DZ38" s="716"/>
      <c r="EA38" s="716"/>
      <c r="EB38" s="716"/>
      <c r="EC38" s="717"/>
    </row>
    <row r="39" spans="2:133" ht="11.25" customHeight="1" x14ac:dyDescent="0.15">
      <c r="B39" s="680" t="s">
        <v>340</v>
      </c>
      <c r="C39" s="681"/>
      <c r="D39" s="681"/>
      <c r="E39" s="681"/>
      <c r="F39" s="681"/>
      <c r="G39" s="681"/>
      <c r="H39" s="681"/>
      <c r="I39" s="681"/>
      <c r="J39" s="681"/>
      <c r="K39" s="681"/>
      <c r="L39" s="681"/>
      <c r="M39" s="681"/>
      <c r="N39" s="681"/>
      <c r="O39" s="681"/>
      <c r="P39" s="681"/>
      <c r="Q39" s="682"/>
      <c r="R39" s="683">
        <v>1955500</v>
      </c>
      <c r="S39" s="684"/>
      <c r="T39" s="684"/>
      <c r="U39" s="684"/>
      <c r="V39" s="684"/>
      <c r="W39" s="684"/>
      <c r="X39" s="684"/>
      <c r="Y39" s="685"/>
      <c r="Z39" s="686">
        <v>8.1999999999999993</v>
      </c>
      <c r="AA39" s="686"/>
      <c r="AB39" s="686"/>
      <c r="AC39" s="686"/>
      <c r="AD39" s="687" t="s">
        <v>236</v>
      </c>
      <c r="AE39" s="687"/>
      <c r="AF39" s="687"/>
      <c r="AG39" s="687"/>
      <c r="AH39" s="687"/>
      <c r="AI39" s="687"/>
      <c r="AJ39" s="687"/>
      <c r="AK39" s="687"/>
      <c r="AL39" s="688" t="s">
        <v>236</v>
      </c>
      <c r="AM39" s="689"/>
      <c r="AN39" s="689"/>
      <c r="AO39" s="690"/>
      <c r="AQ39" s="760" t="s">
        <v>341</v>
      </c>
      <c r="AR39" s="761"/>
      <c r="AS39" s="761"/>
      <c r="AT39" s="761"/>
      <c r="AU39" s="761"/>
      <c r="AV39" s="761"/>
      <c r="AW39" s="761"/>
      <c r="AX39" s="761"/>
      <c r="AY39" s="762"/>
      <c r="AZ39" s="683">
        <v>38883</v>
      </c>
      <c r="BA39" s="684"/>
      <c r="BB39" s="684"/>
      <c r="BC39" s="684"/>
      <c r="BD39" s="718"/>
      <c r="BE39" s="718"/>
      <c r="BF39" s="749"/>
      <c r="BG39" s="698" t="s">
        <v>342</v>
      </c>
      <c r="BH39" s="699"/>
      <c r="BI39" s="699"/>
      <c r="BJ39" s="699"/>
      <c r="BK39" s="699"/>
      <c r="BL39" s="699"/>
      <c r="BM39" s="699"/>
      <c r="BN39" s="699"/>
      <c r="BO39" s="699"/>
      <c r="BP39" s="699"/>
      <c r="BQ39" s="699"/>
      <c r="BR39" s="699"/>
      <c r="BS39" s="699"/>
      <c r="BT39" s="699"/>
      <c r="BU39" s="700"/>
      <c r="BV39" s="683">
        <v>14497</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60713</v>
      </c>
      <c r="CS39" s="718"/>
      <c r="CT39" s="718"/>
      <c r="CU39" s="718"/>
      <c r="CV39" s="718"/>
      <c r="CW39" s="718"/>
      <c r="CX39" s="718"/>
      <c r="CY39" s="719"/>
      <c r="CZ39" s="688">
        <v>0.3</v>
      </c>
      <c r="DA39" s="716"/>
      <c r="DB39" s="716"/>
      <c r="DC39" s="720"/>
      <c r="DD39" s="692">
        <v>19600</v>
      </c>
      <c r="DE39" s="718"/>
      <c r="DF39" s="718"/>
      <c r="DG39" s="718"/>
      <c r="DH39" s="718"/>
      <c r="DI39" s="718"/>
      <c r="DJ39" s="718"/>
      <c r="DK39" s="719"/>
      <c r="DL39" s="692" t="s">
        <v>138</v>
      </c>
      <c r="DM39" s="718"/>
      <c r="DN39" s="718"/>
      <c r="DO39" s="718"/>
      <c r="DP39" s="718"/>
      <c r="DQ39" s="718"/>
      <c r="DR39" s="718"/>
      <c r="DS39" s="718"/>
      <c r="DT39" s="718"/>
      <c r="DU39" s="718"/>
      <c r="DV39" s="719"/>
      <c r="DW39" s="688" t="s">
        <v>176</v>
      </c>
      <c r="DX39" s="716"/>
      <c r="DY39" s="716"/>
      <c r="DZ39" s="716"/>
      <c r="EA39" s="716"/>
      <c r="EB39" s="716"/>
      <c r="EC39" s="717"/>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176</v>
      </c>
      <c r="AA40" s="686"/>
      <c r="AB40" s="686"/>
      <c r="AC40" s="686"/>
      <c r="AD40" s="687" t="s">
        <v>236</v>
      </c>
      <c r="AE40" s="687"/>
      <c r="AF40" s="687"/>
      <c r="AG40" s="687"/>
      <c r="AH40" s="687"/>
      <c r="AI40" s="687"/>
      <c r="AJ40" s="687"/>
      <c r="AK40" s="687"/>
      <c r="AL40" s="688" t="s">
        <v>176</v>
      </c>
      <c r="AM40" s="689"/>
      <c r="AN40" s="689"/>
      <c r="AO40" s="690"/>
      <c r="AQ40" s="760" t="s">
        <v>345</v>
      </c>
      <c r="AR40" s="761"/>
      <c r="AS40" s="761"/>
      <c r="AT40" s="761"/>
      <c r="AU40" s="761"/>
      <c r="AV40" s="761"/>
      <c r="AW40" s="761"/>
      <c r="AX40" s="761"/>
      <c r="AY40" s="762"/>
      <c r="AZ40" s="683" t="s">
        <v>138</v>
      </c>
      <c r="BA40" s="684"/>
      <c r="BB40" s="684"/>
      <c r="BC40" s="684"/>
      <c r="BD40" s="718"/>
      <c r="BE40" s="718"/>
      <c r="BF40" s="749"/>
      <c r="BG40" s="763" t="s">
        <v>346</v>
      </c>
      <c r="BH40" s="764"/>
      <c r="BI40" s="764"/>
      <c r="BJ40" s="764"/>
      <c r="BK40" s="764"/>
      <c r="BL40" s="250"/>
      <c r="BM40" s="699" t="s">
        <v>347</v>
      </c>
      <c r="BN40" s="699"/>
      <c r="BO40" s="699"/>
      <c r="BP40" s="699"/>
      <c r="BQ40" s="699"/>
      <c r="BR40" s="699"/>
      <c r="BS40" s="699"/>
      <c r="BT40" s="699"/>
      <c r="BU40" s="700"/>
      <c r="BV40" s="683">
        <v>98</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31700</v>
      </c>
      <c r="CS40" s="684"/>
      <c r="CT40" s="684"/>
      <c r="CU40" s="684"/>
      <c r="CV40" s="684"/>
      <c r="CW40" s="684"/>
      <c r="CX40" s="684"/>
      <c r="CY40" s="685"/>
      <c r="CZ40" s="688">
        <v>0.1</v>
      </c>
      <c r="DA40" s="716"/>
      <c r="DB40" s="716"/>
      <c r="DC40" s="720"/>
      <c r="DD40" s="692" t="s">
        <v>236</v>
      </c>
      <c r="DE40" s="684"/>
      <c r="DF40" s="684"/>
      <c r="DG40" s="684"/>
      <c r="DH40" s="684"/>
      <c r="DI40" s="684"/>
      <c r="DJ40" s="684"/>
      <c r="DK40" s="685"/>
      <c r="DL40" s="692" t="s">
        <v>236</v>
      </c>
      <c r="DM40" s="684"/>
      <c r="DN40" s="684"/>
      <c r="DO40" s="684"/>
      <c r="DP40" s="684"/>
      <c r="DQ40" s="684"/>
      <c r="DR40" s="684"/>
      <c r="DS40" s="684"/>
      <c r="DT40" s="684"/>
      <c r="DU40" s="684"/>
      <c r="DV40" s="685"/>
      <c r="DW40" s="688" t="s">
        <v>138</v>
      </c>
      <c r="DX40" s="716"/>
      <c r="DY40" s="716"/>
      <c r="DZ40" s="716"/>
      <c r="EA40" s="716"/>
      <c r="EB40" s="716"/>
      <c r="EC40" s="717"/>
    </row>
    <row r="41" spans="2:133" ht="11.25" customHeight="1" x14ac:dyDescent="0.15">
      <c r="B41" s="680" t="s">
        <v>349</v>
      </c>
      <c r="C41" s="681"/>
      <c r="D41" s="681"/>
      <c r="E41" s="681"/>
      <c r="F41" s="681"/>
      <c r="G41" s="681"/>
      <c r="H41" s="681"/>
      <c r="I41" s="681"/>
      <c r="J41" s="681"/>
      <c r="K41" s="681"/>
      <c r="L41" s="681"/>
      <c r="M41" s="681"/>
      <c r="N41" s="681"/>
      <c r="O41" s="681"/>
      <c r="P41" s="681"/>
      <c r="Q41" s="682"/>
      <c r="R41" s="683">
        <v>751000</v>
      </c>
      <c r="S41" s="684"/>
      <c r="T41" s="684"/>
      <c r="U41" s="684"/>
      <c r="V41" s="684"/>
      <c r="W41" s="684"/>
      <c r="X41" s="684"/>
      <c r="Y41" s="685"/>
      <c r="Z41" s="686">
        <v>3.1</v>
      </c>
      <c r="AA41" s="686"/>
      <c r="AB41" s="686"/>
      <c r="AC41" s="686"/>
      <c r="AD41" s="687" t="s">
        <v>236</v>
      </c>
      <c r="AE41" s="687"/>
      <c r="AF41" s="687"/>
      <c r="AG41" s="687"/>
      <c r="AH41" s="687"/>
      <c r="AI41" s="687"/>
      <c r="AJ41" s="687"/>
      <c r="AK41" s="687"/>
      <c r="AL41" s="688" t="s">
        <v>138</v>
      </c>
      <c r="AM41" s="689"/>
      <c r="AN41" s="689"/>
      <c r="AO41" s="690"/>
      <c r="AQ41" s="760" t="s">
        <v>350</v>
      </c>
      <c r="AR41" s="761"/>
      <c r="AS41" s="761"/>
      <c r="AT41" s="761"/>
      <c r="AU41" s="761"/>
      <c r="AV41" s="761"/>
      <c r="AW41" s="761"/>
      <c r="AX41" s="761"/>
      <c r="AY41" s="762"/>
      <c r="AZ41" s="683">
        <v>831416</v>
      </c>
      <c r="BA41" s="684"/>
      <c r="BB41" s="684"/>
      <c r="BC41" s="684"/>
      <c r="BD41" s="718"/>
      <c r="BE41" s="718"/>
      <c r="BF41" s="749"/>
      <c r="BG41" s="763"/>
      <c r="BH41" s="764"/>
      <c r="BI41" s="764"/>
      <c r="BJ41" s="764"/>
      <c r="BK41" s="764"/>
      <c r="BL41" s="250"/>
      <c r="BM41" s="699" t="s">
        <v>351</v>
      </c>
      <c r="BN41" s="699"/>
      <c r="BO41" s="699"/>
      <c r="BP41" s="699"/>
      <c r="BQ41" s="699"/>
      <c r="BR41" s="699"/>
      <c r="BS41" s="699"/>
      <c r="BT41" s="699"/>
      <c r="BU41" s="700"/>
      <c r="BV41" s="683" t="s">
        <v>176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176</v>
      </c>
      <c r="CS41" s="718"/>
      <c r="CT41" s="718"/>
      <c r="CU41" s="718"/>
      <c r="CV41" s="718"/>
      <c r="CW41" s="718"/>
      <c r="CX41" s="718"/>
      <c r="CY41" s="719"/>
      <c r="CZ41" s="688" t="s">
        <v>236</v>
      </c>
      <c r="DA41" s="716"/>
      <c r="DB41" s="716"/>
      <c r="DC41" s="720"/>
      <c r="DD41" s="692" t="s">
        <v>176</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15">
      <c r="B42" s="732" t="s">
        <v>353</v>
      </c>
      <c r="C42" s="733"/>
      <c r="D42" s="733"/>
      <c r="E42" s="733"/>
      <c r="F42" s="733"/>
      <c r="G42" s="733"/>
      <c r="H42" s="733"/>
      <c r="I42" s="733"/>
      <c r="J42" s="733"/>
      <c r="K42" s="733"/>
      <c r="L42" s="733"/>
      <c r="M42" s="733"/>
      <c r="N42" s="733"/>
      <c r="O42" s="733"/>
      <c r="P42" s="733"/>
      <c r="Q42" s="734"/>
      <c r="R42" s="767">
        <v>23983636</v>
      </c>
      <c r="S42" s="768"/>
      <c r="T42" s="768"/>
      <c r="U42" s="768"/>
      <c r="V42" s="768"/>
      <c r="W42" s="768"/>
      <c r="X42" s="768"/>
      <c r="Y42" s="776"/>
      <c r="Z42" s="777">
        <v>100</v>
      </c>
      <c r="AA42" s="777"/>
      <c r="AB42" s="777"/>
      <c r="AC42" s="777"/>
      <c r="AD42" s="778">
        <v>13433513</v>
      </c>
      <c r="AE42" s="778"/>
      <c r="AF42" s="778"/>
      <c r="AG42" s="778"/>
      <c r="AH42" s="778"/>
      <c r="AI42" s="778"/>
      <c r="AJ42" s="778"/>
      <c r="AK42" s="778"/>
      <c r="AL42" s="779">
        <v>100</v>
      </c>
      <c r="AM42" s="754"/>
      <c r="AN42" s="754"/>
      <c r="AO42" s="780"/>
      <c r="AQ42" s="781" t="s">
        <v>354</v>
      </c>
      <c r="AR42" s="782"/>
      <c r="AS42" s="782"/>
      <c r="AT42" s="782"/>
      <c r="AU42" s="782"/>
      <c r="AV42" s="782"/>
      <c r="AW42" s="782"/>
      <c r="AX42" s="782"/>
      <c r="AY42" s="783"/>
      <c r="AZ42" s="767">
        <v>1805887</v>
      </c>
      <c r="BA42" s="768"/>
      <c r="BB42" s="768"/>
      <c r="BC42" s="768"/>
      <c r="BD42" s="753"/>
      <c r="BE42" s="753"/>
      <c r="BF42" s="755"/>
      <c r="BG42" s="765"/>
      <c r="BH42" s="766"/>
      <c r="BI42" s="766"/>
      <c r="BJ42" s="766"/>
      <c r="BK42" s="766"/>
      <c r="BL42" s="251"/>
      <c r="BM42" s="708" t="s">
        <v>355</v>
      </c>
      <c r="BN42" s="708"/>
      <c r="BO42" s="708"/>
      <c r="BP42" s="708"/>
      <c r="BQ42" s="708"/>
      <c r="BR42" s="708"/>
      <c r="BS42" s="708"/>
      <c r="BT42" s="708"/>
      <c r="BU42" s="709"/>
      <c r="BV42" s="767">
        <v>339</v>
      </c>
      <c r="BW42" s="768"/>
      <c r="BX42" s="768"/>
      <c r="BY42" s="768"/>
      <c r="BZ42" s="768"/>
      <c r="CA42" s="768"/>
      <c r="CB42" s="775"/>
      <c r="CD42" s="680" t="s">
        <v>356</v>
      </c>
      <c r="CE42" s="681"/>
      <c r="CF42" s="681"/>
      <c r="CG42" s="681"/>
      <c r="CH42" s="681"/>
      <c r="CI42" s="681"/>
      <c r="CJ42" s="681"/>
      <c r="CK42" s="681"/>
      <c r="CL42" s="681"/>
      <c r="CM42" s="681"/>
      <c r="CN42" s="681"/>
      <c r="CO42" s="681"/>
      <c r="CP42" s="681"/>
      <c r="CQ42" s="682"/>
      <c r="CR42" s="683">
        <v>1837812</v>
      </c>
      <c r="CS42" s="684"/>
      <c r="CT42" s="684"/>
      <c r="CU42" s="684"/>
      <c r="CV42" s="684"/>
      <c r="CW42" s="684"/>
      <c r="CX42" s="684"/>
      <c r="CY42" s="685"/>
      <c r="CZ42" s="688">
        <v>7.7</v>
      </c>
      <c r="DA42" s="689"/>
      <c r="DB42" s="689"/>
      <c r="DC42" s="701"/>
      <c r="DD42" s="692">
        <v>65286</v>
      </c>
      <c r="DE42" s="684"/>
      <c r="DF42" s="684"/>
      <c r="DG42" s="684"/>
      <c r="DH42" s="684"/>
      <c r="DI42" s="684"/>
      <c r="DJ42" s="684"/>
      <c r="DK42" s="685"/>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15">
      <c r="BV43" s="252"/>
      <c r="BW43" s="252"/>
      <c r="BX43" s="252"/>
      <c r="BY43" s="252"/>
      <c r="BZ43" s="252"/>
      <c r="CA43" s="252"/>
      <c r="CB43" s="252"/>
      <c r="CD43" s="680" t="s">
        <v>357</v>
      </c>
      <c r="CE43" s="681"/>
      <c r="CF43" s="681"/>
      <c r="CG43" s="681"/>
      <c r="CH43" s="681"/>
      <c r="CI43" s="681"/>
      <c r="CJ43" s="681"/>
      <c r="CK43" s="681"/>
      <c r="CL43" s="681"/>
      <c r="CM43" s="681"/>
      <c r="CN43" s="681"/>
      <c r="CO43" s="681"/>
      <c r="CP43" s="681"/>
      <c r="CQ43" s="682"/>
      <c r="CR43" s="683">
        <v>27076</v>
      </c>
      <c r="CS43" s="718"/>
      <c r="CT43" s="718"/>
      <c r="CU43" s="718"/>
      <c r="CV43" s="718"/>
      <c r="CW43" s="718"/>
      <c r="CX43" s="718"/>
      <c r="CY43" s="719"/>
      <c r="CZ43" s="688">
        <v>0.1</v>
      </c>
      <c r="DA43" s="716"/>
      <c r="DB43" s="716"/>
      <c r="DC43" s="720"/>
      <c r="DD43" s="692">
        <v>27076</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15">
      <c r="CD44" s="794" t="s">
        <v>306</v>
      </c>
      <c r="CE44" s="795"/>
      <c r="CF44" s="680" t="s">
        <v>358</v>
      </c>
      <c r="CG44" s="681"/>
      <c r="CH44" s="681"/>
      <c r="CI44" s="681"/>
      <c r="CJ44" s="681"/>
      <c r="CK44" s="681"/>
      <c r="CL44" s="681"/>
      <c r="CM44" s="681"/>
      <c r="CN44" s="681"/>
      <c r="CO44" s="681"/>
      <c r="CP44" s="681"/>
      <c r="CQ44" s="682"/>
      <c r="CR44" s="683">
        <v>1837812</v>
      </c>
      <c r="CS44" s="684"/>
      <c r="CT44" s="684"/>
      <c r="CU44" s="684"/>
      <c r="CV44" s="684"/>
      <c r="CW44" s="684"/>
      <c r="CX44" s="684"/>
      <c r="CY44" s="685"/>
      <c r="CZ44" s="688">
        <v>7.7</v>
      </c>
      <c r="DA44" s="689"/>
      <c r="DB44" s="689"/>
      <c r="DC44" s="701"/>
      <c r="DD44" s="692">
        <v>65286</v>
      </c>
      <c r="DE44" s="684"/>
      <c r="DF44" s="684"/>
      <c r="DG44" s="684"/>
      <c r="DH44" s="684"/>
      <c r="DI44" s="684"/>
      <c r="DJ44" s="684"/>
      <c r="DK44" s="685"/>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15">
      <c r="CD45" s="796"/>
      <c r="CE45" s="797"/>
      <c r="CF45" s="680" t="s">
        <v>359</v>
      </c>
      <c r="CG45" s="681"/>
      <c r="CH45" s="681"/>
      <c r="CI45" s="681"/>
      <c r="CJ45" s="681"/>
      <c r="CK45" s="681"/>
      <c r="CL45" s="681"/>
      <c r="CM45" s="681"/>
      <c r="CN45" s="681"/>
      <c r="CO45" s="681"/>
      <c r="CP45" s="681"/>
      <c r="CQ45" s="682"/>
      <c r="CR45" s="683">
        <v>893337</v>
      </c>
      <c r="CS45" s="718"/>
      <c r="CT45" s="718"/>
      <c r="CU45" s="718"/>
      <c r="CV45" s="718"/>
      <c r="CW45" s="718"/>
      <c r="CX45" s="718"/>
      <c r="CY45" s="719"/>
      <c r="CZ45" s="688">
        <v>3.7</v>
      </c>
      <c r="DA45" s="716"/>
      <c r="DB45" s="716"/>
      <c r="DC45" s="720"/>
      <c r="DD45" s="692">
        <v>30813</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15">
      <c r="B46" s="244" t="s">
        <v>360</v>
      </c>
      <c r="C46" s="244"/>
      <c r="D46" s="244"/>
      <c r="E46" s="244"/>
      <c r="F46" s="244"/>
      <c r="G46" s="244"/>
      <c r="H46" s="244"/>
      <c r="I46" s="244"/>
      <c r="J46" s="244"/>
      <c r="K46" s="244"/>
      <c r="L46" s="244"/>
      <c r="M46" s="244"/>
      <c r="N46" s="244"/>
      <c r="O46" s="244"/>
      <c r="P46" s="244"/>
      <c r="Q46" s="244"/>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CD46" s="796"/>
      <c r="CE46" s="797"/>
      <c r="CF46" s="680" t="s">
        <v>361</v>
      </c>
      <c r="CG46" s="681"/>
      <c r="CH46" s="681"/>
      <c r="CI46" s="681"/>
      <c r="CJ46" s="681"/>
      <c r="CK46" s="681"/>
      <c r="CL46" s="681"/>
      <c r="CM46" s="681"/>
      <c r="CN46" s="681"/>
      <c r="CO46" s="681"/>
      <c r="CP46" s="681"/>
      <c r="CQ46" s="682"/>
      <c r="CR46" s="683">
        <v>944475</v>
      </c>
      <c r="CS46" s="684"/>
      <c r="CT46" s="684"/>
      <c r="CU46" s="684"/>
      <c r="CV46" s="684"/>
      <c r="CW46" s="684"/>
      <c r="CX46" s="684"/>
      <c r="CY46" s="685"/>
      <c r="CZ46" s="688">
        <v>3.9</v>
      </c>
      <c r="DA46" s="689"/>
      <c r="DB46" s="689"/>
      <c r="DC46" s="701"/>
      <c r="DD46" s="692">
        <v>34473</v>
      </c>
      <c r="DE46" s="684"/>
      <c r="DF46" s="684"/>
      <c r="DG46" s="684"/>
      <c r="DH46" s="684"/>
      <c r="DI46" s="684"/>
      <c r="DJ46" s="684"/>
      <c r="DK46" s="685"/>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15">
      <c r="B47" s="254" t="s">
        <v>362</v>
      </c>
      <c r="C47" s="244"/>
      <c r="D47" s="244"/>
      <c r="E47" s="244"/>
      <c r="F47" s="244"/>
      <c r="G47" s="244"/>
      <c r="H47" s="244"/>
      <c r="I47" s="244"/>
      <c r="J47" s="244"/>
      <c r="K47" s="244"/>
      <c r="L47" s="244"/>
      <c r="M47" s="244"/>
      <c r="N47" s="244"/>
      <c r="O47" s="244"/>
      <c r="P47" s="244"/>
      <c r="Q47" s="244"/>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CD47" s="796"/>
      <c r="CE47" s="797"/>
      <c r="CF47" s="680" t="s">
        <v>363</v>
      </c>
      <c r="CG47" s="681"/>
      <c r="CH47" s="681"/>
      <c r="CI47" s="681"/>
      <c r="CJ47" s="681"/>
      <c r="CK47" s="681"/>
      <c r="CL47" s="681"/>
      <c r="CM47" s="681"/>
      <c r="CN47" s="681"/>
      <c r="CO47" s="681"/>
      <c r="CP47" s="681"/>
      <c r="CQ47" s="682"/>
      <c r="CR47" s="683" t="s">
        <v>176</v>
      </c>
      <c r="CS47" s="718"/>
      <c r="CT47" s="718"/>
      <c r="CU47" s="718"/>
      <c r="CV47" s="718"/>
      <c r="CW47" s="718"/>
      <c r="CX47" s="718"/>
      <c r="CY47" s="719"/>
      <c r="CZ47" s="688" t="s">
        <v>176</v>
      </c>
      <c r="DA47" s="716"/>
      <c r="DB47" s="716"/>
      <c r="DC47" s="720"/>
      <c r="DD47" s="692" t="s">
        <v>176</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x14ac:dyDescent="0.15">
      <c r="B48" s="255" t="s">
        <v>364</v>
      </c>
      <c r="CD48" s="798"/>
      <c r="CE48" s="799"/>
      <c r="CF48" s="680" t="s">
        <v>365</v>
      </c>
      <c r="CG48" s="681"/>
      <c r="CH48" s="681"/>
      <c r="CI48" s="681"/>
      <c r="CJ48" s="681"/>
      <c r="CK48" s="681"/>
      <c r="CL48" s="681"/>
      <c r="CM48" s="681"/>
      <c r="CN48" s="681"/>
      <c r="CO48" s="681"/>
      <c r="CP48" s="681"/>
      <c r="CQ48" s="682"/>
      <c r="CR48" s="683" t="s">
        <v>138</v>
      </c>
      <c r="CS48" s="684"/>
      <c r="CT48" s="684"/>
      <c r="CU48" s="684"/>
      <c r="CV48" s="684"/>
      <c r="CW48" s="684"/>
      <c r="CX48" s="684"/>
      <c r="CY48" s="685"/>
      <c r="CZ48" s="688" t="s">
        <v>236</v>
      </c>
      <c r="DA48" s="689"/>
      <c r="DB48" s="689"/>
      <c r="DC48" s="701"/>
      <c r="DD48" s="692" t="s">
        <v>176</v>
      </c>
      <c r="DE48" s="684"/>
      <c r="DF48" s="684"/>
      <c r="DG48" s="684"/>
      <c r="DH48" s="684"/>
      <c r="DI48" s="684"/>
      <c r="DJ48" s="684"/>
      <c r="DK48" s="685"/>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15">
      <c r="CD49" s="732" t="s">
        <v>366</v>
      </c>
      <c r="CE49" s="733"/>
      <c r="CF49" s="733"/>
      <c r="CG49" s="733"/>
      <c r="CH49" s="733"/>
      <c r="CI49" s="733"/>
      <c r="CJ49" s="733"/>
      <c r="CK49" s="733"/>
      <c r="CL49" s="733"/>
      <c r="CM49" s="733"/>
      <c r="CN49" s="733"/>
      <c r="CO49" s="733"/>
      <c r="CP49" s="733"/>
      <c r="CQ49" s="734"/>
      <c r="CR49" s="767">
        <v>23929170</v>
      </c>
      <c r="CS49" s="753"/>
      <c r="CT49" s="753"/>
      <c r="CU49" s="753"/>
      <c r="CV49" s="753"/>
      <c r="CW49" s="753"/>
      <c r="CX49" s="753"/>
      <c r="CY49" s="784"/>
      <c r="CZ49" s="779">
        <v>100</v>
      </c>
      <c r="DA49" s="785"/>
      <c r="DB49" s="785"/>
      <c r="DC49" s="786"/>
      <c r="DD49" s="787">
        <v>15753770</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2JsHBF+YXP8N9druXXuw101W2jje/Vdiwlz+HFOFx2HB+jG26+rx1Rydgc+qIbvouPyhPtY1tEtL2eGti9ZHnw==" saltValue="z4vAzMuA02uha6CzTEJd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99" bottom="0.39370078740157499" header="0.196850393700787" footer="0.196850393700787"/>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SheetLayoutView="70" workbookViewId="0"/>
  </sheetViews>
  <sheetFormatPr defaultColWidth="0" defaultRowHeight="13.5" zeroHeight="1" x14ac:dyDescent="0.15"/>
  <cols>
    <col min="1" max="130" width="2.75" style="304" customWidth="1"/>
    <col min="131" max="131" width="1.625" style="304" customWidth="1"/>
    <col min="132" max="16384" width="9" style="304" hidden="1"/>
  </cols>
  <sheetData>
    <row r="1" spans="1:131" s="262" customFormat="1" ht="11.25" customHeight="1" thickBot="1" x14ac:dyDescent="0.2">
      <c r="A1" s="257"/>
      <c r="B1" s="257"/>
      <c r="C1" s="257"/>
      <c r="D1" s="257"/>
      <c r="E1" s="257"/>
      <c r="F1" s="257"/>
      <c r="G1" s="257"/>
      <c r="H1" s="257"/>
      <c r="I1" s="257"/>
      <c r="J1" s="257"/>
      <c r="K1" s="257"/>
      <c r="L1" s="257"/>
      <c r="M1" s="257"/>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9"/>
      <c r="DQ1" s="260"/>
      <c r="DR1" s="260"/>
      <c r="DS1" s="260"/>
      <c r="DT1" s="260"/>
      <c r="DU1" s="260"/>
      <c r="DV1" s="260"/>
      <c r="DW1" s="260"/>
      <c r="DX1" s="260"/>
      <c r="DY1" s="260"/>
      <c r="DZ1" s="260"/>
      <c r="EA1" s="261"/>
    </row>
    <row r="2" spans="1:131" s="266" customFormat="1" ht="26.25" customHeight="1" thickBot="1" x14ac:dyDescent="0.2">
      <c r="A2" s="263" t="s">
        <v>367</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829" t="s">
        <v>368</v>
      </c>
      <c r="DK2" s="830"/>
      <c r="DL2" s="830"/>
      <c r="DM2" s="830"/>
      <c r="DN2" s="830"/>
      <c r="DO2" s="831"/>
      <c r="DP2" s="264"/>
      <c r="DQ2" s="829" t="s">
        <v>369</v>
      </c>
      <c r="DR2" s="830"/>
      <c r="DS2" s="830"/>
      <c r="DT2" s="830"/>
      <c r="DU2" s="830"/>
      <c r="DV2" s="830"/>
      <c r="DW2" s="830"/>
      <c r="DX2" s="830"/>
      <c r="DY2" s="830"/>
      <c r="DZ2" s="831"/>
      <c r="EA2" s="265"/>
    </row>
    <row r="3" spans="1:131" s="262" customFormat="1" ht="11.25" customHeight="1" x14ac:dyDescent="0.15">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61"/>
    </row>
    <row r="4" spans="1:131" s="270" customFormat="1" ht="26.25" customHeight="1" thickBot="1" x14ac:dyDescent="0.2">
      <c r="A4" s="832" t="s">
        <v>370</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67"/>
      <c r="BA4" s="267"/>
      <c r="BB4" s="267"/>
      <c r="BC4" s="267"/>
      <c r="BD4" s="267"/>
      <c r="BE4" s="268"/>
      <c r="BF4" s="268"/>
      <c r="BG4" s="268"/>
      <c r="BH4" s="268"/>
      <c r="BI4" s="268"/>
      <c r="BJ4" s="268"/>
      <c r="BK4" s="268"/>
      <c r="BL4" s="268"/>
      <c r="BM4" s="268"/>
      <c r="BN4" s="268"/>
      <c r="BO4" s="268"/>
      <c r="BP4" s="268"/>
      <c r="BQ4" s="267" t="s">
        <v>371</v>
      </c>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9"/>
    </row>
    <row r="5" spans="1:131" s="270" customFormat="1" ht="26.25" customHeight="1" x14ac:dyDescent="0.15">
      <c r="A5" s="823" t="s">
        <v>372</v>
      </c>
      <c r="B5" s="824"/>
      <c r="C5" s="824"/>
      <c r="D5" s="824"/>
      <c r="E5" s="824"/>
      <c r="F5" s="824"/>
      <c r="G5" s="824"/>
      <c r="H5" s="824"/>
      <c r="I5" s="824"/>
      <c r="J5" s="824"/>
      <c r="K5" s="824"/>
      <c r="L5" s="824"/>
      <c r="M5" s="824"/>
      <c r="N5" s="824"/>
      <c r="O5" s="824"/>
      <c r="P5" s="825"/>
      <c r="Q5" s="800" t="s">
        <v>373</v>
      </c>
      <c r="R5" s="801"/>
      <c r="S5" s="801"/>
      <c r="T5" s="801"/>
      <c r="U5" s="802"/>
      <c r="V5" s="800" t="s">
        <v>374</v>
      </c>
      <c r="W5" s="801"/>
      <c r="X5" s="801"/>
      <c r="Y5" s="801"/>
      <c r="Z5" s="802"/>
      <c r="AA5" s="800" t="s">
        <v>375</v>
      </c>
      <c r="AB5" s="801"/>
      <c r="AC5" s="801"/>
      <c r="AD5" s="801"/>
      <c r="AE5" s="801"/>
      <c r="AF5" s="833" t="s">
        <v>376</v>
      </c>
      <c r="AG5" s="801"/>
      <c r="AH5" s="801"/>
      <c r="AI5" s="801"/>
      <c r="AJ5" s="812"/>
      <c r="AK5" s="801" t="s">
        <v>377</v>
      </c>
      <c r="AL5" s="801"/>
      <c r="AM5" s="801"/>
      <c r="AN5" s="801"/>
      <c r="AO5" s="802"/>
      <c r="AP5" s="800" t="s">
        <v>378</v>
      </c>
      <c r="AQ5" s="801"/>
      <c r="AR5" s="801"/>
      <c r="AS5" s="801"/>
      <c r="AT5" s="802"/>
      <c r="AU5" s="800" t="s">
        <v>379</v>
      </c>
      <c r="AV5" s="801"/>
      <c r="AW5" s="801"/>
      <c r="AX5" s="801"/>
      <c r="AY5" s="812"/>
      <c r="AZ5" s="271"/>
      <c r="BA5" s="271"/>
      <c r="BB5" s="271"/>
      <c r="BC5" s="271"/>
      <c r="BD5" s="271"/>
      <c r="BE5" s="272"/>
      <c r="BF5" s="272"/>
      <c r="BG5" s="272"/>
      <c r="BH5" s="272"/>
      <c r="BI5" s="272"/>
      <c r="BJ5" s="272"/>
      <c r="BK5" s="272"/>
      <c r="BL5" s="272"/>
      <c r="BM5" s="272"/>
      <c r="BN5" s="272"/>
      <c r="BO5" s="272"/>
      <c r="BP5" s="272"/>
      <c r="BQ5" s="823" t="s">
        <v>380</v>
      </c>
      <c r="BR5" s="824"/>
      <c r="BS5" s="824"/>
      <c r="BT5" s="824"/>
      <c r="BU5" s="824"/>
      <c r="BV5" s="824"/>
      <c r="BW5" s="824"/>
      <c r="BX5" s="824"/>
      <c r="BY5" s="824"/>
      <c r="BZ5" s="824"/>
      <c r="CA5" s="824"/>
      <c r="CB5" s="824"/>
      <c r="CC5" s="824"/>
      <c r="CD5" s="824"/>
      <c r="CE5" s="824"/>
      <c r="CF5" s="824"/>
      <c r="CG5" s="825"/>
      <c r="CH5" s="800" t="s">
        <v>381</v>
      </c>
      <c r="CI5" s="801"/>
      <c r="CJ5" s="801"/>
      <c r="CK5" s="801"/>
      <c r="CL5" s="802"/>
      <c r="CM5" s="800" t="s">
        <v>382</v>
      </c>
      <c r="CN5" s="801"/>
      <c r="CO5" s="801"/>
      <c r="CP5" s="801"/>
      <c r="CQ5" s="802"/>
      <c r="CR5" s="800" t="s">
        <v>383</v>
      </c>
      <c r="CS5" s="801"/>
      <c r="CT5" s="801"/>
      <c r="CU5" s="801"/>
      <c r="CV5" s="802"/>
      <c r="CW5" s="800" t="s">
        <v>384</v>
      </c>
      <c r="CX5" s="801"/>
      <c r="CY5" s="801"/>
      <c r="CZ5" s="801"/>
      <c r="DA5" s="802"/>
      <c r="DB5" s="800" t="s">
        <v>385</v>
      </c>
      <c r="DC5" s="801"/>
      <c r="DD5" s="801"/>
      <c r="DE5" s="801"/>
      <c r="DF5" s="802"/>
      <c r="DG5" s="806" t="s">
        <v>386</v>
      </c>
      <c r="DH5" s="807"/>
      <c r="DI5" s="807"/>
      <c r="DJ5" s="807"/>
      <c r="DK5" s="808"/>
      <c r="DL5" s="806" t="s">
        <v>387</v>
      </c>
      <c r="DM5" s="807"/>
      <c r="DN5" s="807"/>
      <c r="DO5" s="807"/>
      <c r="DP5" s="808"/>
      <c r="DQ5" s="800" t="s">
        <v>388</v>
      </c>
      <c r="DR5" s="801"/>
      <c r="DS5" s="801"/>
      <c r="DT5" s="801"/>
      <c r="DU5" s="802"/>
      <c r="DV5" s="800" t="s">
        <v>379</v>
      </c>
      <c r="DW5" s="801"/>
      <c r="DX5" s="801"/>
      <c r="DY5" s="801"/>
      <c r="DZ5" s="812"/>
      <c r="EA5" s="269"/>
    </row>
    <row r="6" spans="1:131" s="270"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67"/>
      <c r="BA6" s="267"/>
      <c r="BB6" s="267"/>
      <c r="BC6" s="267"/>
      <c r="BD6" s="267"/>
      <c r="BE6" s="268"/>
      <c r="BF6" s="268"/>
      <c r="BG6" s="268"/>
      <c r="BH6" s="268"/>
      <c r="BI6" s="268"/>
      <c r="BJ6" s="268"/>
      <c r="BK6" s="268"/>
      <c r="BL6" s="268"/>
      <c r="BM6" s="268"/>
      <c r="BN6" s="268"/>
      <c r="BO6" s="268"/>
      <c r="BP6" s="268"/>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69"/>
    </row>
    <row r="7" spans="1:131" s="270" customFormat="1" ht="26.25" customHeight="1" thickTop="1" x14ac:dyDescent="0.15">
      <c r="A7" s="273">
        <v>1</v>
      </c>
      <c r="B7" s="814" t="s">
        <v>389</v>
      </c>
      <c r="C7" s="815"/>
      <c r="D7" s="815"/>
      <c r="E7" s="815"/>
      <c r="F7" s="815"/>
      <c r="G7" s="815"/>
      <c r="H7" s="815"/>
      <c r="I7" s="815"/>
      <c r="J7" s="815"/>
      <c r="K7" s="815"/>
      <c r="L7" s="815"/>
      <c r="M7" s="815"/>
      <c r="N7" s="815"/>
      <c r="O7" s="815"/>
      <c r="P7" s="816"/>
      <c r="Q7" s="817">
        <v>24005</v>
      </c>
      <c r="R7" s="818"/>
      <c r="S7" s="818"/>
      <c r="T7" s="818"/>
      <c r="U7" s="818"/>
      <c r="V7" s="818">
        <v>23950</v>
      </c>
      <c r="W7" s="818"/>
      <c r="X7" s="818"/>
      <c r="Y7" s="818"/>
      <c r="Z7" s="818"/>
      <c r="AA7" s="818">
        <v>54</v>
      </c>
      <c r="AB7" s="818"/>
      <c r="AC7" s="818"/>
      <c r="AD7" s="818"/>
      <c r="AE7" s="819"/>
      <c r="AF7" s="820">
        <v>17</v>
      </c>
      <c r="AG7" s="821"/>
      <c r="AH7" s="821"/>
      <c r="AI7" s="821"/>
      <c r="AJ7" s="822"/>
      <c r="AK7" s="857">
        <v>332</v>
      </c>
      <c r="AL7" s="858"/>
      <c r="AM7" s="858"/>
      <c r="AN7" s="858"/>
      <c r="AO7" s="858"/>
      <c r="AP7" s="858">
        <v>19393</v>
      </c>
      <c r="AQ7" s="858"/>
      <c r="AR7" s="858"/>
      <c r="AS7" s="858"/>
      <c r="AT7" s="858"/>
      <c r="AU7" s="859"/>
      <c r="AV7" s="859"/>
      <c r="AW7" s="859"/>
      <c r="AX7" s="859"/>
      <c r="AY7" s="860"/>
      <c r="AZ7" s="267"/>
      <c r="BA7" s="267"/>
      <c r="BB7" s="267"/>
      <c r="BC7" s="267"/>
      <c r="BD7" s="267"/>
      <c r="BE7" s="268"/>
      <c r="BF7" s="268"/>
      <c r="BG7" s="268"/>
      <c r="BH7" s="268"/>
      <c r="BI7" s="268"/>
      <c r="BJ7" s="268"/>
      <c r="BK7" s="268"/>
      <c r="BL7" s="268"/>
      <c r="BM7" s="268"/>
      <c r="BN7" s="268"/>
      <c r="BO7" s="268"/>
      <c r="BP7" s="268"/>
      <c r="BQ7" s="274">
        <v>1</v>
      </c>
      <c r="BR7" s="275"/>
      <c r="BS7" s="861" t="s">
        <v>610</v>
      </c>
      <c r="BT7" s="862"/>
      <c r="BU7" s="862"/>
      <c r="BV7" s="862"/>
      <c r="BW7" s="862"/>
      <c r="BX7" s="862"/>
      <c r="BY7" s="862"/>
      <c r="BZ7" s="862"/>
      <c r="CA7" s="862"/>
      <c r="CB7" s="862"/>
      <c r="CC7" s="862"/>
      <c r="CD7" s="862"/>
      <c r="CE7" s="862"/>
      <c r="CF7" s="862"/>
      <c r="CG7" s="863"/>
      <c r="CH7" s="854">
        <v>1</v>
      </c>
      <c r="CI7" s="855"/>
      <c r="CJ7" s="855"/>
      <c r="CK7" s="855"/>
      <c r="CL7" s="856"/>
      <c r="CM7" s="854">
        <v>111</v>
      </c>
      <c r="CN7" s="855"/>
      <c r="CO7" s="855"/>
      <c r="CP7" s="855"/>
      <c r="CQ7" s="856"/>
      <c r="CR7" s="854">
        <v>100</v>
      </c>
      <c r="CS7" s="855"/>
      <c r="CT7" s="855"/>
      <c r="CU7" s="855"/>
      <c r="CV7" s="856"/>
      <c r="CW7" s="854" t="s">
        <v>601</v>
      </c>
      <c r="CX7" s="855"/>
      <c r="CY7" s="855"/>
      <c r="CZ7" s="855"/>
      <c r="DA7" s="856"/>
      <c r="DB7" s="854" t="s">
        <v>601</v>
      </c>
      <c r="DC7" s="855"/>
      <c r="DD7" s="855"/>
      <c r="DE7" s="855"/>
      <c r="DF7" s="856"/>
      <c r="DG7" s="854" t="s">
        <v>601</v>
      </c>
      <c r="DH7" s="855"/>
      <c r="DI7" s="855"/>
      <c r="DJ7" s="855"/>
      <c r="DK7" s="856"/>
      <c r="DL7" s="854" t="s">
        <v>601</v>
      </c>
      <c r="DM7" s="855"/>
      <c r="DN7" s="855"/>
      <c r="DO7" s="855"/>
      <c r="DP7" s="856"/>
      <c r="DQ7" s="854" t="s">
        <v>601</v>
      </c>
      <c r="DR7" s="855"/>
      <c r="DS7" s="855"/>
      <c r="DT7" s="855"/>
      <c r="DU7" s="856"/>
      <c r="DV7" s="835"/>
      <c r="DW7" s="836"/>
      <c r="DX7" s="836"/>
      <c r="DY7" s="836"/>
      <c r="DZ7" s="837"/>
      <c r="EA7" s="269"/>
    </row>
    <row r="8" spans="1:131" s="270" customFormat="1" ht="26.25" customHeight="1" x14ac:dyDescent="0.15">
      <c r="A8" s="276">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67"/>
      <c r="BA8" s="267"/>
      <c r="BB8" s="267"/>
      <c r="BC8" s="267"/>
      <c r="BD8" s="267"/>
      <c r="BE8" s="268"/>
      <c r="BF8" s="268"/>
      <c r="BG8" s="268"/>
      <c r="BH8" s="268"/>
      <c r="BI8" s="268"/>
      <c r="BJ8" s="268"/>
      <c r="BK8" s="268"/>
      <c r="BL8" s="268"/>
      <c r="BM8" s="268"/>
      <c r="BN8" s="268"/>
      <c r="BO8" s="268"/>
      <c r="BP8" s="268"/>
      <c r="BQ8" s="277">
        <v>2</v>
      </c>
      <c r="BR8" s="278"/>
      <c r="BS8" s="851" t="s">
        <v>611</v>
      </c>
      <c r="BT8" s="852"/>
      <c r="BU8" s="852"/>
      <c r="BV8" s="852"/>
      <c r="BW8" s="852"/>
      <c r="BX8" s="852"/>
      <c r="BY8" s="852"/>
      <c r="BZ8" s="852"/>
      <c r="CA8" s="852"/>
      <c r="CB8" s="852"/>
      <c r="CC8" s="852"/>
      <c r="CD8" s="852"/>
      <c r="CE8" s="852"/>
      <c r="CF8" s="852"/>
      <c r="CG8" s="853"/>
      <c r="CH8" s="864">
        <v>-1</v>
      </c>
      <c r="CI8" s="865"/>
      <c r="CJ8" s="865"/>
      <c r="CK8" s="865"/>
      <c r="CL8" s="866"/>
      <c r="CM8" s="864">
        <v>32</v>
      </c>
      <c r="CN8" s="865"/>
      <c r="CO8" s="865"/>
      <c r="CP8" s="865"/>
      <c r="CQ8" s="866"/>
      <c r="CR8" s="864">
        <v>5</v>
      </c>
      <c r="CS8" s="865"/>
      <c r="CT8" s="865"/>
      <c r="CU8" s="865"/>
      <c r="CV8" s="866"/>
      <c r="CW8" s="864">
        <v>6</v>
      </c>
      <c r="CX8" s="865"/>
      <c r="CY8" s="865"/>
      <c r="CZ8" s="865"/>
      <c r="DA8" s="866"/>
      <c r="DB8" s="864" t="s">
        <v>601</v>
      </c>
      <c r="DC8" s="865"/>
      <c r="DD8" s="865"/>
      <c r="DE8" s="865"/>
      <c r="DF8" s="866"/>
      <c r="DG8" s="864" t="s">
        <v>601</v>
      </c>
      <c r="DH8" s="865"/>
      <c r="DI8" s="865"/>
      <c r="DJ8" s="865"/>
      <c r="DK8" s="866"/>
      <c r="DL8" s="864" t="s">
        <v>601</v>
      </c>
      <c r="DM8" s="865"/>
      <c r="DN8" s="865"/>
      <c r="DO8" s="865"/>
      <c r="DP8" s="866"/>
      <c r="DQ8" s="864" t="s">
        <v>601</v>
      </c>
      <c r="DR8" s="865"/>
      <c r="DS8" s="865"/>
      <c r="DT8" s="865"/>
      <c r="DU8" s="866"/>
      <c r="DV8" s="867"/>
      <c r="DW8" s="868"/>
      <c r="DX8" s="868"/>
      <c r="DY8" s="868"/>
      <c r="DZ8" s="869"/>
      <c r="EA8" s="269"/>
    </row>
    <row r="9" spans="1:131" s="270" customFormat="1" ht="26.25" customHeight="1" x14ac:dyDescent="0.15">
      <c r="A9" s="276">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67"/>
      <c r="BA9" s="267"/>
      <c r="BB9" s="267"/>
      <c r="BC9" s="267"/>
      <c r="BD9" s="267"/>
      <c r="BE9" s="268"/>
      <c r="BF9" s="268"/>
      <c r="BG9" s="268"/>
      <c r="BH9" s="268"/>
      <c r="BI9" s="268"/>
      <c r="BJ9" s="268"/>
      <c r="BK9" s="268"/>
      <c r="BL9" s="268"/>
      <c r="BM9" s="268"/>
      <c r="BN9" s="268"/>
      <c r="BO9" s="268"/>
      <c r="BP9" s="268"/>
      <c r="BQ9" s="277">
        <v>3</v>
      </c>
      <c r="BR9" s="278"/>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69"/>
    </row>
    <row r="10" spans="1:131" s="270" customFormat="1" ht="26.25" customHeight="1" x14ac:dyDescent="0.15">
      <c r="A10" s="276">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67"/>
      <c r="BA10" s="267"/>
      <c r="BB10" s="267"/>
      <c r="BC10" s="267"/>
      <c r="BD10" s="267"/>
      <c r="BE10" s="268"/>
      <c r="BF10" s="268"/>
      <c r="BG10" s="268"/>
      <c r="BH10" s="268"/>
      <c r="BI10" s="268"/>
      <c r="BJ10" s="268"/>
      <c r="BK10" s="268"/>
      <c r="BL10" s="268"/>
      <c r="BM10" s="268"/>
      <c r="BN10" s="268"/>
      <c r="BO10" s="268"/>
      <c r="BP10" s="268"/>
      <c r="BQ10" s="277">
        <v>4</v>
      </c>
      <c r="BR10" s="278"/>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69"/>
    </row>
    <row r="11" spans="1:131" s="270" customFormat="1" ht="26.25" customHeight="1" x14ac:dyDescent="0.15">
      <c r="A11" s="276">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67"/>
      <c r="BA11" s="267"/>
      <c r="BB11" s="267"/>
      <c r="BC11" s="267"/>
      <c r="BD11" s="267"/>
      <c r="BE11" s="268"/>
      <c r="BF11" s="268"/>
      <c r="BG11" s="268"/>
      <c r="BH11" s="268"/>
      <c r="BI11" s="268"/>
      <c r="BJ11" s="268"/>
      <c r="BK11" s="268"/>
      <c r="BL11" s="268"/>
      <c r="BM11" s="268"/>
      <c r="BN11" s="268"/>
      <c r="BO11" s="268"/>
      <c r="BP11" s="268"/>
      <c r="BQ11" s="277">
        <v>5</v>
      </c>
      <c r="BR11" s="278"/>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69"/>
    </row>
    <row r="12" spans="1:131" s="270" customFormat="1" ht="26.25" customHeight="1" x14ac:dyDescent="0.15">
      <c r="A12" s="276">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67"/>
      <c r="BA12" s="267"/>
      <c r="BB12" s="267"/>
      <c r="BC12" s="267"/>
      <c r="BD12" s="267"/>
      <c r="BE12" s="268"/>
      <c r="BF12" s="268"/>
      <c r="BG12" s="268"/>
      <c r="BH12" s="268"/>
      <c r="BI12" s="268"/>
      <c r="BJ12" s="268"/>
      <c r="BK12" s="268"/>
      <c r="BL12" s="268"/>
      <c r="BM12" s="268"/>
      <c r="BN12" s="268"/>
      <c r="BO12" s="268"/>
      <c r="BP12" s="268"/>
      <c r="BQ12" s="277">
        <v>6</v>
      </c>
      <c r="BR12" s="278"/>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69"/>
    </row>
    <row r="13" spans="1:131" s="270" customFormat="1" ht="26.25" customHeight="1" x14ac:dyDescent="0.15">
      <c r="A13" s="276">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67"/>
      <c r="BA13" s="267"/>
      <c r="BB13" s="267"/>
      <c r="BC13" s="267"/>
      <c r="BD13" s="267"/>
      <c r="BE13" s="268"/>
      <c r="BF13" s="268"/>
      <c r="BG13" s="268"/>
      <c r="BH13" s="268"/>
      <c r="BI13" s="268"/>
      <c r="BJ13" s="268"/>
      <c r="BK13" s="268"/>
      <c r="BL13" s="268"/>
      <c r="BM13" s="268"/>
      <c r="BN13" s="268"/>
      <c r="BO13" s="268"/>
      <c r="BP13" s="268"/>
      <c r="BQ13" s="277">
        <v>7</v>
      </c>
      <c r="BR13" s="278"/>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69"/>
    </row>
    <row r="14" spans="1:131" s="270" customFormat="1" ht="26.25" customHeight="1" x14ac:dyDescent="0.15">
      <c r="A14" s="276">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67"/>
      <c r="BA14" s="267"/>
      <c r="BB14" s="267"/>
      <c r="BC14" s="267"/>
      <c r="BD14" s="267"/>
      <c r="BE14" s="268"/>
      <c r="BF14" s="268"/>
      <c r="BG14" s="268"/>
      <c r="BH14" s="268"/>
      <c r="BI14" s="268"/>
      <c r="BJ14" s="268"/>
      <c r="BK14" s="268"/>
      <c r="BL14" s="268"/>
      <c r="BM14" s="268"/>
      <c r="BN14" s="268"/>
      <c r="BO14" s="268"/>
      <c r="BP14" s="268"/>
      <c r="BQ14" s="277">
        <v>8</v>
      </c>
      <c r="BR14" s="278"/>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69"/>
    </row>
    <row r="15" spans="1:131" s="270" customFormat="1" ht="26.25" customHeight="1" x14ac:dyDescent="0.15">
      <c r="A15" s="276">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67"/>
      <c r="BA15" s="267"/>
      <c r="BB15" s="267"/>
      <c r="BC15" s="267"/>
      <c r="BD15" s="267"/>
      <c r="BE15" s="268"/>
      <c r="BF15" s="268"/>
      <c r="BG15" s="268"/>
      <c r="BH15" s="268"/>
      <c r="BI15" s="268"/>
      <c r="BJ15" s="268"/>
      <c r="BK15" s="268"/>
      <c r="BL15" s="268"/>
      <c r="BM15" s="268"/>
      <c r="BN15" s="268"/>
      <c r="BO15" s="268"/>
      <c r="BP15" s="268"/>
      <c r="BQ15" s="277">
        <v>9</v>
      </c>
      <c r="BR15" s="278"/>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69"/>
    </row>
    <row r="16" spans="1:131" s="270" customFormat="1" ht="26.25" customHeight="1" x14ac:dyDescent="0.15">
      <c r="A16" s="276">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67"/>
      <c r="BA16" s="267"/>
      <c r="BB16" s="267"/>
      <c r="BC16" s="267"/>
      <c r="BD16" s="267"/>
      <c r="BE16" s="268"/>
      <c r="BF16" s="268"/>
      <c r="BG16" s="268"/>
      <c r="BH16" s="268"/>
      <c r="BI16" s="268"/>
      <c r="BJ16" s="268"/>
      <c r="BK16" s="268"/>
      <c r="BL16" s="268"/>
      <c r="BM16" s="268"/>
      <c r="BN16" s="268"/>
      <c r="BO16" s="268"/>
      <c r="BP16" s="268"/>
      <c r="BQ16" s="277">
        <v>10</v>
      </c>
      <c r="BR16" s="278"/>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69"/>
    </row>
    <row r="17" spans="1:131" s="270" customFormat="1" ht="26.25" customHeight="1" x14ac:dyDescent="0.15">
      <c r="A17" s="276">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67"/>
      <c r="BA17" s="267"/>
      <c r="BB17" s="267"/>
      <c r="BC17" s="267"/>
      <c r="BD17" s="267"/>
      <c r="BE17" s="268"/>
      <c r="BF17" s="268"/>
      <c r="BG17" s="268"/>
      <c r="BH17" s="268"/>
      <c r="BI17" s="268"/>
      <c r="BJ17" s="268"/>
      <c r="BK17" s="268"/>
      <c r="BL17" s="268"/>
      <c r="BM17" s="268"/>
      <c r="BN17" s="268"/>
      <c r="BO17" s="268"/>
      <c r="BP17" s="268"/>
      <c r="BQ17" s="277">
        <v>11</v>
      </c>
      <c r="BR17" s="278"/>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69"/>
    </row>
    <row r="18" spans="1:131" s="270" customFormat="1" ht="26.25" customHeight="1" x14ac:dyDescent="0.15">
      <c r="A18" s="276">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67"/>
      <c r="BA18" s="267"/>
      <c r="BB18" s="267"/>
      <c r="BC18" s="267"/>
      <c r="BD18" s="267"/>
      <c r="BE18" s="268"/>
      <c r="BF18" s="268"/>
      <c r="BG18" s="268"/>
      <c r="BH18" s="268"/>
      <c r="BI18" s="268"/>
      <c r="BJ18" s="268"/>
      <c r="BK18" s="268"/>
      <c r="BL18" s="268"/>
      <c r="BM18" s="268"/>
      <c r="BN18" s="268"/>
      <c r="BO18" s="268"/>
      <c r="BP18" s="268"/>
      <c r="BQ18" s="277">
        <v>12</v>
      </c>
      <c r="BR18" s="278"/>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69"/>
    </row>
    <row r="19" spans="1:131" s="270" customFormat="1" ht="26.25" customHeight="1" x14ac:dyDescent="0.15">
      <c r="A19" s="276">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67"/>
      <c r="BA19" s="267"/>
      <c r="BB19" s="267"/>
      <c r="BC19" s="267"/>
      <c r="BD19" s="267"/>
      <c r="BE19" s="268"/>
      <c r="BF19" s="268"/>
      <c r="BG19" s="268"/>
      <c r="BH19" s="268"/>
      <c r="BI19" s="268"/>
      <c r="BJ19" s="268"/>
      <c r="BK19" s="268"/>
      <c r="BL19" s="268"/>
      <c r="BM19" s="268"/>
      <c r="BN19" s="268"/>
      <c r="BO19" s="268"/>
      <c r="BP19" s="268"/>
      <c r="BQ19" s="277">
        <v>13</v>
      </c>
      <c r="BR19" s="278"/>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69"/>
    </row>
    <row r="20" spans="1:131" s="270" customFormat="1" ht="26.25" customHeight="1" x14ac:dyDescent="0.15">
      <c r="A20" s="276">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67"/>
      <c r="BA20" s="267"/>
      <c r="BB20" s="267"/>
      <c r="BC20" s="267"/>
      <c r="BD20" s="267"/>
      <c r="BE20" s="268"/>
      <c r="BF20" s="268"/>
      <c r="BG20" s="268"/>
      <c r="BH20" s="268"/>
      <c r="BI20" s="268"/>
      <c r="BJ20" s="268"/>
      <c r="BK20" s="268"/>
      <c r="BL20" s="268"/>
      <c r="BM20" s="268"/>
      <c r="BN20" s="268"/>
      <c r="BO20" s="268"/>
      <c r="BP20" s="268"/>
      <c r="BQ20" s="277">
        <v>14</v>
      </c>
      <c r="BR20" s="278"/>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69"/>
    </row>
    <row r="21" spans="1:131" s="270" customFormat="1" ht="26.25" customHeight="1" thickBot="1" x14ac:dyDescent="0.2">
      <c r="A21" s="276">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67"/>
      <c r="BA21" s="267"/>
      <c r="BB21" s="267"/>
      <c r="BC21" s="267"/>
      <c r="BD21" s="267"/>
      <c r="BE21" s="268"/>
      <c r="BF21" s="268"/>
      <c r="BG21" s="268"/>
      <c r="BH21" s="268"/>
      <c r="BI21" s="268"/>
      <c r="BJ21" s="268"/>
      <c r="BK21" s="268"/>
      <c r="BL21" s="268"/>
      <c r="BM21" s="268"/>
      <c r="BN21" s="268"/>
      <c r="BO21" s="268"/>
      <c r="BP21" s="268"/>
      <c r="BQ21" s="277">
        <v>15</v>
      </c>
      <c r="BR21" s="278"/>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69"/>
    </row>
    <row r="22" spans="1:131" s="270" customFormat="1" ht="26.25" customHeight="1" x14ac:dyDescent="0.15">
      <c r="A22" s="276">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390</v>
      </c>
      <c r="BA22" s="889"/>
      <c r="BB22" s="889"/>
      <c r="BC22" s="889"/>
      <c r="BD22" s="890"/>
      <c r="BE22" s="268"/>
      <c r="BF22" s="268"/>
      <c r="BG22" s="268"/>
      <c r="BH22" s="268"/>
      <c r="BI22" s="268"/>
      <c r="BJ22" s="268"/>
      <c r="BK22" s="268"/>
      <c r="BL22" s="268"/>
      <c r="BM22" s="268"/>
      <c r="BN22" s="268"/>
      <c r="BO22" s="268"/>
      <c r="BP22" s="268"/>
      <c r="BQ22" s="277">
        <v>16</v>
      </c>
      <c r="BR22" s="278"/>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69"/>
    </row>
    <row r="23" spans="1:131" s="270" customFormat="1" ht="26.25" customHeight="1" thickBot="1" x14ac:dyDescent="0.2">
      <c r="A23" s="279" t="s">
        <v>391</v>
      </c>
      <c r="B23" s="873" t="s">
        <v>392</v>
      </c>
      <c r="C23" s="874"/>
      <c r="D23" s="874"/>
      <c r="E23" s="874"/>
      <c r="F23" s="874"/>
      <c r="G23" s="874"/>
      <c r="H23" s="874"/>
      <c r="I23" s="874"/>
      <c r="J23" s="874"/>
      <c r="K23" s="874"/>
      <c r="L23" s="874"/>
      <c r="M23" s="874"/>
      <c r="N23" s="874"/>
      <c r="O23" s="874"/>
      <c r="P23" s="875"/>
      <c r="Q23" s="876">
        <v>23984</v>
      </c>
      <c r="R23" s="877"/>
      <c r="S23" s="877"/>
      <c r="T23" s="877"/>
      <c r="U23" s="877"/>
      <c r="V23" s="877">
        <v>23929</v>
      </c>
      <c r="W23" s="877"/>
      <c r="X23" s="877"/>
      <c r="Y23" s="877"/>
      <c r="Z23" s="877"/>
      <c r="AA23" s="877">
        <v>54</v>
      </c>
      <c r="AB23" s="877"/>
      <c r="AC23" s="877"/>
      <c r="AD23" s="877"/>
      <c r="AE23" s="878"/>
      <c r="AF23" s="879">
        <v>17</v>
      </c>
      <c r="AG23" s="877"/>
      <c r="AH23" s="877"/>
      <c r="AI23" s="877"/>
      <c r="AJ23" s="880"/>
      <c r="AK23" s="881"/>
      <c r="AL23" s="882"/>
      <c r="AM23" s="882"/>
      <c r="AN23" s="882"/>
      <c r="AO23" s="882"/>
      <c r="AP23" s="877">
        <v>19393</v>
      </c>
      <c r="AQ23" s="877"/>
      <c r="AR23" s="877"/>
      <c r="AS23" s="877"/>
      <c r="AT23" s="877"/>
      <c r="AU23" s="883"/>
      <c r="AV23" s="883"/>
      <c r="AW23" s="883"/>
      <c r="AX23" s="883"/>
      <c r="AY23" s="884"/>
      <c r="AZ23" s="892" t="s">
        <v>393</v>
      </c>
      <c r="BA23" s="893"/>
      <c r="BB23" s="893"/>
      <c r="BC23" s="893"/>
      <c r="BD23" s="894"/>
      <c r="BE23" s="268"/>
      <c r="BF23" s="268"/>
      <c r="BG23" s="268"/>
      <c r="BH23" s="268"/>
      <c r="BI23" s="268"/>
      <c r="BJ23" s="268"/>
      <c r="BK23" s="268"/>
      <c r="BL23" s="268"/>
      <c r="BM23" s="268"/>
      <c r="BN23" s="268"/>
      <c r="BO23" s="268"/>
      <c r="BP23" s="268"/>
      <c r="BQ23" s="277">
        <v>17</v>
      </c>
      <c r="BR23" s="278"/>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69"/>
    </row>
    <row r="24" spans="1:131" s="270" customFormat="1" ht="26.25" customHeight="1" x14ac:dyDescent="0.15">
      <c r="A24" s="891" t="s">
        <v>394</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67"/>
      <c r="BA24" s="267"/>
      <c r="BB24" s="267"/>
      <c r="BC24" s="267"/>
      <c r="BD24" s="267"/>
      <c r="BE24" s="268"/>
      <c r="BF24" s="268"/>
      <c r="BG24" s="268"/>
      <c r="BH24" s="268"/>
      <c r="BI24" s="268"/>
      <c r="BJ24" s="268"/>
      <c r="BK24" s="268"/>
      <c r="BL24" s="268"/>
      <c r="BM24" s="268"/>
      <c r="BN24" s="268"/>
      <c r="BO24" s="268"/>
      <c r="BP24" s="268"/>
      <c r="BQ24" s="277">
        <v>18</v>
      </c>
      <c r="BR24" s="278"/>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69"/>
    </row>
    <row r="25" spans="1:131" s="262" customFormat="1" ht="26.25" customHeight="1" thickBot="1" x14ac:dyDescent="0.2">
      <c r="A25" s="832" t="s">
        <v>395</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67"/>
      <c r="BK25" s="267"/>
      <c r="BL25" s="267"/>
      <c r="BM25" s="267"/>
      <c r="BN25" s="267"/>
      <c r="BO25" s="280"/>
      <c r="BP25" s="280"/>
      <c r="BQ25" s="277">
        <v>19</v>
      </c>
      <c r="BR25" s="278"/>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61"/>
    </row>
    <row r="26" spans="1:131" s="262" customFormat="1" ht="26.25" customHeight="1" x14ac:dyDescent="0.15">
      <c r="A26" s="823" t="s">
        <v>372</v>
      </c>
      <c r="B26" s="824"/>
      <c r="C26" s="824"/>
      <c r="D26" s="824"/>
      <c r="E26" s="824"/>
      <c r="F26" s="824"/>
      <c r="G26" s="824"/>
      <c r="H26" s="824"/>
      <c r="I26" s="824"/>
      <c r="J26" s="824"/>
      <c r="K26" s="824"/>
      <c r="L26" s="824"/>
      <c r="M26" s="824"/>
      <c r="N26" s="824"/>
      <c r="O26" s="824"/>
      <c r="P26" s="825"/>
      <c r="Q26" s="800" t="s">
        <v>396</v>
      </c>
      <c r="R26" s="801"/>
      <c r="S26" s="801"/>
      <c r="T26" s="801"/>
      <c r="U26" s="802"/>
      <c r="V26" s="800" t="s">
        <v>397</v>
      </c>
      <c r="W26" s="801"/>
      <c r="X26" s="801"/>
      <c r="Y26" s="801"/>
      <c r="Z26" s="802"/>
      <c r="AA26" s="800" t="s">
        <v>398</v>
      </c>
      <c r="AB26" s="801"/>
      <c r="AC26" s="801"/>
      <c r="AD26" s="801"/>
      <c r="AE26" s="801"/>
      <c r="AF26" s="895" t="s">
        <v>399</v>
      </c>
      <c r="AG26" s="896"/>
      <c r="AH26" s="896"/>
      <c r="AI26" s="896"/>
      <c r="AJ26" s="897"/>
      <c r="AK26" s="801" t="s">
        <v>400</v>
      </c>
      <c r="AL26" s="801"/>
      <c r="AM26" s="801"/>
      <c r="AN26" s="801"/>
      <c r="AO26" s="802"/>
      <c r="AP26" s="800" t="s">
        <v>401</v>
      </c>
      <c r="AQ26" s="801"/>
      <c r="AR26" s="801"/>
      <c r="AS26" s="801"/>
      <c r="AT26" s="802"/>
      <c r="AU26" s="800" t="s">
        <v>402</v>
      </c>
      <c r="AV26" s="801"/>
      <c r="AW26" s="801"/>
      <c r="AX26" s="801"/>
      <c r="AY26" s="802"/>
      <c r="AZ26" s="800" t="s">
        <v>403</v>
      </c>
      <c r="BA26" s="801"/>
      <c r="BB26" s="801"/>
      <c r="BC26" s="801"/>
      <c r="BD26" s="802"/>
      <c r="BE26" s="800" t="s">
        <v>379</v>
      </c>
      <c r="BF26" s="801"/>
      <c r="BG26" s="801"/>
      <c r="BH26" s="801"/>
      <c r="BI26" s="812"/>
      <c r="BJ26" s="267"/>
      <c r="BK26" s="267"/>
      <c r="BL26" s="267"/>
      <c r="BM26" s="267"/>
      <c r="BN26" s="267"/>
      <c r="BO26" s="280"/>
      <c r="BP26" s="280"/>
      <c r="BQ26" s="277">
        <v>20</v>
      </c>
      <c r="BR26" s="278"/>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61"/>
    </row>
    <row r="27" spans="1:131" s="262"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67"/>
      <c r="BK27" s="267"/>
      <c r="BL27" s="267"/>
      <c r="BM27" s="267"/>
      <c r="BN27" s="267"/>
      <c r="BO27" s="280"/>
      <c r="BP27" s="280"/>
      <c r="BQ27" s="277">
        <v>21</v>
      </c>
      <c r="BR27" s="278"/>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61"/>
    </row>
    <row r="28" spans="1:131" s="262" customFormat="1" ht="26.25" customHeight="1" thickTop="1" x14ac:dyDescent="0.15">
      <c r="A28" s="281">
        <v>1</v>
      </c>
      <c r="B28" s="814" t="s">
        <v>404</v>
      </c>
      <c r="C28" s="815"/>
      <c r="D28" s="815"/>
      <c r="E28" s="815"/>
      <c r="F28" s="815"/>
      <c r="G28" s="815"/>
      <c r="H28" s="815"/>
      <c r="I28" s="815"/>
      <c r="J28" s="815"/>
      <c r="K28" s="815"/>
      <c r="L28" s="815"/>
      <c r="M28" s="815"/>
      <c r="N28" s="815"/>
      <c r="O28" s="815"/>
      <c r="P28" s="816"/>
      <c r="Q28" s="905">
        <v>7654</v>
      </c>
      <c r="R28" s="906"/>
      <c r="S28" s="906"/>
      <c r="T28" s="906"/>
      <c r="U28" s="906"/>
      <c r="V28" s="906">
        <v>7187</v>
      </c>
      <c r="W28" s="906"/>
      <c r="X28" s="906"/>
      <c r="Y28" s="906"/>
      <c r="Z28" s="906"/>
      <c r="AA28" s="906">
        <v>467</v>
      </c>
      <c r="AB28" s="906"/>
      <c r="AC28" s="906"/>
      <c r="AD28" s="906"/>
      <c r="AE28" s="907"/>
      <c r="AF28" s="908">
        <v>467</v>
      </c>
      <c r="AG28" s="906"/>
      <c r="AH28" s="906"/>
      <c r="AI28" s="906"/>
      <c r="AJ28" s="909"/>
      <c r="AK28" s="910">
        <v>831</v>
      </c>
      <c r="AL28" s="901"/>
      <c r="AM28" s="901"/>
      <c r="AN28" s="901"/>
      <c r="AO28" s="901"/>
      <c r="AP28" s="901" t="s">
        <v>601</v>
      </c>
      <c r="AQ28" s="901"/>
      <c r="AR28" s="901"/>
      <c r="AS28" s="901"/>
      <c r="AT28" s="901"/>
      <c r="AU28" s="901" t="s">
        <v>601</v>
      </c>
      <c r="AV28" s="901"/>
      <c r="AW28" s="901"/>
      <c r="AX28" s="901"/>
      <c r="AY28" s="901"/>
      <c r="AZ28" s="902" t="s">
        <v>601</v>
      </c>
      <c r="BA28" s="902"/>
      <c r="BB28" s="902"/>
      <c r="BC28" s="902"/>
      <c r="BD28" s="902"/>
      <c r="BE28" s="903"/>
      <c r="BF28" s="903"/>
      <c r="BG28" s="903"/>
      <c r="BH28" s="903"/>
      <c r="BI28" s="904"/>
      <c r="BJ28" s="267"/>
      <c r="BK28" s="267"/>
      <c r="BL28" s="267"/>
      <c r="BM28" s="267"/>
      <c r="BN28" s="267"/>
      <c r="BO28" s="280"/>
      <c r="BP28" s="280"/>
      <c r="BQ28" s="277">
        <v>22</v>
      </c>
      <c r="BR28" s="278"/>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61"/>
    </row>
    <row r="29" spans="1:131" s="262" customFormat="1" ht="26.25" customHeight="1" x14ac:dyDescent="0.15">
      <c r="A29" s="281">
        <v>2</v>
      </c>
      <c r="B29" s="838" t="s">
        <v>405</v>
      </c>
      <c r="C29" s="839"/>
      <c r="D29" s="839"/>
      <c r="E29" s="839"/>
      <c r="F29" s="839"/>
      <c r="G29" s="839"/>
      <c r="H29" s="839"/>
      <c r="I29" s="839"/>
      <c r="J29" s="839"/>
      <c r="K29" s="839"/>
      <c r="L29" s="839"/>
      <c r="M29" s="839"/>
      <c r="N29" s="839"/>
      <c r="O29" s="839"/>
      <c r="P29" s="840"/>
      <c r="Q29" s="841">
        <v>6010</v>
      </c>
      <c r="R29" s="842"/>
      <c r="S29" s="842"/>
      <c r="T29" s="842"/>
      <c r="U29" s="842"/>
      <c r="V29" s="842">
        <v>5934</v>
      </c>
      <c r="W29" s="842"/>
      <c r="X29" s="842"/>
      <c r="Y29" s="842"/>
      <c r="Z29" s="842"/>
      <c r="AA29" s="842">
        <v>76</v>
      </c>
      <c r="AB29" s="842"/>
      <c r="AC29" s="842"/>
      <c r="AD29" s="842"/>
      <c r="AE29" s="843"/>
      <c r="AF29" s="844">
        <v>76</v>
      </c>
      <c r="AG29" s="845"/>
      <c r="AH29" s="845"/>
      <c r="AI29" s="845"/>
      <c r="AJ29" s="846"/>
      <c r="AK29" s="913">
        <v>930</v>
      </c>
      <c r="AL29" s="914"/>
      <c r="AM29" s="914"/>
      <c r="AN29" s="914"/>
      <c r="AO29" s="914"/>
      <c r="AP29" s="914" t="s">
        <v>601</v>
      </c>
      <c r="AQ29" s="914"/>
      <c r="AR29" s="914"/>
      <c r="AS29" s="914"/>
      <c r="AT29" s="914"/>
      <c r="AU29" s="914" t="s">
        <v>601</v>
      </c>
      <c r="AV29" s="914"/>
      <c r="AW29" s="914"/>
      <c r="AX29" s="914"/>
      <c r="AY29" s="914"/>
      <c r="AZ29" s="915" t="s">
        <v>601</v>
      </c>
      <c r="BA29" s="915"/>
      <c r="BB29" s="915"/>
      <c r="BC29" s="915"/>
      <c r="BD29" s="915"/>
      <c r="BE29" s="911"/>
      <c r="BF29" s="911"/>
      <c r="BG29" s="911"/>
      <c r="BH29" s="911"/>
      <c r="BI29" s="912"/>
      <c r="BJ29" s="267"/>
      <c r="BK29" s="267"/>
      <c r="BL29" s="267"/>
      <c r="BM29" s="267"/>
      <c r="BN29" s="267"/>
      <c r="BO29" s="280"/>
      <c r="BP29" s="280"/>
      <c r="BQ29" s="277">
        <v>23</v>
      </c>
      <c r="BR29" s="278"/>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61"/>
    </row>
    <row r="30" spans="1:131" s="262" customFormat="1" ht="26.25" customHeight="1" x14ac:dyDescent="0.15">
      <c r="A30" s="281">
        <v>3</v>
      </c>
      <c r="B30" s="838" t="s">
        <v>406</v>
      </c>
      <c r="C30" s="839"/>
      <c r="D30" s="839"/>
      <c r="E30" s="839"/>
      <c r="F30" s="839"/>
      <c r="G30" s="839"/>
      <c r="H30" s="839"/>
      <c r="I30" s="839"/>
      <c r="J30" s="839"/>
      <c r="K30" s="839"/>
      <c r="L30" s="839"/>
      <c r="M30" s="839"/>
      <c r="N30" s="839"/>
      <c r="O30" s="839"/>
      <c r="P30" s="840"/>
      <c r="Q30" s="841">
        <v>1005</v>
      </c>
      <c r="R30" s="842"/>
      <c r="S30" s="842"/>
      <c r="T30" s="842"/>
      <c r="U30" s="842"/>
      <c r="V30" s="842">
        <v>998</v>
      </c>
      <c r="W30" s="842"/>
      <c r="X30" s="842"/>
      <c r="Y30" s="842"/>
      <c r="Z30" s="842"/>
      <c r="AA30" s="842">
        <v>7</v>
      </c>
      <c r="AB30" s="842"/>
      <c r="AC30" s="842"/>
      <c r="AD30" s="842"/>
      <c r="AE30" s="843"/>
      <c r="AF30" s="844">
        <v>7</v>
      </c>
      <c r="AG30" s="845"/>
      <c r="AH30" s="845"/>
      <c r="AI30" s="845"/>
      <c r="AJ30" s="846"/>
      <c r="AK30" s="913">
        <v>177</v>
      </c>
      <c r="AL30" s="914"/>
      <c r="AM30" s="914"/>
      <c r="AN30" s="914"/>
      <c r="AO30" s="914"/>
      <c r="AP30" s="914" t="s">
        <v>601</v>
      </c>
      <c r="AQ30" s="914"/>
      <c r="AR30" s="914"/>
      <c r="AS30" s="914"/>
      <c r="AT30" s="914"/>
      <c r="AU30" s="914" t="s">
        <v>601</v>
      </c>
      <c r="AV30" s="914"/>
      <c r="AW30" s="914"/>
      <c r="AX30" s="914"/>
      <c r="AY30" s="914"/>
      <c r="AZ30" s="915" t="s">
        <v>601</v>
      </c>
      <c r="BA30" s="915"/>
      <c r="BB30" s="915"/>
      <c r="BC30" s="915"/>
      <c r="BD30" s="915"/>
      <c r="BE30" s="911"/>
      <c r="BF30" s="911"/>
      <c r="BG30" s="911"/>
      <c r="BH30" s="911"/>
      <c r="BI30" s="912"/>
      <c r="BJ30" s="267"/>
      <c r="BK30" s="267"/>
      <c r="BL30" s="267"/>
      <c r="BM30" s="267"/>
      <c r="BN30" s="267"/>
      <c r="BO30" s="280"/>
      <c r="BP30" s="280"/>
      <c r="BQ30" s="277">
        <v>24</v>
      </c>
      <c r="BR30" s="278"/>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61"/>
    </row>
    <row r="31" spans="1:131" s="262" customFormat="1" ht="26.25" customHeight="1" x14ac:dyDescent="0.15">
      <c r="A31" s="281">
        <v>4</v>
      </c>
      <c r="B31" s="838" t="s">
        <v>407</v>
      </c>
      <c r="C31" s="839"/>
      <c r="D31" s="839"/>
      <c r="E31" s="839"/>
      <c r="F31" s="839"/>
      <c r="G31" s="839"/>
      <c r="H31" s="839"/>
      <c r="I31" s="839"/>
      <c r="J31" s="839"/>
      <c r="K31" s="839"/>
      <c r="L31" s="839"/>
      <c r="M31" s="839"/>
      <c r="N31" s="839"/>
      <c r="O31" s="839"/>
      <c r="P31" s="840"/>
      <c r="Q31" s="841">
        <v>41</v>
      </c>
      <c r="R31" s="842"/>
      <c r="S31" s="842"/>
      <c r="T31" s="842"/>
      <c r="U31" s="842"/>
      <c r="V31" s="842">
        <v>25</v>
      </c>
      <c r="W31" s="842"/>
      <c r="X31" s="842"/>
      <c r="Y31" s="842"/>
      <c r="Z31" s="842"/>
      <c r="AA31" s="842">
        <v>17</v>
      </c>
      <c r="AB31" s="842"/>
      <c r="AC31" s="842"/>
      <c r="AD31" s="842"/>
      <c r="AE31" s="843"/>
      <c r="AF31" s="844">
        <v>17</v>
      </c>
      <c r="AG31" s="845"/>
      <c r="AH31" s="845"/>
      <c r="AI31" s="845"/>
      <c r="AJ31" s="846"/>
      <c r="AK31" s="913" t="s">
        <v>601</v>
      </c>
      <c r="AL31" s="914"/>
      <c r="AM31" s="914"/>
      <c r="AN31" s="914"/>
      <c r="AO31" s="914"/>
      <c r="AP31" s="914" t="s">
        <v>601</v>
      </c>
      <c r="AQ31" s="914"/>
      <c r="AR31" s="914"/>
      <c r="AS31" s="914"/>
      <c r="AT31" s="914"/>
      <c r="AU31" s="914" t="s">
        <v>601</v>
      </c>
      <c r="AV31" s="914"/>
      <c r="AW31" s="914"/>
      <c r="AX31" s="914"/>
      <c r="AY31" s="914"/>
      <c r="AZ31" s="915" t="s">
        <v>601</v>
      </c>
      <c r="BA31" s="915"/>
      <c r="BB31" s="915"/>
      <c r="BC31" s="915"/>
      <c r="BD31" s="915"/>
      <c r="BE31" s="911"/>
      <c r="BF31" s="911"/>
      <c r="BG31" s="911"/>
      <c r="BH31" s="911"/>
      <c r="BI31" s="912"/>
      <c r="BJ31" s="267"/>
      <c r="BK31" s="267"/>
      <c r="BL31" s="267"/>
      <c r="BM31" s="267"/>
      <c r="BN31" s="267"/>
      <c r="BO31" s="280"/>
      <c r="BP31" s="280"/>
      <c r="BQ31" s="277">
        <v>25</v>
      </c>
      <c r="BR31" s="278"/>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61"/>
    </row>
    <row r="32" spans="1:131" s="262" customFormat="1" ht="26.25" customHeight="1" x14ac:dyDescent="0.15">
      <c r="A32" s="281">
        <v>5</v>
      </c>
      <c r="B32" s="838" t="s">
        <v>408</v>
      </c>
      <c r="C32" s="839"/>
      <c r="D32" s="839"/>
      <c r="E32" s="839"/>
      <c r="F32" s="839"/>
      <c r="G32" s="839"/>
      <c r="H32" s="839"/>
      <c r="I32" s="839"/>
      <c r="J32" s="839"/>
      <c r="K32" s="839"/>
      <c r="L32" s="839"/>
      <c r="M32" s="839"/>
      <c r="N32" s="839"/>
      <c r="O32" s="839"/>
      <c r="P32" s="840"/>
      <c r="Q32" s="841">
        <v>1358</v>
      </c>
      <c r="R32" s="842"/>
      <c r="S32" s="842"/>
      <c r="T32" s="842"/>
      <c r="U32" s="842"/>
      <c r="V32" s="842">
        <v>1230</v>
      </c>
      <c r="W32" s="842"/>
      <c r="X32" s="842"/>
      <c r="Y32" s="842"/>
      <c r="Z32" s="842"/>
      <c r="AA32" s="842">
        <v>128</v>
      </c>
      <c r="AB32" s="842"/>
      <c r="AC32" s="842"/>
      <c r="AD32" s="842"/>
      <c r="AE32" s="843"/>
      <c r="AF32" s="844">
        <v>1461</v>
      </c>
      <c r="AG32" s="845"/>
      <c r="AH32" s="845"/>
      <c r="AI32" s="845"/>
      <c r="AJ32" s="846"/>
      <c r="AK32" s="913">
        <v>39</v>
      </c>
      <c r="AL32" s="914"/>
      <c r="AM32" s="914"/>
      <c r="AN32" s="914"/>
      <c r="AO32" s="914"/>
      <c r="AP32" s="914">
        <v>2872</v>
      </c>
      <c r="AQ32" s="914"/>
      <c r="AR32" s="914"/>
      <c r="AS32" s="914"/>
      <c r="AT32" s="914"/>
      <c r="AU32" s="914">
        <v>14</v>
      </c>
      <c r="AV32" s="914"/>
      <c r="AW32" s="914"/>
      <c r="AX32" s="914"/>
      <c r="AY32" s="914"/>
      <c r="AZ32" s="915" t="s">
        <v>601</v>
      </c>
      <c r="BA32" s="915"/>
      <c r="BB32" s="915"/>
      <c r="BC32" s="915"/>
      <c r="BD32" s="915"/>
      <c r="BE32" s="911" t="s">
        <v>409</v>
      </c>
      <c r="BF32" s="911"/>
      <c r="BG32" s="911"/>
      <c r="BH32" s="911"/>
      <c r="BI32" s="912"/>
      <c r="BJ32" s="267"/>
      <c r="BK32" s="267"/>
      <c r="BL32" s="267"/>
      <c r="BM32" s="267"/>
      <c r="BN32" s="267"/>
      <c r="BO32" s="280"/>
      <c r="BP32" s="280"/>
      <c r="BQ32" s="277">
        <v>26</v>
      </c>
      <c r="BR32" s="278"/>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61"/>
    </row>
    <row r="33" spans="1:131" s="262" customFormat="1" ht="26.25" customHeight="1" x14ac:dyDescent="0.15">
      <c r="A33" s="281">
        <v>6</v>
      </c>
      <c r="B33" s="838" t="s">
        <v>410</v>
      </c>
      <c r="C33" s="839"/>
      <c r="D33" s="839"/>
      <c r="E33" s="839"/>
      <c r="F33" s="839"/>
      <c r="G33" s="839"/>
      <c r="H33" s="839"/>
      <c r="I33" s="839"/>
      <c r="J33" s="839"/>
      <c r="K33" s="839"/>
      <c r="L33" s="839"/>
      <c r="M33" s="839"/>
      <c r="N33" s="839"/>
      <c r="O33" s="839"/>
      <c r="P33" s="840"/>
      <c r="Q33" s="841">
        <v>2246</v>
      </c>
      <c r="R33" s="842"/>
      <c r="S33" s="842"/>
      <c r="T33" s="842"/>
      <c r="U33" s="842"/>
      <c r="V33" s="842">
        <v>2422</v>
      </c>
      <c r="W33" s="842"/>
      <c r="X33" s="842"/>
      <c r="Y33" s="842"/>
      <c r="Z33" s="842"/>
      <c r="AA33" s="842">
        <v>-176</v>
      </c>
      <c r="AB33" s="842"/>
      <c r="AC33" s="842"/>
      <c r="AD33" s="842"/>
      <c r="AE33" s="843"/>
      <c r="AF33" s="844">
        <v>625</v>
      </c>
      <c r="AG33" s="845"/>
      <c r="AH33" s="845"/>
      <c r="AI33" s="845"/>
      <c r="AJ33" s="846"/>
      <c r="AK33" s="913">
        <v>143</v>
      </c>
      <c r="AL33" s="914"/>
      <c r="AM33" s="914"/>
      <c r="AN33" s="914"/>
      <c r="AO33" s="914"/>
      <c r="AP33" s="914">
        <v>909</v>
      </c>
      <c r="AQ33" s="914"/>
      <c r="AR33" s="914"/>
      <c r="AS33" s="914"/>
      <c r="AT33" s="914"/>
      <c r="AU33" s="914">
        <v>458</v>
      </c>
      <c r="AV33" s="914"/>
      <c r="AW33" s="914"/>
      <c r="AX33" s="914"/>
      <c r="AY33" s="914"/>
      <c r="AZ33" s="915" t="s">
        <v>601</v>
      </c>
      <c r="BA33" s="915"/>
      <c r="BB33" s="915"/>
      <c r="BC33" s="915"/>
      <c r="BD33" s="915"/>
      <c r="BE33" s="911" t="s">
        <v>411</v>
      </c>
      <c r="BF33" s="911"/>
      <c r="BG33" s="911"/>
      <c r="BH33" s="911"/>
      <c r="BI33" s="912"/>
      <c r="BJ33" s="267"/>
      <c r="BK33" s="267"/>
      <c r="BL33" s="267"/>
      <c r="BM33" s="267"/>
      <c r="BN33" s="267"/>
      <c r="BO33" s="280"/>
      <c r="BP33" s="280"/>
      <c r="BQ33" s="277">
        <v>27</v>
      </c>
      <c r="BR33" s="278"/>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61"/>
    </row>
    <row r="34" spans="1:131" s="262" customFormat="1" ht="26.25" customHeight="1" x14ac:dyDescent="0.15">
      <c r="A34" s="281">
        <v>7</v>
      </c>
      <c r="B34" s="838" t="s">
        <v>412</v>
      </c>
      <c r="C34" s="839"/>
      <c r="D34" s="839"/>
      <c r="E34" s="839"/>
      <c r="F34" s="839"/>
      <c r="G34" s="839"/>
      <c r="H34" s="839"/>
      <c r="I34" s="839"/>
      <c r="J34" s="839"/>
      <c r="K34" s="839"/>
      <c r="L34" s="839"/>
      <c r="M34" s="839"/>
      <c r="N34" s="839"/>
      <c r="O34" s="839"/>
      <c r="P34" s="840"/>
      <c r="Q34" s="841">
        <v>2008</v>
      </c>
      <c r="R34" s="842"/>
      <c r="S34" s="842"/>
      <c r="T34" s="842"/>
      <c r="U34" s="842"/>
      <c r="V34" s="842">
        <v>1998</v>
      </c>
      <c r="W34" s="842"/>
      <c r="X34" s="842"/>
      <c r="Y34" s="842"/>
      <c r="Z34" s="842"/>
      <c r="AA34" s="842">
        <v>9</v>
      </c>
      <c r="AB34" s="842"/>
      <c r="AC34" s="842"/>
      <c r="AD34" s="842"/>
      <c r="AE34" s="843"/>
      <c r="AF34" s="844">
        <v>21</v>
      </c>
      <c r="AG34" s="845"/>
      <c r="AH34" s="845"/>
      <c r="AI34" s="845"/>
      <c r="AJ34" s="846"/>
      <c r="AK34" s="913">
        <v>1264</v>
      </c>
      <c r="AL34" s="914"/>
      <c r="AM34" s="914"/>
      <c r="AN34" s="914"/>
      <c r="AO34" s="914"/>
      <c r="AP34" s="914">
        <v>18122</v>
      </c>
      <c r="AQ34" s="914"/>
      <c r="AR34" s="914"/>
      <c r="AS34" s="914"/>
      <c r="AT34" s="914"/>
      <c r="AU34" s="914">
        <v>15313</v>
      </c>
      <c r="AV34" s="914"/>
      <c r="AW34" s="914"/>
      <c r="AX34" s="914"/>
      <c r="AY34" s="914"/>
      <c r="AZ34" s="915" t="s">
        <v>601</v>
      </c>
      <c r="BA34" s="915"/>
      <c r="BB34" s="915"/>
      <c r="BC34" s="915"/>
      <c r="BD34" s="915"/>
      <c r="BE34" s="911" t="s">
        <v>409</v>
      </c>
      <c r="BF34" s="911"/>
      <c r="BG34" s="911"/>
      <c r="BH34" s="911"/>
      <c r="BI34" s="912"/>
      <c r="BJ34" s="267"/>
      <c r="BK34" s="267"/>
      <c r="BL34" s="267"/>
      <c r="BM34" s="267"/>
      <c r="BN34" s="267"/>
      <c r="BO34" s="280"/>
      <c r="BP34" s="280"/>
      <c r="BQ34" s="277">
        <v>28</v>
      </c>
      <c r="BR34" s="278"/>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61"/>
    </row>
    <row r="35" spans="1:131" s="262" customFormat="1" ht="26.25" customHeight="1" x14ac:dyDescent="0.15">
      <c r="A35" s="281">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67"/>
      <c r="BK35" s="267"/>
      <c r="BL35" s="267"/>
      <c r="BM35" s="267"/>
      <c r="BN35" s="267"/>
      <c r="BO35" s="280"/>
      <c r="BP35" s="280"/>
      <c r="BQ35" s="277">
        <v>29</v>
      </c>
      <c r="BR35" s="278"/>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61"/>
    </row>
    <row r="36" spans="1:131" s="262" customFormat="1" ht="26.25" customHeight="1" x14ac:dyDescent="0.15">
      <c r="A36" s="281">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67"/>
      <c r="BK36" s="267"/>
      <c r="BL36" s="267"/>
      <c r="BM36" s="267"/>
      <c r="BN36" s="267"/>
      <c r="BO36" s="280"/>
      <c r="BP36" s="280"/>
      <c r="BQ36" s="277">
        <v>30</v>
      </c>
      <c r="BR36" s="278"/>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61"/>
    </row>
    <row r="37" spans="1:131" s="262" customFormat="1" ht="26.25" customHeight="1" x14ac:dyDescent="0.15">
      <c r="A37" s="281">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67"/>
      <c r="BK37" s="267"/>
      <c r="BL37" s="267"/>
      <c r="BM37" s="267"/>
      <c r="BN37" s="267"/>
      <c r="BO37" s="280"/>
      <c r="BP37" s="280"/>
      <c r="BQ37" s="277">
        <v>31</v>
      </c>
      <c r="BR37" s="278"/>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61"/>
    </row>
    <row r="38" spans="1:131" s="262" customFormat="1" ht="26.25" customHeight="1" x14ac:dyDescent="0.15">
      <c r="A38" s="281">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67"/>
      <c r="BK38" s="267"/>
      <c r="BL38" s="267"/>
      <c r="BM38" s="267"/>
      <c r="BN38" s="267"/>
      <c r="BO38" s="280"/>
      <c r="BP38" s="280"/>
      <c r="BQ38" s="277">
        <v>32</v>
      </c>
      <c r="BR38" s="278"/>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61"/>
    </row>
    <row r="39" spans="1:131" s="262" customFormat="1" ht="26.25" customHeight="1" x14ac:dyDescent="0.15">
      <c r="A39" s="281">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67"/>
      <c r="BK39" s="267"/>
      <c r="BL39" s="267"/>
      <c r="BM39" s="267"/>
      <c r="BN39" s="267"/>
      <c r="BO39" s="280"/>
      <c r="BP39" s="280"/>
      <c r="BQ39" s="277">
        <v>33</v>
      </c>
      <c r="BR39" s="278"/>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61"/>
    </row>
    <row r="40" spans="1:131" s="262" customFormat="1" ht="26.25" customHeight="1" x14ac:dyDescent="0.15">
      <c r="A40" s="276">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67"/>
      <c r="BK40" s="267"/>
      <c r="BL40" s="267"/>
      <c r="BM40" s="267"/>
      <c r="BN40" s="267"/>
      <c r="BO40" s="280"/>
      <c r="BP40" s="280"/>
      <c r="BQ40" s="277">
        <v>34</v>
      </c>
      <c r="BR40" s="278"/>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61"/>
    </row>
    <row r="41" spans="1:131" s="262" customFormat="1" ht="26.25" customHeight="1" x14ac:dyDescent="0.15">
      <c r="A41" s="276">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67"/>
      <c r="BK41" s="267"/>
      <c r="BL41" s="267"/>
      <c r="BM41" s="267"/>
      <c r="BN41" s="267"/>
      <c r="BO41" s="280"/>
      <c r="BP41" s="280"/>
      <c r="BQ41" s="277">
        <v>35</v>
      </c>
      <c r="BR41" s="278"/>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61"/>
    </row>
    <row r="42" spans="1:131" s="262" customFormat="1" ht="26.25" customHeight="1" x14ac:dyDescent="0.15">
      <c r="A42" s="276">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67"/>
      <c r="BK42" s="267"/>
      <c r="BL42" s="267"/>
      <c r="BM42" s="267"/>
      <c r="BN42" s="267"/>
      <c r="BO42" s="280"/>
      <c r="BP42" s="280"/>
      <c r="BQ42" s="277">
        <v>36</v>
      </c>
      <c r="BR42" s="278"/>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61"/>
    </row>
    <row r="43" spans="1:131" s="262" customFormat="1" ht="26.25" customHeight="1" x14ac:dyDescent="0.15">
      <c r="A43" s="276">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67"/>
      <c r="BK43" s="267"/>
      <c r="BL43" s="267"/>
      <c r="BM43" s="267"/>
      <c r="BN43" s="267"/>
      <c r="BO43" s="280"/>
      <c r="BP43" s="280"/>
      <c r="BQ43" s="277">
        <v>37</v>
      </c>
      <c r="BR43" s="278"/>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61"/>
    </row>
    <row r="44" spans="1:131" s="262" customFormat="1" ht="26.25" customHeight="1" x14ac:dyDescent="0.15">
      <c r="A44" s="276">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67"/>
      <c r="BK44" s="267"/>
      <c r="BL44" s="267"/>
      <c r="BM44" s="267"/>
      <c r="BN44" s="267"/>
      <c r="BO44" s="280"/>
      <c r="BP44" s="280"/>
      <c r="BQ44" s="277">
        <v>38</v>
      </c>
      <c r="BR44" s="278"/>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61"/>
    </row>
    <row r="45" spans="1:131" s="262" customFormat="1" ht="26.25" customHeight="1" x14ac:dyDescent="0.15">
      <c r="A45" s="276">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67"/>
      <c r="BK45" s="267"/>
      <c r="BL45" s="267"/>
      <c r="BM45" s="267"/>
      <c r="BN45" s="267"/>
      <c r="BO45" s="280"/>
      <c r="BP45" s="280"/>
      <c r="BQ45" s="277">
        <v>39</v>
      </c>
      <c r="BR45" s="278"/>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61"/>
    </row>
    <row r="46" spans="1:131" s="262" customFormat="1" ht="26.25" customHeight="1" x14ac:dyDescent="0.15">
      <c r="A46" s="276">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67"/>
      <c r="BK46" s="267"/>
      <c r="BL46" s="267"/>
      <c r="BM46" s="267"/>
      <c r="BN46" s="267"/>
      <c r="BO46" s="280"/>
      <c r="BP46" s="280"/>
      <c r="BQ46" s="277">
        <v>40</v>
      </c>
      <c r="BR46" s="278"/>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61"/>
    </row>
    <row r="47" spans="1:131" s="262" customFormat="1" ht="26.25" customHeight="1" x14ac:dyDescent="0.15">
      <c r="A47" s="276">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67"/>
      <c r="BK47" s="267"/>
      <c r="BL47" s="267"/>
      <c r="BM47" s="267"/>
      <c r="BN47" s="267"/>
      <c r="BO47" s="280"/>
      <c r="BP47" s="280"/>
      <c r="BQ47" s="277">
        <v>41</v>
      </c>
      <c r="BR47" s="278"/>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61"/>
    </row>
    <row r="48" spans="1:131" s="262" customFormat="1" ht="26.25" customHeight="1" x14ac:dyDescent="0.15">
      <c r="A48" s="276">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67"/>
      <c r="BK48" s="267"/>
      <c r="BL48" s="267"/>
      <c r="BM48" s="267"/>
      <c r="BN48" s="267"/>
      <c r="BO48" s="280"/>
      <c r="BP48" s="280"/>
      <c r="BQ48" s="277">
        <v>42</v>
      </c>
      <c r="BR48" s="278"/>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61"/>
    </row>
    <row r="49" spans="1:131" s="262" customFormat="1" ht="26.25" customHeight="1" x14ac:dyDescent="0.15">
      <c r="A49" s="276">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67"/>
      <c r="BK49" s="267"/>
      <c r="BL49" s="267"/>
      <c r="BM49" s="267"/>
      <c r="BN49" s="267"/>
      <c r="BO49" s="280"/>
      <c r="BP49" s="280"/>
      <c r="BQ49" s="277">
        <v>43</v>
      </c>
      <c r="BR49" s="278"/>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61"/>
    </row>
    <row r="50" spans="1:131" s="262" customFormat="1" ht="26.25" customHeight="1" x14ac:dyDescent="0.15">
      <c r="A50" s="276">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67"/>
      <c r="BK50" s="267"/>
      <c r="BL50" s="267"/>
      <c r="BM50" s="267"/>
      <c r="BN50" s="267"/>
      <c r="BO50" s="280"/>
      <c r="BP50" s="280"/>
      <c r="BQ50" s="277">
        <v>44</v>
      </c>
      <c r="BR50" s="278"/>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61"/>
    </row>
    <row r="51" spans="1:131" s="262" customFormat="1" ht="26.25" customHeight="1" x14ac:dyDescent="0.15">
      <c r="A51" s="276">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67"/>
      <c r="BK51" s="267"/>
      <c r="BL51" s="267"/>
      <c r="BM51" s="267"/>
      <c r="BN51" s="267"/>
      <c r="BO51" s="280"/>
      <c r="BP51" s="280"/>
      <c r="BQ51" s="277">
        <v>45</v>
      </c>
      <c r="BR51" s="278"/>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61"/>
    </row>
    <row r="52" spans="1:131" s="262" customFormat="1" ht="26.25" customHeight="1" x14ac:dyDescent="0.15">
      <c r="A52" s="276">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67"/>
      <c r="BK52" s="267"/>
      <c r="BL52" s="267"/>
      <c r="BM52" s="267"/>
      <c r="BN52" s="267"/>
      <c r="BO52" s="280"/>
      <c r="BP52" s="280"/>
      <c r="BQ52" s="277">
        <v>46</v>
      </c>
      <c r="BR52" s="278"/>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61"/>
    </row>
    <row r="53" spans="1:131" s="262" customFormat="1" ht="26.25" customHeight="1" x14ac:dyDescent="0.15">
      <c r="A53" s="276">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67"/>
      <c r="BK53" s="267"/>
      <c r="BL53" s="267"/>
      <c r="BM53" s="267"/>
      <c r="BN53" s="267"/>
      <c r="BO53" s="280"/>
      <c r="BP53" s="280"/>
      <c r="BQ53" s="277">
        <v>47</v>
      </c>
      <c r="BR53" s="278"/>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61"/>
    </row>
    <row r="54" spans="1:131" s="262" customFormat="1" ht="26.25" customHeight="1" x14ac:dyDescent="0.15">
      <c r="A54" s="276">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67"/>
      <c r="BK54" s="267"/>
      <c r="BL54" s="267"/>
      <c r="BM54" s="267"/>
      <c r="BN54" s="267"/>
      <c r="BO54" s="280"/>
      <c r="BP54" s="280"/>
      <c r="BQ54" s="277">
        <v>48</v>
      </c>
      <c r="BR54" s="278"/>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61"/>
    </row>
    <row r="55" spans="1:131" s="262" customFormat="1" ht="26.25" customHeight="1" x14ac:dyDescent="0.15">
      <c r="A55" s="276">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67"/>
      <c r="BK55" s="267"/>
      <c r="BL55" s="267"/>
      <c r="BM55" s="267"/>
      <c r="BN55" s="267"/>
      <c r="BO55" s="280"/>
      <c r="BP55" s="280"/>
      <c r="BQ55" s="277">
        <v>49</v>
      </c>
      <c r="BR55" s="278"/>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61"/>
    </row>
    <row r="56" spans="1:131" s="262" customFormat="1" ht="26.25" customHeight="1" x14ac:dyDescent="0.15">
      <c r="A56" s="276">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67"/>
      <c r="BK56" s="267"/>
      <c r="BL56" s="267"/>
      <c r="BM56" s="267"/>
      <c r="BN56" s="267"/>
      <c r="BO56" s="280"/>
      <c r="BP56" s="280"/>
      <c r="BQ56" s="277">
        <v>50</v>
      </c>
      <c r="BR56" s="278"/>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61"/>
    </row>
    <row r="57" spans="1:131" s="262" customFormat="1" ht="26.25" customHeight="1" x14ac:dyDescent="0.15">
      <c r="A57" s="276">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67"/>
      <c r="BK57" s="267"/>
      <c r="BL57" s="267"/>
      <c r="BM57" s="267"/>
      <c r="BN57" s="267"/>
      <c r="BO57" s="280"/>
      <c r="BP57" s="280"/>
      <c r="BQ57" s="277">
        <v>51</v>
      </c>
      <c r="BR57" s="278"/>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61"/>
    </row>
    <row r="58" spans="1:131" s="262" customFormat="1" ht="26.25" customHeight="1" x14ac:dyDescent="0.15">
      <c r="A58" s="276">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67"/>
      <c r="BK58" s="267"/>
      <c r="BL58" s="267"/>
      <c r="BM58" s="267"/>
      <c r="BN58" s="267"/>
      <c r="BO58" s="280"/>
      <c r="BP58" s="280"/>
      <c r="BQ58" s="277">
        <v>52</v>
      </c>
      <c r="BR58" s="278"/>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61"/>
    </row>
    <row r="59" spans="1:131" s="262" customFormat="1" ht="26.25" customHeight="1" x14ac:dyDescent="0.15">
      <c r="A59" s="276">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67"/>
      <c r="BK59" s="267"/>
      <c r="BL59" s="267"/>
      <c r="BM59" s="267"/>
      <c r="BN59" s="267"/>
      <c r="BO59" s="280"/>
      <c r="BP59" s="280"/>
      <c r="BQ59" s="277">
        <v>53</v>
      </c>
      <c r="BR59" s="278"/>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61"/>
    </row>
    <row r="60" spans="1:131" s="262" customFormat="1" ht="26.25" customHeight="1" x14ac:dyDescent="0.15">
      <c r="A60" s="276">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67"/>
      <c r="BK60" s="267"/>
      <c r="BL60" s="267"/>
      <c r="BM60" s="267"/>
      <c r="BN60" s="267"/>
      <c r="BO60" s="280"/>
      <c r="BP60" s="280"/>
      <c r="BQ60" s="277">
        <v>54</v>
      </c>
      <c r="BR60" s="278"/>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61"/>
    </row>
    <row r="61" spans="1:131" s="262" customFormat="1" ht="26.25" customHeight="1" thickBot="1" x14ac:dyDescent="0.2">
      <c r="A61" s="276">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67"/>
      <c r="BK61" s="267"/>
      <c r="BL61" s="267"/>
      <c r="BM61" s="267"/>
      <c r="BN61" s="267"/>
      <c r="BO61" s="280"/>
      <c r="BP61" s="280"/>
      <c r="BQ61" s="277">
        <v>55</v>
      </c>
      <c r="BR61" s="278"/>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61"/>
    </row>
    <row r="62" spans="1:131" s="262" customFormat="1" ht="26.25" customHeight="1" x14ac:dyDescent="0.15">
      <c r="A62" s="276">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413</v>
      </c>
      <c r="BK62" s="889"/>
      <c r="BL62" s="889"/>
      <c r="BM62" s="889"/>
      <c r="BN62" s="890"/>
      <c r="BO62" s="280"/>
      <c r="BP62" s="280"/>
      <c r="BQ62" s="277">
        <v>56</v>
      </c>
      <c r="BR62" s="278"/>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61"/>
    </row>
    <row r="63" spans="1:131" s="262" customFormat="1" ht="26.25" customHeight="1" thickBot="1" x14ac:dyDescent="0.2">
      <c r="A63" s="279" t="s">
        <v>391</v>
      </c>
      <c r="B63" s="873" t="s">
        <v>414</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2674</v>
      </c>
      <c r="AG63" s="925"/>
      <c r="AH63" s="925"/>
      <c r="AI63" s="925"/>
      <c r="AJ63" s="926"/>
      <c r="AK63" s="927"/>
      <c r="AL63" s="922"/>
      <c r="AM63" s="922"/>
      <c r="AN63" s="922"/>
      <c r="AO63" s="922"/>
      <c r="AP63" s="925">
        <v>21903</v>
      </c>
      <c r="AQ63" s="925"/>
      <c r="AR63" s="925"/>
      <c r="AS63" s="925"/>
      <c r="AT63" s="925"/>
      <c r="AU63" s="925">
        <v>15785</v>
      </c>
      <c r="AV63" s="925"/>
      <c r="AW63" s="925"/>
      <c r="AX63" s="925"/>
      <c r="AY63" s="925"/>
      <c r="AZ63" s="929"/>
      <c r="BA63" s="929"/>
      <c r="BB63" s="929"/>
      <c r="BC63" s="929"/>
      <c r="BD63" s="929"/>
      <c r="BE63" s="930"/>
      <c r="BF63" s="930"/>
      <c r="BG63" s="930"/>
      <c r="BH63" s="930"/>
      <c r="BI63" s="931"/>
      <c r="BJ63" s="932" t="s">
        <v>415</v>
      </c>
      <c r="BK63" s="933"/>
      <c r="BL63" s="933"/>
      <c r="BM63" s="933"/>
      <c r="BN63" s="934"/>
      <c r="BO63" s="280"/>
      <c r="BP63" s="280"/>
      <c r="BQ63" s="277">
        <v>57</v>
      </c>
      <c r="BR63" s="278"/>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61"/>
    </row>
    <row r="64" spans="1:131" s="262" customFormat="1" ht="26.25" customHeight="1"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77">
        <v>58</v>
      </c>
      <c r="BR64" s="278"/>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61"/>
    </row>
    <row r="65" spans="1:131" s="262" customFormat="1" ht="26.25" customHeight="1" thickBot="1" x14ac:dyDescent="0.2">
      <c r="A65" s="267" t="s">
        <v>416</v>
      </c>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80"/>
      <c r="BF65" s="280"/>
      <c r="BG65" s="280"/>
      <c r="BH65" s="280"/>
      <c r="BI65" s="280"/>
      <c r="BJ65" s="280"/>
      <c r="BK65" s="280"/>
      <c r="BL65" s="280"/>
      <c r="BM65" s="280"/>
      <c r="BN65" s="280"/>
      <c r="BO65" s="280"/>
      <c r="BP65" s="280"/>
      <c r="BQ65" s="277">
        <v>59</v>
      </c>
      <c r="BR65" s="278"/>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61"/>
    </row>
    <row r="66" spans="1:131" s="262" customFormat="1" ht="26.25" customHeight="1" x14ac:dyDescent="0.15">
      <c r="A66" s="823" t="s">
        <v>417</v>
      </c>
      <c r="B66" s="824"/>
      <c r="C66" s="824"/>
      <c r="D66" s="824"/>
      <c r="E66" s="824"/>
      <c r="F66" s="824"/>
      <c r="G66" s="824"/>
      <c r="H66" s="824"/>
      <c r="I66" s="824"/>
      <c r="J66" s="824"/>
      <c r="K66" s="824"/>
      <c r="L66" s="824"/>
      <c r="M66" s="824"/>
      <c r="N66" s="824"/>
      <c r="O66" s="824"/>
      <c r="P66" s="825"/>
      <c r="Q66" s="800" t="s">
        <v>418</v>
      </c>
      <c r="R66" s="801"/>
      <c r="S66" s="801"/>
      <c r="T66" s="801"/>
      <c r="U66" s="802"/>
      <c r="V66" s="800" t="s">
        <v>397</v>
      </c>
      <c r="W66" s="801"/>
      <c r="X66" s="801"/>
      <c r="Y66" s="801"/>
      <c r="Z66" s="802"/>
      <c r="AA66" s="800" t="s">
        <v>398</v>
      </c>
      <c r="AB66" s="801"/>
      <c r="AC66" s="801"/>
      <c r="AD66" s="801"/>
      <c r="AE66" s="802"/>
      <c r="AF66" s="935" t="s">
        <v>419</v>
      </c>
      <c r="AG66" s="896"/>
      <c r="AH66" s="896"/>
      <c r="AI66" s="896"/>
      <c r="AJ66" s="936"/>
      <c r="AK66" s="800" t="s">
        <v>400</v>
      </c>
      <c r="AL66" s="824"/>
      <c r="AM66" s="824"/>
      <c r="AN66" s="824"/>
      <c r="AO66" s="825"/>
      <c r="AP66" s="800" t="s">
        <v>420</v>
      </c>
      <c r="AQ66" s="801"/>
      <c r="AR66" s="801"/>
      <c r="AS66" s="801"/>
      <c r="AT66" s="802"/>
      <c r="AU66" s="800" t="s">
        <v>421</v>
      </c>
      <c r="AV66" s="801"/>
      <c r="AW66" s="801"/>
      <c r="AX66" s="801"/>
      <c r="AY66" s="802"/>
      <c r="AZ66" s="800" t="s">
        <v>379</v>
      </c>
      <c r="BA66" s="801"/>
      <c r="BB66" s="801"/>
      <c r="BC66" s="801"/>
      <c r="BD66" s="812"/>
      <c r="BE66" s="280"/>
      <c r="BF66" s="280"/>
      <c r="BG66" s="280"/>
      <c r="BH66" s="280"/>
      <c r="BI66" s="280"/>
      <c r="BJ66" s="280"/>
      <c r="BK66" s="280"/>
      <c r="BL66" s="280"/>
      <c r="BM66" s="280"/>
      <c r="BN66" s="280"/>
      <c r="BO66" s="280"/>
      <c r="BP66" s="280"/>
      <c r="BQ66" s="277">
        <v>60</v>
      </c>
      <c r="BR66" s="282"/>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61"/>
    </row>
    <row r="67" spans="1:131" s="262"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80"/>
      <c r="BF67" s="280"/>
      <c r="BG67" s="280"/>
      <c r="BH67" s="280"/>
      <c r="BI67" s="280"/>
      <c r="BJ67" s="280"/>
      <c r="BK67" s="280"/>
      <c r="BL67" s="280"/>
      <c r="BM67" s="280"/>
      <c r="BN67" s="280"/>
      <c r="BO67" s="280"/>
      <c r="BP67" s="280"/>
      <c r="BQ67" s="277">
        <v>61</v>
      </c>
      <c r="BR67" s="282"/>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61"/>
    </row>
    <row r="68" spans="1:131" s="262" customFormat="1" ht="26.25" customHeight="1" thickTop="1" x14ac:dyDescent="0.15">
      <c r="A68" s="273">
        <v>1</v>
      </c>
      <c r="B68" s="952" t="s">
        <v>602</v>
      </c>
      <c r="C68" s="953"/>
      <c r="D68" s="953"/>
      <c r="E68" s="953"/>
      <c r="F68" s="953"/>
      <c r="G68" s="953"/>
      <c r="H68" s="953"/>
      <c r="I68" s="953"/>
      <c r="J68" s="953"/>
      <c r="K68" s="953"/>
      <c r="L68" s="953"/>
      <c r="M68" s="953"/>
      <c r="N68" s="953"/>
      <c r="O68" s="953"/>
      <c r="P68" s="954"/>
      <c r="Q68" s="955">
        <v>649</v>
      </c>
      <c r="R68" s="949"/>
      <c r="S68" s="949"/>
      <c r="T68" s="949"/>
      <c r="U68" s="949"/>
      <c r="V68" s="949">
        <v>641</v>
      </c>
      <c r="W68" s="949"/>
      <c r="X68" s="949"/>
      <c r="Y68" s="949"/>
      <c r="Z68" s="949"/>
      <c r="AA68" s="949">
        <v>8</v>
      </c>
      <c r="AB68" s="949"/>
      <c r="AC68" s="949"/>
      <c r="AD68" s="949"/>
      <c r="AE68" s="949"/>
      <c r="AF68" s="949">
        <v>8</v>
      </c>
      <c r="AG68" s="949"/>
      <c r="AH68" s="949"/>
      <c r="AI68" s="949"/>
      <c r="AJ68" s="949"/>
      <c r="AK68" s="949" t="s">
        <v>617</v>
      </c>
      <c r="AL68" s="949"/>
      <c r="AM68" s="949"/>
      <c r="AN68" s="949"/>
      <c r="AO68" s="949"/>
      <c r="AP68" s="949">
        <v>91</v>
      </c>
      <c r="AQ68" s="949"/>
      <c r="AR68" s="949"/>
      <c r="AS68" s="949"/>
      <c r="AT68" s="949"/>
      <c r="AU68" s="949">
        <v>45</v>
      </c>
      <c r="AV68" s="949"/>
      <c r="AW68" s="949"/>
      <c r="AX68" s="949"/>
      <c r="AY68" s="949"/>
      <c r="AZ68" s="950"/>
      <c r="BA68" s="950"/>
      <c r="BB68" s="950"/>
      <c r="BC68" s="950"/>
      <c r="BD68" s="951"/>
      <c r="BE68" s="280"/>
      <c r="BF68" s="280"/>
      <c r="BG68" s="280"/>
      <c r="BH68" s="280"/>
      <c r="BI68" s="280"/>
      <c r="BJ68" s="280"/>
      <c r="BK68" s="280"/>
      <c r="BL68" s="280"/>
      <c r="BM68" s="280"/>
      <c r="BN68" s="280"/>
      <c r="BO68" s="280"/>
      <c r="BP68" s="280"/>
      <c r="BQ68" s="277">
        <v>62</v>
      </c>
      <c r="BR68" s="282"/>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61"/>
    </row>
    <row r="69" spans="1:131" s="262" customFormat="1" ht="26.25" customHeight="1" x14ac:dyDescent="0.15">
      <c r="A69" s="276">
        <v>2</v>
      </c>
      <c r="B69" s="956" t="s">
        <v>603</v>
      </c>
      <c r="C69" s="957"/>
      <c r="D69" s="957"/>
      <c r="E69" s="957"/>
      <c r="F69" s="957"/>
      <c r="G69" s="957"/>
      <c r="H69" s="957"/>
      <c r="I69" s="957"/>
      <c r="J69" s="957"/>
      <c r="K69" s="957"/>
      <c r="L69" s="957"/>
      <c r="M69" s="957"/>
      <c r="N69" s="957"/>
      <c r="O69" s="957"/>
      <c r="P69" s="958"/>
      <c r="Q69" s="959">
        <v>3047</v>
      </c>
      <c r="R69" s="914"/>
      <c r="S69" s="914"/>
      <c r="T69" s="914"/>
      <c r="U69" s="914"/>
      <c r="V69" s="914">
        <v>3032</v>
      </c>
      <c r="W69" s="914"/>
      <c r="X69" s="914"/>
      <c r="Y69" s="914"/>
      <c r="Z69" s="914"/>
      <c r="AA69" s="914">
        <v>15</v>
      </c>
      <c r="AB69" s="914"/>
      <c r="AC69" s="914"/>
      <c r="AD69" s="914"/>
      <c r="AE69" s="914"/>
      <c r="AF69" s="914">
        <v>15</v>
      </c>
      <c r="AG69" s="914"/>
      <c r="AH69" s="914"/>
      <c r="AI69" s="914"/>
      <c r="AJ69" s="914"/>
      <c r="AK69" s="914" t="s">
        <v>617</v>
      </c>
      <c r="AL69" s="914"/>
      <c r="AM69" s="914"/>
      <c r="AN69" s="914"/>
      <c r="AO69" s="914"/>
      <c r="AP69" s="914">
        <v>1095</v>
      </c>
      <c r="AQ69" s="914"/>
      <c r="AR69" s="914"/>
      <c r="AS69" s="914"/>
      <c r="AT69" s="914"/>
      <c r="AU69" s="914">
        <v>304</v>
      </c>
      <c r="AV69" s="914"/>
      <c r="AW69" s="914"/>
      <c r="AX69" s="914"/>
      <c r="AY69" s="914"/>
      <c r="AZ69" s="960"/>
      <c r="BA69" s="960"/>
      <c r="BB69" s="960"/>
      <c r="BC69" s="960"/>
      <c r="BD69" s="961"/>
      <c r="BE69" s="280"/>
      <c r="BF69" s="280"/>
      <c r="BG69" s="280"/>
      <c r="BH69" s="280"/>
      <c r="BI69" s="280"/>
      <c r="BJ69" s="280"/>
      <c r="BK69" s="280"/>
      <c r="BL69" s="280"/>
      <c r="BM69" s="280"/>
      <c r="BN69" s="280"/>
      <c r="BO69" s="280"/>
      <c r="BP69" s="280"/>
      <c r="BQ69" s="277">
        <v>63</v>
      </c>
      <c r="BR69" s="282"/>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61"/>
    </row>
    <row r="70" spans="1:131" s="262" customFormat="1" ht="26.25" customHeight="1" x14ac:dyDescent="0.15">
      <c r="A70" s="276">
        <v>3</v>
      </c>
      <c r="B70" s="956" t="s">
        <v>604</v>
      </c>
      <c r="C70" s="957"/>
      <c r="D70" s="957"/>
      <c r="E70" s="957"/>
      <c r="F70" s="957"/>
      <c r="G70" s="957"/>
      <c r="H70" s="957"/>
      <c r="I70" s="957"/>
      <c r="J70" s="957"/>
      <c r="K70" s="957"/>
      <c r="L70" s="957"/>
      <c r="M70" s="957"/>
      <c r="N70" s="957"/>
      <c r="O70" s="957"/>
      <c r="P70" s="958"/>
      <c r="Q70" s="959">
        <v>2916</v>
      </c>
      <c r="R70" s="914"/>
      <c r="S70" s="914"/>
      <c r="T70" s="914"/>
      <c r="U70" s="914"/>
      <c r="V70" s="914">
        <v>2828</v>
      </c>
      <c r="W70" s="914"/>
      <c r="X70" s="914"/>
      <c r="Y70" s="914"/>
      <c r="Z70" s="914"/>
      <c r="AA70" s="914">
        <v>89</v>
      </c>
      <c r="AB70" s="914"/>
      <c r="AC70" s="914"/>
      <c r="AD70" s="914"/>
      <c r="AE70" s="914"/>
      <c r="AF70" s="914">
        <v>89</v>
      </c>
      <c r="AG70" s="914"/>
      <c r="AH70" s="914"/>
      <c r="AI70" s="914"/>
      <c r="AJ70" s="914"/>
      <c r="AK70" s="914">
        <v>31</v>
      </c>
      <c r="AL70" s="914"/>
      <c r="AM70" s="914"/>
      <c r="AN70" s="914"/>
      <c r="AO70" s="914"/>
      <c r="AP70" s="914">
        <v>1322</v>
      </c>
      <c r="AQ70" s="914"/>
      <c r="AR70" s="914"/>
      <c r="AS70" s="914"/>
      <c r="AT70" s="914"/>
      <c r="AU70" s="914">
        <v>389</v>
      </c>
      <c r="AV70" s="914"/>
      <c r="AW70" s="914"/>
      <c r="AX70" s="914"/>
      <c r="AY70" s="914"/>
      <c r="AZ70" s="960"/>
      <c r="BA70" s="960"/>
      <c r="BB70" s="960"/>
      <c r="BC70" s="960"/>
      <c r="BD70" s="961"/>
      <c r="BE70" s="280"/>
      <c r="BF70" s="280"/>
      <c r="BG70" s="280"/>
      <c r="BH70" s="280"/>
      <c r="BI70" s="280"/>
      <c r="BJ70" s="280"/>
      <c r="BK70" s="280"/>
      <c r="BL70" s="280"/>
      <c r="BM70" s="280"/>
      <c r="BN70" s="280"/>
      <c r="BO70" s="280"/>
      <c r="BP70" s="280"/>
      <c r="BQ70" s="277">
        <v>64</v>
      </c>
      <c r="BR70" s="282"/>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61"/>
    </row>
    <row r="71" spans="1:131" s="262" customFormat="1" ht="26.25" customHeight="1" x14ac:dyDescent="0.15">
      <c r="A71" s="276">
        <v>4</v>
      </c>
      <c r="B71" s="956" t="s">
        <v>605</v>
      </c>
      <c r="C71" s="957"/>
      <c r="D71" s="957"/>
      <c r="E71" s="957"/>
      <c r="F71" s="957"/>
      <c r="G71" s="957"/>
      <c r="H71" s="957"/>
      <c r="I71" s="957"/>
      <c r="J71" s="957"/>
      <c r="K71" s="957"/>
      <c r="L71" s="957"/>
      <c r="M71" s="957"/>
      <c r="N71" s="957"/>
      <c r="O71" s="957"/>
      <c r="P71" s="958"/>
      <c r="Q71" s="959">
        <v>102</v>
      </c>
      <c r="R71" s="914"/>
      <c r="S71" s="914"/>
      <c r="T71" s="914"/>
      <c r="U71" s="914"/>
      <c r="V71" s="914">
        <v>97</v>
      </c>
      <c r="W71" s="914"/>
      <c r="X71" s="914"/>
      <c r="Y71" s="914"/>
      <c r="Z71" s="914"/>
      <c r="AA71" s="914">
        <v>5</v>
      </c>
      <c r="AB71" s="914"/>
      <c r="AC71" s="914"/>
      <c r="AD71" s="914"/>
      <c r="AE71" s="914"/>
      <c r="AF71" s="914">
        <v>5</v>
      </c>
      <c r="AG71" s="914"/>
      <c r="AH71" s="914"/>
      <c r="AI71" s="914"/>
      <c r="AJ71" s="914"/>
      <c r="AK71" s="914" t="s">
        <v>617</v>
      </c>
      <c r="AL71" s="914"/>
      <c r="AM71" s="914"/>
      <c r="AN71" s="914"/>
      <c r="AO71" s="914"/>
      <c r="AP71" s="914" t="s">
        <v>617</v>
      </c>
      <c r="AQ71" s="914"/>
      <c r="AR71" s="914"/>
      <c r="AS71" s="914"/>
      <c r="AT71" s="914"/>
      <c r="AU71" s="914" t="s">
        <v>617</v>
      </c>
      <c r="AV71" s="914"/>
      <c r="AW71" s="914"/>
      <c r="AX71" s="914"/>
      <c r="AY71" s="914"/>
      <c r="AZ71" s="960"/>
      <c r="BA71" s="960"/>
      <c r="BB71" s="960"/>
      <c r="BC71" s="960"/>
      <c r="BD71" s="961"/>
      <c r="BE71" s="280"/>
      <c r="BF71" s="280"/>
      <c r="BG71" s="280"/>
      <c r="BH71" s="280"/>
      <c r="BI71" s="280"/>
      <c r="BJ71" s="280"/>
      <c r="BK71" s="280"/>
      <c r="BL71" s="280"/>
      <c r="BM71" s="280"/>
      <c r="BN71" s="280"/>
      <c r="BO71" s="280"/>
      <c r="BP71" s="280"/>
      <c r="BQ71" s="277">
        <v>65</v>
      </c>
      <c r="BR71" s="282"/>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61"/>
    </row>
    <row r="72" spans="1:131" s="262" customFormat="1" ht="26.25" customHeight="1" x14ac:dyDescent="0.15">
      <c r="A72" s="276">
        <v>5</v>
      </c>
      <c r="B72" s="956" t="s">
        <v>606</v>
      </c>
      <c r="C72" s="957"/>
      <c r="D72" s="957"/>
      <c r="E72" s="957"/>
      <c r="F72" s="957"/>
      <c r="G72" s="957"/>
      <c r="H72" s="957"/>
      <c r="I72" s="957"/>
      <c r="J72" s="957"/>
      <c r="K72" s="957"/>
      <c r="L72" s="957"/>
      <c r="M72" s="957"/>
      <c r="N72" s="957"/>
      <c r="O72" s="957"/>
      <c r="P72" s="958"/>
      <c r="Q72" s="959">
        <v>203</v>
      </c>
      <c r="R72" s="914"/>
      <c r="S72" s="914"/>
      <c r="T72" s="914"/>
      <c r="U72" s="914"/>
      <c r="V72" s="914">
        <v>189</v>
      </c>
      <c r="W72" s="914"/>
      <c r="X72" s="914"/>
      <c r="Y72" s="914"/>
      <c r="Z72" s="914"/>
      <c r="AA72" s="914">
        <v>14</v>
      </c>
      <c r="AB72" s="914"/>
      <c r="AC72" s="914"/>
      <c r="AD72" s="914"/>
      <c r="AE72" s="914"/>
      <c r="AF72" s="914">
        <v>14</v>
      </c>
      <c r="AG72" s="914"/>
      <c r="AH72" s="914"/>
      <c r="AI72" s="914"/>
      <c r="AJ72" s="914"/>
      <c r="AK72" s="914" t="s">
        <v>618</v>
      </c>
      <c r="AL72" s="914"/>
      <c r="AM72" s="914"/>
      <c r="AN72" s="914"/>
      <c r="AO72" s="914"/>
      <c r="AP72" s="914" t="s">
        <v>618</v>
      </c>
      <c r="AQ72" s="914"/>
      <c r="AR72" s="914"/>
      <c r="AS72" s="914"/>
      <c r="AT72" s="914"/>
      <c r="AU72" s="914" t="s">
        <v>618</v>
      </c>
      <c r="AV72" s="914"/>
      <c r="AW72" s="914"/>
      <c r="AX72" s="914"/>
      <c r="AY72" s="914"/>
      <c r="AZ72" s="960"/>
      <c r="BA72" s="960"/>
      <c r="BB72" s="960"/>
      <c r="BC72" s="960"/>
      <c r="BD72" s="961"/>
      <c r="BE72" s="280"/>
      <c r="BF72" s="280"/>
      <c r="BG72" s="280"/>
      <c r="BH72" s="280"/>
      <c r="BI72" s="280"/>
      <c r="BJ72" s="280"/>
      <c r="BK72" s="280"/>
      <c r="BL72" s="280"/>
      <c r="BM72" s="280"/>
      <c r="BN72" s="280"/>
      <c r="BO72" s="280"/>
      <c r="BP72" s="280"/>
      <c r="BQ72" s="277">
        <v>66</v>
      </c>
      <c r="BR72" s="282"/>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61"/>
    </row>
    <row r="73" spans="1:131" s="262" customFormat="1" ht="26.25" customHeight="1" x14ac:dyDescent="0.15">
      <c r="A73" s="276">
        <v>6</v>
      </c>
      <c r="B73" s="956" t="s">
        <v>607</v>
      </c>
      <c r="C73" s="957"/>
      <c r="D73" s="957"/>
      <c r="E73" s="957"/>
      <c r="F73" s="957"/>
      <c r="G73" s="957"/>
      <c r="H73" s="957"/>
      <c r="I73" s="957"/>
      <c r="J73" s="957"/>
      <c r="K73" s="957"/>
      <c r="L73" s="957"/>
      <c r="M73" s="957"/>
      <c r="N73" s="957"/>
      <c r="O73" s="957"/>
      <c r="P73" s="958"/>
      <c r="Q73" s="959">
        <v>1218363</v>
      </c>
      <c r="R73" s="914"/>
      <c r="S73" s="914"/>
      <c r="T73" s="914"/>
      <c r="U73" s="914"/>
      <c r="V73" s="914">
        <v>1197433</v>
      </c>
      <c r="W73" s="914"/>
      <c r="X73" s="914"/>
      <c r="Y73" s="914"/>
      <c r="Z73" s="914"/>
      <c r="AA73" s="914">
        <v>20930</v>
      </c>
      <c r="AB73" s="914"/>
      <c r="AC73" s="914"/>
      <c r="AD73" s="914"/>
      <c r="AE73" s="914"/>
      <c r="AF73" s="914">
        <v>20930</v>
      </c>
      <c r="AG73" s="914"/>
      <c r="AH73" s="914"/>
      <c r="AI73" s="914"/>
      <c r="AJ73" s="914"/>
      <c r="AK73" s="914">
        <v>7055</v>
      </c>
      <c r="AL73" s="914"/>
      <c r="AM73" s="914"/>
      <c r="AN73" s="914"/>
      <c r="AO73" s="914"/>
      <c r="AP73" s="914" t="s">
        <v>618</v>
      </c>
      <c r="AQ73" s="914"/>
      <c r="AR73" s="914"/>
      <c r="AS73" s="914"/>
      <c r="AT73" s="914"/>
      <c r="AU73" s="914" t="s">
        <v>618</v>
      </c>
      <c r="AV73" s="914"/>
      <c r="AW73" s="914"/>
      <c r="AX73" s="914"/>
      <c r="AY73" s="914"/>
      <c r="AZ73" s="960"/>
      <c r="BA73" s="960"/>
      <c r="BB73" s="960"/>
      <c r="BC73" s="960"/>
      <c r="BD73" s="961"/>
      <c r="BE73" s="280"/>
      <c r="BF73" s="280"/>
      <c r="BG73" s="280"/>
      <c r="BH73" s="280"/>
      <c r="BI73" s="280"/>
      <c r="BJ73" s="280"/>
      <c r="BK73" s="280"/>
      <c r="BL73" s="280"/>
      <c r="BM73" s="280"/>
      <c r="BN73" s="280"/>
      <c r="BO73" s="280"/>
      <c r="BP73" s="280"/>
      <c r="BQ73" s="277">
        <v>67</v>
      </c>
      <c r="BR73" s="282"/>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61"/>
    </row>
    <row r="74" spans="1:131" s="262" customFormat="1" ht="26.25" customHeight="1" x14ac:dyDescent="0.15">
      <c r="A74" s="276">
        <v>7</v>
      </c>
      <c r="B74" s="956" t="s">
        <v>608</v>
      </c>
      <c r="C74" s="957"/>
      <c r="D74" s="957"/>
      <c r="E74" s="957"/>
      <c r="F74" s="957"/>
      <c r="G74" s="957"/>
      <c r="H74" s="957"/>
      <c r="I74" s="957"/>
      <c r="J74" s="957"/>
      <c r="K74" s="957"/>
      <c r="L74" s="957"/>
      <c r="M74" s="957"/>
      <c r="N74" s="957"/>
      <c r="O74" s="957"/>
      <c r="P74" s="958"/>
      <c r="Q74" s="959">
        <v>39402</v>
      </c>
      <c r="R74" s="914"/>
      <c r="S74" s="914"/>
      <c r="T74" s="914"/>
      <c r="U74" s="914"/>
      <c r="V74" s="914">
        <v>34057</v>
      </c>
      <c r="W74" s="914"/>
      <c r="X74" s="914"/>
      <c r="Y74" s="914"/>
      <c r="Z74" s="914"/>
      <c r="AA74" s="914">
        <v>5344</v>
      </c>
      <c r="AB74" s="914"/>
      <c r="AC74" s="914"/>
      <c r="AD74" s="914"/>
      <c r="AE74" s="914"/>
      <c r="AF74" s="914">
        <v>19453</v>
      </c>
      <c r="AG74" s="914"/>
      <c r="AH74" s="914"/>
      <c r="AI74" s="914"/>
      <c r="AJ74" s="914"/>
      <c r="AK74" s="914" t="s">
        <v>618</v>
      </c>
      <c r="AL74" s="914"/>
      <c r="AM74" s="914"/>
      <c r="AN74" s="914"/>
      <c r="AO74" s="914"/>
      <c r="AP74" s="914">
        <v>119226</v>
      </c>
      <c r="AQ74" s="914"/>
      <c r="AR74" s="914"/>
      <c r="AS74" s="914"/>
      <c r="AT74" s="914"/>
      <c r="AU74" s="914" t="s">
        <v>618</v>
      </c>
      <c r="AV74" s="914"/>
      <c r="AW74" s="914"/>
      <c r="AX74" s="914"/>
      <c r="AY74" s="914"/>
      <c r="AZ74" s="960"/>
      <c r="BA74" s="960"/>
      <c r="BB74" s="960"/>
      <c r="BC74" s="960"/>
      <c r="BD74" s="961"/>
      <c r="BE74" s="280"/>
      <c r="BF74" s="280"/>
      <c r="BG74" s="280"/>
      <c r="BH74" s="280"/>
      <c r="BI74" s="280"/>
      <c r="BJ74" s="280"/>
      <c r="BK74" s="280"/>
      <c r="BL74" s="280"/>
      <c r="BM74" s="280"/>
      <c r="BN74" s="280"/>
      <c r="BO74" s="280"/>
      <c r="BP74" s="280"/>
      <c r="BQ74" s="277">
        <v>68</v>
      </c>
      <c r="BR74" s="282"/>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61"/>
    </row>
    <row r="75" spans="1:131" s="262" customFormat="1" ht="26.25" customHeight="1" x14ac:dyDescent="0.15">
      <c r="A75" s="276">
        <v>8</v>
      </c>
      <c r="B75" s="956" t="s">
        <v>609</v>
      </c>
      <c r="C75" s="957"/>
      <c r="D75" s="957"/>
      <c r="E75" s="957"/>
      <c r="F75" s="957"/>
      <c r="G75" s="957"/>
      <c r="H75" s="957"/>
      <c r="I75" s="957"/>
      <c r="J75" s="957"/>
      <c r="K75" s="957"/>
      <c r="L75" s="957"/>
      <c r="M75" s="957"/>
      <c r="N75" s="957"/>
      <c r="O75" s="957"/>
      <c r="P75" s="958"/>
      <c r="Q75" s="962">
        <v>7725</v>
      </c>
      <c r="R75" s="963"/>
      <c r="S75" s="963"/>
      <c r="T75" s="963"/>
      <c r="U75" s="913"/>
      <c r="V75" s="964">
        <v>6053</v>
      </c>
      <c r="W75" s="963"/>
      <c r="X75" s="963"/>
      <c r="Y75" s="963"/>
      <c r="Z75" s="913"/>
      <c r="AA75" s="964">
        <v>1672</v>
      </c>
      <c r="AB75" s="963"/>
      <c r="AC75" s="963"/>
      <c r="AD75" s="963"/>
      <c r="AE75" s="913"/>
      <c r="AF75" s="964">
        <v>16867</v>
      </c>
      <c r="AG75" s="963"/>
      <c r="AH75" s="963"/>
      <c r="AI75" s="963"/>
      <c r="AJ75" s="913"/>
      <c r="AK75" s="964" t="s">
        <v>618</v>
      </c>
      <c r="AL75" s="963"/>
      <c r="AM75" s="963"/>
      <c r="AN75" s="963"/>
      <c r="AO75" s="913"/>
      <c r="AP75" s="964">
        <v>13994</v>
      </c>
      <c r="AQ75" s="963"/>
      <c r="AR75" s="963"/>
      <c r="AS75" s="963"/>
      <c r="AT75" s="913"/>
      <c r="AU75" s="964" t="s">
        <v>618</v>
      </c>
      <c r="AV75" s="963"/>
      <c r="AW75" s="963"/>
      <c r="AX75" s="963"/>
      <c r="AY75" s="913"/>
      <c r="AZ75" s="960"/>
      <c r="BA75" s="960"/>
      <c r="BB75" s="960"/>
      <c r="BC75" s="960"/>
      <c r="BD75" s="961"/>
      <c r="BE75" s="280"/>
      <c r="BF75" s="280"/>
      <c r="BG75" s="280"/>
      <c r="BH75" s="280"/>
      <c r="BI75" s="280"/>
      <c r="BJ75" s="280"/>
      <c r="BK75" s="280"/>
      <c r="BL75" s="280"/>
      <c r="BM75" s="280"/>
      <c r="BN75" s="280"/>
      <c r="BO75" s="280"/>
      <c r="BP75" s="280"/>
      <c r="BQ75" s="277">
        <v>69</v>
      </c>
      <c r="BR75" s="282"/>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61"/>
    </row>
    <row r="76" spans="1:131" s="262" customFormat="1" ht="26.25" customHeight="1" x14ac:dyDescent="0.15">
      <c r="A76" s="276">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80"/>
      <c r="BF76" s="280"/>
      <c r="BG76" s="280"/>
      <c r="BH76" s="280"/>
      <c r="BI76" s="280"/>
      <c r="BJ76" s="280"/>
      <c r="BK76" s="280"/>
      <c r="BL76" s="280"/>
      <c r="BM76" s="280"/>
      <c r="BN76" s="280"/>
      <c r="BO76" s="280"/>
      <c r="BP76" s="280"/>
      <c r="BQ76" s="277">
        <v>70</v>
      </c>
      <c r="BR76" s="282"/>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61"/>
    </row>
    <row r="77" spans="1:131" s="262" customFormat="1" ht="26.25" customHeight="1" x14ac:dyDescent="0.15">
      <c r="A77" s="276">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80"/>
      <c r="BF77" s="280"/>
      <c r="BG77" s="280"/>
      <c r="BH77" s="280"/>
      <c r="BI77" s="280"/>
      <c r="BJ77" s="280"/>
      <c r="BK77" s="280"/>
      <c r="BL77" s="280"/>
      <c r="BM77" s="280"/>
      <c r="BN77" s="280"/>
      <c r="BO77" s="280"/>
      <c r="BP77" s="280"/>
      <c r="BQ77" s="277">
        <v>71</v>
      </c>
      <c r="BR77" s="282"/>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61"/>
    </row>
    <row r="78" spans="1:131" s="262" customFormat="1" ht="26.25" customHeight="1" x14ac:dyDescent="0.15">
      <c r="A78" s="276">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80"/>
      <c r="BF78" s="280"/>
      <c r="BG78" s="280"/>
      <c r="BH78" s="280"/>
      <c r="BI78" s="280"/>
      <c r="BJ78" s="283"/>
      <c r="BK78" s="283"/>
      <c r="BL78" s="283"/>
      <c r="BM78" s="283"/>
      <c r="BN78" s="283"/>
      <c r="BO78" s="280"/>
      <c r="BP78" s="280"/>
      <c r="BQ78" s="277">
        <v>72</v>
      </c>
      <c r="BR78" s="282"/>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61"/>
    </row>
    <row r="79" spans="1:131" s="262" customFormat="1" ht="26.25" customHeight="1" x14ac:dyDescent="0.15">
      <c r="A79" s="276">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80"/>
      <c r="BF79" s="280"/>
      <c r="BG79" s="280"/>
      <c r="BH79" s="280"/>
      <c r="BI79" s="280"/>
      <c r="BJ79" s="283"/>
      <c r="BK79" s="283"/>
      <c r="BL79" s="283"/>
      <c r="BM79" s="283"/>
      <c r="BN79" s="283"/>
      <c r="BO79" s="280"/>
      <c r="BP79" s="280"/>
      <c r="BQ79" s="277">
        <v>73</v>
      </c>
      <c r="BR79" s="282"/>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61"/>
    </row>
    <row r="80" spans="1:131" s="262" customFormat="1" ht="26.25" customHeight="1" x14ac:dyDescent="0.15">
      <c r="A80" s="276">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80"/>
      <c r="BF80" s="280"/>
      <c r="BG80" s="280"/>
      <c r="BH80" s="280"/>
      <c r="BI80" s="280"/>
      <c r="BJ80" s="280"/>
      <c r="BK80" s="280"/>
      <c r="BL80" s="280"/>
      <c r="BM80" s="280"/>
      <c r="BN80" s="280"/>
      <c r="BO80" s="280"/>
      <c r="BP80" s="280"/>
      <c r="BQ80" s="277">
        <v>74</v>
      </c>
      <c r="BR80" s="282"/>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61"/>
    </row>
    <row r="81" spans="1:131" s="262" customFormat="1" ht="26.25" customHeight="1" x14ac:dyDescent="0.15">
      <c r="A81" s="276">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80"/>
      <c r="BF81" s="280"/>
      <c r="BG81" s="280"/>
      <c r="BH81" s="280"/>
      <c r="BI81" s="280"/>
      <c r="BJ81" s="280"/>
      <c r="BK81" s="280"/>
      <c r="BL81" s="280"/>
      <c r="BM81" s="280"/>
      <c r="BN81" s="280"/>
      <c r="BO81" s="280"/>
      <c r="BP81" s="280"/>
      <c r="BQ81" s="277">
        <v>75</v>
      </c>
      <c r="BR81" s="282"/>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61"/>
    </row>
    <row r="82" spans="1:131" s="262" customFormat="1" ht="26.25" customHeight="1" x14ac:dyDescent="0.15">
      <c r="A82" s="276">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80"/>
      <c r="BF82" s="280"/>
      <c r="BG82" s="280"/>
      <c r="BH82" s="280"/>
      <c r="BI82" s="280"/>
      <c r="BJ82" s="280"/>
      <c r="BK82" s="280"/>
      <c r="BL82" s="280"/>
      <c r="BM82" s="280"/>
      <c r="BN82" s="280"/>
      <c r="BO82" s="280"/>
      <c r="BP82" s="280"/>
      <c r="BQ82" s="277">
        <v>76</v>
      </c>
      <c r="BR82" s="282"/>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61"/>
    </row>
    <row r="83" spans="1:131" s="262" customFormat="1" ht="26.25" customHeight="1" x14ac:dyDescent="0.15">
      <c r="A83" s="276">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80"/>
      <c r="BF83" s="280"/>
      <c r="BG83" s="280"/>
      <c r="BH83" s="280"/>
      <c r="BI83" s="280"/>
      <c r="BJ83" s="280"/>
      <c r="BK83" s="280"/>
      <c r="BL83" s="280"/>
      <c r="BM83" s="280"/>
      <c r="BN83" s="280"/>
      <c r="BO83" s="280"/>
      <c r="BP83" s="280"/>
      <c r="BQ83" s="277">
        <v>77</v>
      </c>
      <c r="BR83" s="282"/>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61"/>
    </row>
    <row r="84" spans="1:131" s="262" customFormat="1" ht="26.25" customHeight="1" x14ac:dyDescent="0.15">
      <c r="A84" s="276">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80"/>
      <c r="BF84" s="280"/>
      <c r="BG84" s="280"/>
      <c r="BH84" s="280"/>
      <c r="BI84" s="280"/>
      <c r="BJ84" s="280"/>
      <c r="BK84" s="280"/>
      <c r="BL84" s="280"/>
      <c r="BM84" s="280"/>
      <c r="BN84" s="280"/>
      <c r="BO84" s="280"/>
      <c r="BP84" s="280"/>
      <c r="BQ84" s="277">
        <v>78</v>
      </c>
      <c r="BR84" s="282"/>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61"/>
    </row>
    <row r="85" spans="1:131" s="262" customFormat="1" ht="26.25" customHeight="1" x14ac:dyDescent="0.15">
      <c r="A85" s="276">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80"/>
      <c r="BF85" s="280"/>
      <c r="BG85" s="280"/>
      <c r="BH85" s="280"/>
      <c r="BI85" s="280"/>
      <c r="BJ85" s="280"/>
      <c r="BK85" s="280"/>
      <c r="BL85" s="280"/>
      <c r="BM85" s="280"/>
      <c r="BN85" s="280"/>
      <c r="BO85" s="280"/>
      <c r="BP85" s="280"/>
      <c r="BQ85" s="277">
        <v>79</v>
      </c>
      <c r="BR85" s="282"/>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61"/>
    </row>
    <row r="86" spans="1:131" s="262" customFormat="1" ht="26.25" customHeight="1" x14ac:dyDescent="0.15">
      <c r="A86" s="276">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80"/>
      <c r="BF86" s="280"/>
      <c r="BG86" s="280"/>
      <c r="BH86" s="280"/>
      <c r="BI86" s="280"/>
      <c r="BJ86" s="280"/>
      <c r="BK86" s="280"/>
      <c r="BL86" s="280"/>
      <c r="BM86" s="280"/>
      <c r="BN86" s="280"/>
      <c r="BO86" s="280"/>
      <c r="BP86" s="280"/>
      <c r="BQ86" s="277">
        <v>80</v>
      </c>
      <c r="BR86" s="282"/>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61"/>
    </row>
    <row r="87" spans="1:131" s="262" customFormat="1" ht="26.25" customHeight="1" x14ac:dyDescent="0.15">
      <c r="A87" s="28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80"/>
      <c r="BF87" s="280"/>
      <c r="BG87" s="280"/>
      <c r="BH87" s="280"/>
      <c r="BI87" s="280"/>
      <c r="BJ87" s="280"/>
      <c r="BK87" s="280"/>
      <c r="BL87" s="280"/>
      <c r="BM87" s="280"/>
      <c r="BN87" s="280"/>
      <c r="BO87" s="280"/>
      <c r="BP87" s="280"/>
      <c r="BQ87" s="277">
        <v>81</v>
      </c>
      <c r="BR87" s="282"/>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61"/>
    </row>
    <row r="88" spans="1:131" s="262" customFormat="1" ht="26.25" customHeight="1" thickBot="1" x14ac:dyDescent="0.2">
      <c r="A88" s="279" t="s">
        <v>391</v>
      </c>
      <c r="B88" s="873" t="s">
        <v>422</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57380</v>
      </c>
      <c r="AG88" s="925"/>
      <c r="AH88" s="925"/>
      <c r="AI88" s="925"/>
      <c r="AJ88" s="925"/>
      <c r="AK88" s="922"/>
      <c r="AL88" s="922"/>
      <c r="AM88" s="922"/>
      <c r="AN88" s="922"/>
      <c r="AO88" s="922"/>
      <c r="AP88" s="925">
        <v>135728</v>
      </c>
      <c r="AQ88" s="925"/>
      <c r="AR88" s="925"/>
      <c r="AS88" s="925"/>
      <c r="AT88" s="925"/>
      <c r="AU88" s="925">
        <v>738</v>
      </c>
      <c r="AV88" s="925"/>
      <c r="AW88" s="925"/>
      <c r="AX88" s="925"/>
      <c r="AY88" s="925"/>
      <c r="AZ88" s="930"/>
      <c r="BA88" s="930"/>
      <c r="BB88" s="930"/>
      <c r="BC88" s="930"/>
      <c r="BD88" s="931"/>
      <c r="BE88" s="280"/>
      <c r="BF88" s="280"/>
      <c r="BG88" s="280"/>
      <c r="BH88" s="280"/>
      <c r="BI88" s="280"/>
      <c r="BJ88" s="280"/>
      <c r="BK88" s="280"/>
      <c r="BL88" s="280"/>
      <c r="BM88" s="280"/>
      <c r="BN88" s="280"/>
      <c r="BO88" s="280"/>
      <c r="BP88" s="280"/>
      <c r="BQ88" s="277">
        <v>82</v>
      </c>
      <c r="BR88" s="282"/>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61"/>
    </row>
    <row r="89" spans="1:131" s="262" customFormat="1" ht="26.25" hidden="1" customHeight="1" x14ac:dyDescent="0.15">
      <c r="A89" s="285"/>
      <c r="B89" s="286"/>
      <c r="C89" s="286"/>
      <c r="D89" s="286"/>
      <c r="E89" s="286"/>
      <c r="F89" s="286"/>
      <c r="G89" s="286"/>
      <c r="H89" s="286"/>
      <c r="I89" s="286"/>
      <c r="J89" s="286"/>
      <c r="K89" s="286"/>
      <c r="L89" s="286"/>
      <c r="M89" s="286"/>
      <c r="N89" s="286"/>
      <c r="O89" s="286"/>
      <c r="P89" s="286"/>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8"/>
      <c r="BA89" s="288"/>
      <c r="BB89" s="288"/>
      <c r="BC89" s="288"/>
      <c r="BD89" s="288"/>
      <c r="BE89" s="280"/>
      <c r="BF89" s="280"/>
      <c r="BG89" s="280"/>
      <c r="BH89" s="280"/>
      <c r="BI89" s="280"/>
      <c r="BJ89" s="280"/>
      <c r="BK89" s="280"/>
      <c r="BL89" s="280"/>
      <c r="BM89" s="280"/>
      <c r="BN89" s="280"/>
      <c r="BO89" s="280"/>
      <c r="BP89" s="280"/>
      <c r="BQ89" s="277">
        <v>83</v>
      </c>
      <c r="BR89" s="282"/>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61"/>
    </row>
    <row r="90" spans="1:131" s="262" customFormat="1" ht="26.25" hidden="1" customHeight="1" x14ac:dyDescent="0.15">
      <c r="A90" s="285"/>
      <c r="B90" s="286"/>
      <c r="C90" s="286"/>
      <c r="D90" s="286"/>
      <c r="E90" s="286"/>
      <c r="F90" s="286"/>
      <c r="G90" s="286"/>
      <c r="H90" s="286"/>
      <c r="I90" s="286"/>
      <c r="J90" s="286"/>
      <c r="K90" s="286"/>
      <c r="L90" s="286"/>
      <c r="M90" s="286"/>
      <c r="N90" s="286"/>
      <c r="O90" s="286"/>
      <c r="P90" s="286"/>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8"/>
      <c r="BA90" s="288"/>
      <c r="BB90" s="288"/>
      <c r="BC90" s="288"/>
      <c r="BD90" s="288"/>
      <c r="BE90" s="280"/>
      <c r="BF90" s="280"/>
      <c r="BG90" s="280"/>
      <c r="BH90" s="280"/>
      <c r="BI90" s="280"/>
      <c r="BJ90" s="280"/>
      <c r="BK90" s="280"/>
      <c r="BL90" s="280"/>
      <c r="BM90" s="280"/>
      <c r="BN90" s="280"/>
      <c r="BO90" s="280"/>
      <c r="BP90" s="280"/>
      <c r="BQ90" s="277">
        <v>84</v>
      </c>
      <c r="BR90" s="282"/>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61"/>
    </row>
    <row r="91" spans="1:131" s="262" customFormat="1" ht="26.25" hidden="1" customHeight="1" x14ac:dyDescent="0.15">
      <c r="A91" s="285"/>
      <c r="B91" s="286"/>
      <c r="C91" s="286"/>
      <c r="D91" s="286"/>
      <c r="E91" s="286"/>
      <c r="F91" s="286"/>
      <c r="G91" s="286"/>
      <c r="H91" s="286"/>
      <c r="I91" s="286"/>
      <c r="J91" s="286"/>
      <c r="K91" s="286"/>
      <c r="L91" s="286"/>
      <c r="M91" s="286"/>
      <c r="N91" s="286"/>
      <c r="O91" s="286"/>
      <c r="P91" s="286"/>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8"/>
      <c r="BA91" s="288"/>
      <c r="BB91" s="288"/>
      <c r="BC91" s="288"/>
      <c r="BD91" s="288"/>
      <c r="BE91" s="280"/>
      <c r="BF91" s="280"/>
      <c r="BG91" s="280"/>
      <c r="BH91" s="280"/>
      <c r="BI91" s="280"/>
      <c r="BJ91" s="280"/>
      <c r="BK91" s="280"/>
      <c r="BL91" s="280"/>
      <c r="BM91" s="280"/>
      <c r="BN91" s="280"/>
      <c r="BO91" s="280"/>
      <c r="BP91" s="280"/>
      <c r="BQ91" s="277">
        <v>85</v>
      </c>
      <c r="BR91" s="282"/>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61"/>
    </row>
    <row r="92" spans="1:131" s="262" customFormat="1" ht="26.25" hidden="1" customHeight="1" x14ac:dyDescent="0.15">
      <c r="A92" s="285"/>
      <c r="B92" s="286"/>
      <c r="C92" s="286"/>
      <c r="D92" s="286"/>
      <c r="E92" s="286"/>
      <c r="F92" s="286"/>
      <c r="G92" s="286"/>
      <c r="H92" s="286"/>
      <c r="I92" s="286"/>
      <c r="J92" s="286"/>
      <c r="K92" s="286"/>
      <c r="L92" s="286"/>
      <c r="M92" s="286"/>
      <c r="N92" s="286"/>
      <c r="O92" s="286"/>
      <c r="P92" s="286"/>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8"/>
      <c r="BA92" s="288"/>
      <c r="BB92" s="288"/>
      <c r="BC92" s="288"/>
      <c r="BD92" s="288"/>
      <c r="BE92" s="280"/>
      <c r="BF92" s="280"/>
      <c r="BG92" s="280"/>
      <c r="BH92" s="280"/>
      <c r="BI92" s="280"/>
      <c r="BJ92" s="280"/>
      <c r="BK92" s="280"/>
      <c r="BL92" s="280"/>
      <c r="BM92" s="280"/>
      <c r="BN92" s="280"/>
      <c r="BO92" s="280"/>
      <c r="BP92" s="280"/>
      <c r="BQ92" s="277">
        <v>86</v>
      </c>
      <c r="BR92" s="282"/>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61"/>
    </row>
    <row r="93" spans="1:131" s="262" customFormat="1" ht="26.25" hidden="1" customHeight="1" x14ac:dyDescent="0.15">
      <c r="A93" s="285"/>
      <c r="B93" s="286"/>
      <c r="C93" s="286"/>
      <c r="D93" s="286"/>
      <c r="E93" s="286"/>
      <c r="F93" s="286"/>
      <c r="G93" s="286"/>
      <c r="H93" s="286"/>
      <c r="I93" s="286"/>
      <c r="J93" s="286"/>
      <c r="K93" s="286"/>
      <c r="L93" s="286"/>
      <c r="M93" s="286"/>
      <c r="N93" s="286"/>
      <c r="O93" s="286"/>
      <c r="P93" s="286"/>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8"/>
      <c r="BA93" s="288"/>
      <c r="BB93" s="288"/>
      <c r="BC93" s="288"/>
      <c r="BD93" s="288"/>
      <c r="BE93" s="280"/>
      <c r="BF93" s="280"/>
      <c r="BG93" s="280"/>
      <c r="BH93" s="280"/>
      <c r="BI93" s="280"/>
      <c r="BJ93" s="280"/>
      <c r="BK93" s="280"/>
      <c r="BL93" s="280"/>
      <c r="BM93" s="280"/>
      <c r="BN93" s="280"/>
      <c r="BO93" s="280"/>
      <c r="BP93" s="280"/>
      <c r="BQ93" s="277">
        <v>87</v>
      </c>
      <c r="BR93" s="282"/>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61"/>
    </row>
    <row r="94" spans="1:131" s="262" customFormat="1" ht="26.25" hidden="1" customHeight="1" x14ac:dyDescent="0.15">
      <c r="A94" s="285"/>
      <c r="B94" s="286"/>
      <c r="C94" s="286"/>
      <c r="D94" s="286"/>
      <c r="E94" s="286"/>
      <c r="F94" s="286"/>
      <c r="G94" s="286"/>
      <c r="H94" s="286"/>
      <c r="I94" s="286"/>
      <c r="J94" s="286"/>
      <c r="K94" s="286"/>
      <c r="L94" s="286"/>
      <c r="M94" s="286"/>
      <c r="N94" s="286"/>
      <c r="O94" s="286"/>
      <c r="P94" s="286"/>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8"/>
      <c r="BA94" s="288"/>
      <c r="BB94" s="288"/>
      <c r="BC94" s="288"/>
      <c r="BD94" s="288"/>
      <c r="BE94" s="280"/>
      <c r="BF94" s="280"/>
      <c r="BG94" s="280"/>
      <c r="BH94" s="280"/>
      <c r="BI94" s="280"/>
      <c r="BJ94" s="280"/>
      <c r="BK94" s="280"/>
      <c r="BL94" s="280"/>
      <c r="BM94" s="280"/>
      <c r="BN94" s="280"/>
      <c r="BO94" s="280"/>
      <c r="BP94" s="280"/>
      <c r="BQ94" s="277">
        <v>88</v>
      </c>
      <c r="BR94" s="282"/>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61"/>
    </row>
    <row r="95" spans="1:131" s="262" customFormat="1" ht="26.25" hidden="1" customHeight="1" x14ac:dyDescent="0.15">
      <c r="A95" s="285"/>
      <c r="B95" s="286"/>
      <c r="C95" s="286"/>
      <c r="D95" s="286"/>
      <c r="E95" s="286"/>
      <c r="F95" s="286"/>
      <c r="G95" s="286"/>
      <c r="H95" s="286"/>
      <c r="I95" s="286"/>
      <c r="J95" s="286"/>
      <c r="K95" s="286"/>
      <c r="L95" s="286"/>
      <c r="M95" s="286"/>
      <c r="N95" s="286"/>
      <c r="O95" s="286"/>
      <c r="P95" s="286"/>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8"/>
      <c r="BA95" s="288"/>
      <c r="BB95" s="288"/>
      <c r="BC95" s="288"/>
      <c r="BD95" s="288"/>
      <c r="BE95" s="280"/>
      <c r="BF95" s="280"/>
      <c r="BG95" s="280"/>
      <c r="BH95" s="280"/>
      <c r="BI95" s="280"/>
      <c r="BJ95" s="280"/>
      <c r="BK95" s="280"/>
      <c r="BL95" s="280"/>
      <c r="BM95" s="280"/>
      <c r="BN95" s="280"/>
      <c r="BO95" s="280"/>
      <c r="BP95" s="280"/>
      <c r="BQ95" s="277">
        <v>89</v>
      </c>
      <c r="BR95" s="282"/>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61"/>
    </row>
    <row r="96" spans="1:131" s="262" customFormat="1" ht="26.25" hidden="1" customHeight="1" x14ac:dyDescent="0.15">
      <c r="A96" s="285"/>
      <c r="B96" s="286"/>
      <c r="C96" s="286"/>
      <c r="D96" s="286"/>
      <c r="E96" s="286"/>
      <c r="F96" s="286"/>
      <c r="G96" s="286"/>
      <c r="H96" s="286"/>
      <c r="I96" s="286"/>
      <c r="J96" s="286"/>
      <c r="K96" s="286"/>
      <c r="L96" s="286"/>
      <c r="M96" s="286"/>
      <c r="N96" s="286"/>
      <c r="O96" s="286"/>
      <c r="P96" s="286"/>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8"/>
      <c r="BA96" s="288"/>
      <c r="BB96" s="288"/>
      <c r="BC96" s="288"/>
      <c r="BD96" s="288"/>
      <c r="BE96" s="280"/>
      <c r="BF96" s="280"/>
      <c r="BG96" s="280"/>
      <c r="BH96" s="280"/>
      <c r="BI96" s="280"/>
      <c r="BJ96" s="280"/>
      <c r="BK96" s="280"/>
      <c r="BL96" s="280"/>
      <c r="BM96" s="280"/>
      <c r="BN96" s="280"/>
      <c r="BO96" s="280"/>
      <c r="BP96" s="280"/>
      <c r="BQ96" s="277">
        <v>90</v>
      </c>
      <c r="BR96" s="282"/>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61"/>
    </row>
    <row r="97" spans="1:131" s="262" customFormat="1" ht="26.25" hidden="1" customHeight="1" x14ac:dyDescent="0.15">
      <c r="A97" s="285"/>
      <c r="B97" s="286"/>
      <c r="C97" s="286"/>
      <c r="D97" s="286"/>
      <c r="E97" s="286"/>
      <c r="F97" s="286"/>
      <c r="G97" s="286"/>
      <c r="H97" s="286"/>
      <c r="I97" s="286"/>
      <c r="J97" s="286"/>
      <c r="K97" s="286"/>
      <c r="L97" s="286"/>
      <c r="M97" s="286"/>
      <c r="N97" s="286"/>
      <c r="O97" s="286"/>
      <c r="P97" s="286"/>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8"/>
      <c r="BA97" s="288"/>
      <c r="BB97" s="288"/>
      <c r="BC97" s="288"/>
      <c r="BD97" s="288"/>
      <c r="BE97" s="280"/>
      <c r="BF97" s="280"/>
      <c r="BG97" s="280"/>
      <c r="BH97" s="280"/>
      <c r="BI97" s="280"/>
      <c r="BJ97" s="280"/>
      <c r="BK97" s="280"/>
      <c r="BL97" s="280"/>
      <c r="BM97" s="280"/>
      <c r="BN97" s="280"/>
      <c r="BO97" s="280"/>
      <c r="BP97" s="280"/>
      <c r="BQ97" s="277">
        <v>91</v>
      </c>
      <c r="BR97" s="282"/>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61"/>
    </row>
    <row r="98" spans="1:131" s="262" customFormat="1" ht="26.25" hidden="1" customHeight="1" x14ac:dyDescent="0.15">
      <c r="A98" s="285"/>
      <c r="B98" s="286"/>
      <c r="C98" s="286"/>
      <c r="D98" s="286"/>
      <c r="E98" s="286"/>
      <c r="F98" s="286"/>
      <c r="G98" s="286"/>
      <c r="H98" s="286"/>
      <c r="I98" s="286"/>
      <c r="J98" s="286"/>
      <c r="K98" s="286"/>
      <c r="L98" s="286"/>
      <c r="M98" s="286"/>
      <c r="N98" s="286"/>
      <c r="O98" s="286"/>
      <c r="P98" s="286"/>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8"/>
      <c r="BA98" s="288"/>
      <c r="BB98" s="288"/>
      <c r="BC98" s="288"/>
      <c r="BD98" s="288"/>
      <c r="BE98" s="280"/>
      <c r="BF98" s="280"/>
      <c r="BG98" s="280"/>
      <c r="BH98" s="280"/>
      <c r="BI98" s="280"/>
      <c r="BJ98" s="280"/>
      <c r="BK98" s="280"/>
      <c r="BL98" s="280"/>
      <c r="BM98" s="280"/>
      <c r="BN98" s="280"/>
      <c r="BO98" s="280"/>
      <c r="BP98" s="280"/>
      <c r="BQ98" s="277">
        <v>92</v>
      </c>
      <c r="BR98" s="282"/>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61"/>
    </row>
    <row r="99" spans="1:131" s="262" customFormat="1" ht="26.25" hidden="1" customHeight="1" x14ac:dyDescent="0.15">
      <c r="A99" s="285"/>
      <c r="B99" s="286"/>
      <c r="C99" s="286"/>
      <c r="D99" s="286"/>
      <c r="E99" s="286"/>
      <c r="F99" s="286"/>
      <c r="G99" s="286"/>
      <c r="H99" s="286"/>
      <c r="I99" s="286"/>
      <c r="J99" s="286"/>
      <c r="K99" s="286"/>
      <c r="L99" s="286"/>
      <c r="M99" s="286"/>
      <c r="N99" s="286"/>
      <c r="O99" s="286"/>
      <c r="P99" s="286"/>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8"/>
      <c r="BA99" s="288"/>
      <c r="BB99" s="288"/>
      <c r="BC99" s="288"/>
      <c r="BD99" s="288"/>
      <c r="BE99" s="280"/>
      <c r="BF99" s="280"/>
      <c r="BG99" s="280"/>
      <c r="BH99" s="280"/>
      <c r="BI99" s="280"/>
      <c r="BJ99" s="280"/>
      <c r="BK99" s="280"/>
      <c r="BL99" s="280"/>
      <c r="BM99" s="280"/>
      <c r="BN99" s="280"/>
      <c r="BO99" s="280"/>
      <c r="BP99" s="280"/>
      <c r="BQ99" s="277">
        <v>93</v>
      </c>
      <c r="BR99" s="282"/>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61"/>
    </row>
    <row r="100" spans="1:131" s="262" customFormat="1" ht="26.25" hidden="1" customHeight="1" x14ac:dyDescent="0.15">
      <c r="A100" s="285"/>
      <c r="B100" s="286"/>
      <c r="C100" s="286"/>
      <c r="D100" s="286"/>
      <c r="E100" s="286"/>
      <c r="F100" s="286"/>
      <c r="G100" s="286"/>
      <c r="H100" s="286"/>
      <c r="I100" s="286"/>
      <c r="J100" s="286"/>
      <c r="K100" s="286"/>
      <c r="L100" s="286"/>
      <c r="M100" s="286"/>
      <c r="N100" s="286"/>
      <c r="O100" s="286"/>
      <c r="P100" s="286"/>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8"/>
      <c r="BA100" s="288"/>
      <c r="BB100" s="288"/>
      <c r="BC100" s="288"/>
      <c r="BD100" s="288"/>
      <c r="BE100" s="280"/>
      <c r="BF100" s="280"/>
      <c r="BG100" s="280"/>
      <c r="BH100" s="280"/>
      <c r="BI100" s="280"/>
      <c r="BJ100" s="280"/>
      <c r="BK100" s="280"/>
      <c r="BL100" s="280"/>
      <c r="BM100" s="280"/>
      <c r="BN100" s="280"/>
      <c r="BO100" s="280"/>
      <c r="BP100" s="280"/>
      <c r="BQ100" s="277">
        <v>94</v>
      </c>
      <c r="BR100" s="282"/>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61"/>
    </row>
    <row r="101" spans="1:131" s="262" customFormat="1" ht="26.25" hidden="1" customHeight="1" x14ac:dyDescent="0.15">
      <c r="A101" s="285"/>
      <c r="B101" s="286"/>
      <c r="C101" s="286"/>
      <c r="D101" s="286"/>
      <c r="E101" s="286"/>
      <c r="F101" s="286"/>
      <c r="G101" s="286"/>
      <c r="H101" s="286"/>
      <c r="I101" s="286"/>
      <c r="J101" s="286"/>
      <c r="K101" s="286"/>
      <c r="L101" s="286"/>
      <c r="M101" s="286"/>
      <c r="N101" s="286"/>
      <c r="O101" s="286"/>
      <c r="P101" s="286"/>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8"/>
      <c r="BA101" s="288"/>
      <c r="BB101" s="288"/>
      <c r="BC101" s="288"/>
      <c r="BD101" s="288"/>
      <c r="BE101" s="280"/>
      <c r="BF101" s="280"/>
      <c r="BG101" s="280"/>
      <c r="BH101" s="280"/>
      <c r="BI101" s="280"/>
      <c r="BJ101" s="280"/>
      <c r="BK101" s="280"/>
      <c r="BL101" s="280"/>
      <c r="BM101" s="280"/>
      <c r="BN101" s="280"/>
      <c r="BO101" s="280"/>
      <c r="BP101" s="280"/>
      <c r="BQ101" s="277">
        <v>95</v>
      </c>
      <c r="BR101" s="282"/>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61"/>
    </row>
    <row r="102" spans="1:131" s="262" customFormat="1" ht="26.25" customHeight="1" thickBot="1" x14ac:dyDescent="0.2">
      <c r="A102" s="285"/>
      <c r="B102" s="286"/>
      <c r="C102" s="286"/>
      <c r="D102" s="286"/>
      <c r="E102" s="286"/>
      <c r="F102" s="286"/>
      <c r="G102" s="286"/>
      <c r="H102" s="286"/>
      <c r="I102" s="286"/>
      <c r="J102" s="286"/>
      <c r="K102" s="286"/>
      <c r="L102" s="286"/>
      <c r="M102" s="286"/>
      <c r="N102" s="286"/>
      <c r="O102" s="286"/>
      <c r="P102" s="286"/>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8"/>
      <c r="BA102" s="288"/>
      <c r="BB102" s="288"/>
      <c r="BC102" s="288"/>
      <c r="BD102" s="288"/>
      <c r="BE102" s="280"/>
      <c r="BF102" s="280"/>
      <c r="BG102" s="280"/>
      <c r="BH102" s="280"/>
      <c r="BI102" s="280"/>
      <c r="BJ102" s="280"/>
      <c r="BK102" s="280"/>
      <c r="BL102" s="280"/>
      <c r="BM102" s="280"/>
      <c r="BN102" s="280"/>
      <c r="BO102" s="280"/>
      <c r="BP102" s="280"/>
      <c r="BQ102" s="279" t="s">
        <v>391</v>
      </c>
      <c r="BR102" s="873" t="s">
        <v>423</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v>105</v>
      </c>
      <c r="CS102" s="933"/>
      <c r="CT102" s="933"/>
      <c r="CU102" s="933"/>
      <c r="CV102" s="976"/>
      <c r="CW102" s="975">
        <v>6</v>
      </c>
      <c r="CX102" s="933"/>
      <c r="CY102" s="933"/>
      <c r="CZ102" s="933"/>
      <c r="DA102" s="976"/>
      <c r="DB102" s="975" t="s">
        <v>601</v>
      </c>
      <c r="DC102" s="933"/>
      <c r="DD102" s="933"/>
      <c r="DE102" s="933"/>
      <c r="DF102" s="976"/>
      <c r="DG102" s="975" t="s">
        <v>601</v>
      </c>
      <c r="DH102" s="933"/>
      <c r="DI102" s="933"/>
      <c r="DJ102" s="933"/>
      <c r="DK102" s="976"/>
      <c r="DL102" s="975" t="s">
        <v>601</v>
      </c>
      <c r="DM102" s="933"/>
      <c r="DN102" s="933"/>
      <c r="DO102" s="933"/>
      <c r="DP102" s="976"/>
      <c r="DQ102" s="975" t="s">
        <v>601</v>
      </c>
      <c r="DR102" s="933"/>
      <c r="DS102" s="933"/>
      <c r="DT102" s="933"/>
      <c r="DU102" s="976"/>
      <c r="DV102" s="999"/>
      <c r="DW102" s="1000"/>
      <c r="DX102" s="1000"/>
      <c r="DY102" s="1000"/>
      <c r="DZ102" s="1001"/>
      <c r="EA102" s="261"/>
    </row>
    <row r="103" spans="1:131" s="262" customFormat="1" ht="26.25" customHeight="1" x14ac:dyDescent="0.15">
      <c r="A103" s="285"/>
      <c r="B103" s="286"/>
      <c r="C103" s="286"/>
      <c r="D103" s="286"/>
      <c r="E103" s="286"/>
      <c r="F103" s="286"/>
      <c r="G103" s="286"/>
      <c r="H103" s="286"/>
      <c r="I103" s="286"/>
      <c r="J103" s="286"/>
      <c r="K103" s="286"/>
      <c r="L103" s="286"/>
      <c r="M103" s="286"/>
      <c r="N103" s="286"/>
      <c r="O103" s="286"/>
      <c r="P103" s="286"/>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8"/>
      <c r="BA103" s="288"/>
      <c r="BB103" s="288"/>
      <c r="BC103" s="288"/>
      <c r="BD103" s="288"/>
      <c r="BE103" s="280"/>
      <c r="BF103" s="280"/>
      <c r="BG103" s="280"/>
      <c r="BH103" s="280"/>
      <c r="BI103" s="280"/>
      <c r="BJ103" s="280"/>
      <c r="BK103" s="280"/>
      <c r="BL103" s="280"/>
      <c r="BM103" s="280"/>
      <c r="BN103" s="280"/>
      <c r="BO103" s="280"/>
      <c r="BP103" s="280"/>
      <c r="BQ103" s="1002" t="s">
        <v>424</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61"/>
    </row>
    <row r="104" spans="1:131" s="262" customFormat="1" ht="26.25" customHeight="1" x14ac:dyDescent="0.15">
      <c r="A104" s="285"/>
      <c r="B104" s="286"/>
      <c r="C104" s="286"/>
      <c r="D104" s="286"/>
      <c r="E104" s="286"/>
      <c r="F104" s="286"/>
      <c r="G104" s="286"/>
      <c r="H104" s="286"/>
      <c r="I104" s="286"/>
      <c r="J104" s="286"/>
      <c r="K104" s="286"/>
      <c r="L104" s="286"/>
      <c r="M104" s="286"/>
      <c r="N104" s="286"/>
      <c r="O104" s="286"/>
      <c r="P104" s="286"/>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8"/>
      <c r="BA104" s="288"/>
      <c r="BB104" s="288"/>
      <c r="BC104" s="288"/>
      <c r="BD104" s="288"/>
      <c r="BE104" s="280"/>
      <c r="BF104" s="280"/>
      <c r="BG104" s="280"/>
      <c r="BH104" s="280"/>
      <c r="BI104" s="280"/>
      <c r="BJ104" s="280"/>
      <c r="BK104" s="280"/>
      <c r="BL104" s="280"/>
      <c r="BM104" s="280"/>
      <c r="BN104" s="280"/>
      <c r="BO104" s="280"/>
      <c r="BP104" s="280"/>
      <c r="BQ104" s="1003" t="s">
        <v>425</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61"/>
    </row>
    <row r="105" spans="1:131" s="262" customFormat="1" ht="11.25" customHeight="1" x14ac:dyDescent="0.15">
      <c r="A105" s="280"/>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3"/>
      <c r="BR105" s="283"/>
      <c r="BS105" s="283"/>
      <c r="BT105" s="283"/>
      <c r="BU105" s="283"/>
      <c r="BV105" s="283"/>
      <c r="BW105" s="283"/>
      <c r="BX105" s="283"/>
      <c r="BY105" s="283"/>
      <c r="BZ105" s="283"/>
      <c r="CA105" s="283"/>
      <c r="CB105" s="283"/>
      <c r="CC105" s="283"/>
      <c r="CD105" s="283"/>
      <c r="CE105" s="283"/>
      <c r="CF105" s="283"/>
      <c r="CG105" s="283"/>
      <c r="CH105" s="283"/>
      <c r="CI105" s="283"/>
      <c r="CJ105" s="283"/>
      <c r="CK105" s="283"/>
      <c r="CL105" s="283"/>
      <c r="CM105" s="283"/>
      <c r="CN105" s="283"/>
      <c r="CO105" s="283"/>
      <c r="CP105" s="283"/>
      <c r="CQ105" s="283"/>
      <c r="CR105" s="283"/>
      <c r="CS105" s="283"/>
      <c r="CT105" s="283"/>
      <c r="CU105" s="283"/>
      <c r="CV105" s="283"/>
      <c r="CW105" s="283"/>
      <c r="CX105" s="283"/>
      <c r="CY105" s="283"/>
      <c r="CZ105" s="283"/>
      <c r="DA105" s="283"/>
      <c r="DB105" s="283"/>
      <c r="DC105" s="283"/>
      <c r="DD105" s="283"/>
      <c r="DE105" s="283"/>
      <c r="DF105" s="283"/>
      <c r="DG105" s="283"/>
      <c r="DH105" s="283"/>
      <c r="DI105" s="283"/>
      <c r="DJ105" s="283"/>
      <c r="DK105" s="283"/>
      <c r="DL105" s="283"/>
      <c r="DM105" s="283"/>
      <c r="DN105" s="283"/>
      <c r="DO105" s="283"/>
      <c r="DP105" s="283"/>
      <c r="DQ105" s="283"/>
      <c r="DR105" s="283"/>
      <c r="DS105" s="283"/>
      <c r="DT105" s="283"/>
      <c r="DU105" s="283"/>
      <c r="DV105" s="283"/>
      <c r="DW105" s="283"/>
      <c r="DX105" s="283"/>
      <c r="DY105" s="283"/>
      <c r="DZ105" s="283"/>
      <c r="EA105" s="261"/>
    </row>
    <row r="106" spans="1:131" s="262" customFormat="1" ht="11.25" customHeight="1" x14ac:dyDescent="0.15">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c r="CO106" s="283"/>
      <c r="CP106" s="283"/>
      <c r="CQ106" s="283"/>
      <c r="CR106" s="283"/>
      <c r="CS106" s="283"/>
      <c r="CT106" s="283"/>
      <c r="CU106" s="283"/>
      <c r="CV106" s="283"/>
      <c r="CW106" s="283"/>
      <c r="CX106" s="283"/>
      <c r="CY106" s="283"/>
      <c r="CZ106" s="283"/>
      <c r="DA106" s="283"/>
      <c r="DB106" s="283"/>
      <c r="DC106" s="283"/>
      <c r="DD106" s="283"/>
      <c r="DE106" s="283"/>
      <c r="DF106" s="283"/>
      <c r="DG106" s="283"/>
      <c r="DH106" s="283"/>
      <c r="DI106" s="283"/>
      <c r="DJ106" s="283"/>
      <c r="DK106" s="283"/>
      <c r="DL106" s="283"/>
      <c r="DM106" s="283"/>
      <c r="DN106" s="283"/>
      <c r="DO106" s="283"/>
      <c r="DP106" s="283"/>
      <c r="DQ106" s="283"/>
      <c r="DR106" s="283"/>
      <c r="DS106" s="283"/>
      <c r="DT106" s="283"/>
      <c r="DU106" s="283"/>
      <c r="DV106" s="283"/>
      <c r="DW106" s="283"/>
      <c r="DX106" s="283"/>
      <c r="DY106" s="283"/>
      <c r="DZ106" s="283"/>
      <c r="EA106" s="261"/>
    </row>
    <row r="107" spans="1:131" s="261" customFormat="1" ht="26.25" customHeight="1" thickBot="1" x14ac:dyDescent="0.2">
      <c r="A107" s="290" t="s">
        <v>426</v>
      </c>
      <c r="B107" s="291"/>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0" t="s">
        <v>427</v>
      </c>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291"/>
      <c r="CL107" s="291"/>
      <c r="CM107" s="291"/>
      <c r="CN107" s="291"/>
      <c r="CO107" s="291"/>
      <c r="CP107" s="291"/>
      <c r="CQ107" s="291"/>
      <c r="CR107" s="291"/>
      <c r="CS107" s="291"/>
      <c r="CT107" s="291"/>
      <c r="CU107" s="291"/>
      <c r="CV107" s="291"/>
      <c r="CW107" s="291"/>
      <c r="CX107" s="291"/>
      <c r="CY107" s="291"/>
      <c r="CZ107" s="291"/>
      <c r="DA107" s="291"/>
      <c r="DB107" s="291"/>
      <c r="DC107" s="291"/>
      <c r="DD107" s="291"/>
      <c r="DE107" s="291"/>
      <c r="DF107" s="291"/>
      <c r="DG107" s="291"/>
      <c r="DH107" s="291"/>
      <c r="DI107" s="291"/>
      <c r="DJ107" s="291"/>
      <c r="DK107" s="291"/>
      <c r="DL107" s="291"/>
      <c r="DM107" s="291"/>
      <c r="DN107" s="291"/>
      <c r="DO107" s="291"/>
      <c r="DP107" s="291"/>
      <c r="DQ107" s="291"/>
      <c r="DR107" s="291"/>
      <c r="DS107" s="291"/>
      <c r="DT107" s="291"/>
      <c r="DU107" s="291"/>
      <c r="DV107" s="291"/>
      <c r="DW107" s="291"/>
      <c r="DX107" s="291"/>
      <c r="DY107" s="291"/>
      <c r="DZ107" s="291"/>
    </row>
    <row r="108" spans="1:131" s="261" customFormat="1" ht="26.25" customHeight="1" x14ac:dyDescent="0.15">
      <c r="A108" s="1004" t="s">
        <v>428</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429</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61" customFormat="1" ht="26.25" customHeight="1" x14ac:dyDescent="0.15">
      <c r="A109" s="997" t="s">
        <v>430</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431</v>
      </c>
      <c r="AB109" s="978"/>
      <c r="AC109" s="978"/>
      <c r="AD109" s="978"/>
      <c r="AE109" s="979"/>
      <c r="AF109" s="977" t="s">
        <v>309</v>
      </c>
      <c r="AG109" s="978"/>
      <c r="AH109" s="978"/>
      <c r="AI109" s="978"/>
      <c r="AJ109" s="979"/>
      <c r="AK109" s="977" t="s">
        <v>308</v>
      </c>
      <c r="AL109" s="978"/>
      <c r="AM109" s="978"/>
      <c r="AN109" s="978"/>
      <c r="AO109" s="979"/>
      <c r="AP109" s="977" t="s">
        <v>432</v>
      </c>
      <c r="AQ109" s="978"/>
      <c r="AR109" s="978"/>
      <c r="AS109" s="978"/>
      <c r="AT109" s="980"/>
      <c r="AU109" s="997" t="s">
        <v>430</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431</v>
      </c>
      <c r="BR109" s="978"/>
      <c r="BS109" s="978"/>
      <c r="BT109" s="978"/>
      <c r="BU109" s="979"/>
      <c r="BV109" s="977" t="s">
        <v>309</v>
      </c>
      <c r="BW109" s="978"/>
      <c r="BX109" s="978"/>
      <c r="BY109" s="978"/>
      <c r="BZ109" s="979"/>
      <c r="CA109" s="977" t="s">
        <v>308</v>
      </c>
      <c r="CB109" s="978"/>
      <c r="CC109" s="978"/>
      <c r="CD109" s="978"/>
      <c r="CE109" s="979"/>
      <c r="CF109" s="998" t="s">
        <v>432</v>
      </c>
      <c r="CG109" s="998"/>
      <c r="CH109" s="998"/>
      <c r="CI109" s="998"/>
      <c r="CJ109" s="998"/>
      <c r="CK109" s="977" t="s">
        <v>433</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431</v>
      </c>
      <c r="DH109" s="978"/>
      <c r="DI109" s="978"/>
      <c r="DJ109" s="978"/>
      <c r="DK109" s="979"/>
      <c r="DL109" s="977" t="s">
        <v>309</v>
      </c>
      <c r="DM109" s="978"/>
      <c r="DN109" s="978"/>
      <c r="DO109" s="978"/>
      <c r="DP109" s="979"/>
      <c r="DQ109" s="977" t="s">
        <v>308</v>
      </c>
      <c r="DR109" s="978"/>
      <c r="DS109" s="978"/>
      <c r="DT109" s="978"/>
      <c r="DU109" s="979"/>
      <c r="DV109" s="977" t="s">
        <v>432</v>
      </c>
      <c r="DW109" s="978"/>
      <c r="DX109" s="978"/>
      <c r="DY109" s="978"/>
      <c r="DZ109" s="980"/>
    </row>
    <row r="110" spans="1:131" s="261" customFormat="1" ht="26.25" customHeight="1" x14ac:dyDescent="0.15">
      <c r="A110" s="981" t="s">
        <v>434</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1301942</v>
      </c>
      <c r="AB110" s="985"/>
      <c r="AC110" s="985"/>
      <c r="AD110" s="985"/>
      <c r="AE110" s="986"/>
      <c r="AF110" s="987">
        <v>1327416</v>
      </c>
      <c r="AG110" s="985"/>
      <c r="AH110" s="985"/>
      <c r="AI110" s="985"/>
      <c r="AJ110" s="986"/>
      <c r="AK110" s="987">
        <v>1354880</v>
      </c>
      <c r="AL110" s="985"/>
      <c r="AM110" s="985"/>
      <c r="AN110" s="985"/>
      <c r="AO110" s="986"/>
      <c r="AP110" s="988">
        <v>11.4</v>
      </c>
      <c r="AQ110" s="989"/>
      <c r="AR110" s="989"/>
      <c r="AS110" s="989"/>
      <c r="AT110" s="990"/>
      <c r="AU110" s="991" t="s">
        <v>73</v>
      </c>
      <c r="AV110" s="992"/>
      <c r="AW110" s="992"/>
      <c r="AX110" s="992"/>
      <c r="AY110" s="992"/>
      <c r="AZ110" s="1016" t="s">
        <v>435</v>
      </c>
      <c r="BA110" s="982"/>
      <c r="BB110" s="982"/>
      <c r="BC110" s="982"/>
      <c r="BD110" s="982"/>
      <c r="BE110" s="982"/>
      <c r="BF110" s="982"/>
      <c r="BG110" s="982"/>
      <c r="BH110" s="982"/>
      <c r="BI110" s="982"/>
      <c r="BJ110" s="982"/>
      <c r="BK110" s="982"/>
      <c r="BL110" s="982"/>
      <c r="BM110" s="982"/>
      <c r="BN110" s="982"/>
      <c r="BO110" s="982"/>
      <c r="BP110" s="983"/>
      <c r="BQ110" s="1017">
        <v>18352735</v>
      </c>
      <c r="BR110" s="1018"/>
      <c r="BS110" s="1018"/>
      <c r="BT110" s="1018"/>
      <c r="BU110" s="1018"/>
      <c r="BV110" s="1018">
        <v>18686412</v>
      </c>
      <c r="BW110" s="1018"/>
      <c r="BX110" s="1018"/>
      <c r="BY110" s="1018"/>
      <c r="BZ110" s="1018"/>
      <c r="CA110" s="1018">
        <v>19392709</v>
      </c>
      <c r="CB110" s="1018"/>
      <c r="CC110" s="1018"/>
      <c r="CD110" s="1018"/>
      <c r="CE110" s="1018"/>
      <c r="CF110" s="1031">
        <v>162.6</v>
      </c>
      <c r="CG110" s="1032"/>
      <c r="CH110" s="1032"/>
      <c r="CI110" s="1032"/>
      <c r="CJ110" s="1032"/>
      <c r="CK110" s="1033" t="s">
        <v>436</v>
      </c>
      <c r="CL110" s="1034"/>
      <c r="CM110" s="1016"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1017" t="s">
        <v>415</v>
      </c>
      <c r="DH110" s="1018"/>
      <c r="DI110" s="1018"/>
      <c r="DJ110" s="1018"/>
      <c r="DK110" s="1018"/>
      <c r="DL110" s="1018" t="s">
        <v>438</v>
      </c>
      <c r="DM110" s="1018"/>
      <c r="DN110" s="1018"/>
      <c r="DO110" s="1018"/>
      <c r="DP110" s="1018"/>
      <c r="DQ110" s="1018">
        <v>85978</v>
      </c>
      <c r="DR110" s="1018"/>
      <c r="DS110" s="1018"/>
      <c r="DT110" s="1018"/>
      <c r="DU110" s="1018"/>
      <c r="DV110" s="1019">
        <v>0.7</v>
      </c>
      <c r="DW110" s="1019"/>
      <c r="DX110" s="1019"/>
      <c r="DY110" s="1019"/>
      <c r="DZ110" s="1020"/>
    </row>
    <row r="111" spans="1:131" s="261" customFormat="1" ht="26.25" customHeight="1" x14ac:dyDescent="0.15">
      <c r="A111" s="1021" t="s">
        <v>439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393</v>
      </c>
      <c r="AB111" s="1025"/>
      <c r="AC111" s="1025"/>
      <c r="AD111" s="1025"/>
      <c r="AE111" s="1026"/>
      <c r="AF111" s="1027" t="s">
        <v>393</v>
      </c>
      <c r="AG111" s="1025"/>
      <c r="AH111" s="1025"/>
      <c r="AI111" s="1025"/>
      <c r="AJ111" s="1026"/>
      <c r="AK111" s="1027" t="s">
        <v>393</v>
      </c>
      <c r="AL111" s="1025"/>
      <c r="AM111" s="1025"/>
      <c r="AN111" s="1025"/>
      <c r="AO111" s="1026"/>
      <c r="AP111" s="1028" t="s">
        <v>438</v>
      </c>
      <c r="AQ111" s="1029"/>
      <c r="AR111" s="1029"/>
      <c r="AS111" s="1029"/>
      <c r="AT111" s="1030"/>
      <c r="AU111" s="993"/>
      <c r="AV111" s="994"/>
      <c r="AW111" s="994"/>
      <c r="AX111" s="994"/>
      <c r="AY111" s="994"/>
      <c r="AZ111" s="1009" t="s">
        <v>440</v>
      </c>
      <c r="BA111" s="1010"/>
      <c r="BB111" s="1010"/>
      <c r="BC111" s="1010"/>
      <c r="BD111" s="1010"/>
      <c r="BE111" s="1010"/>
      <c r="BF111" s="1010"/>
      <c r="BG111" s="1010"/>
      <c r="BH111" s="1010"/>
      <c r="BI111" s="1010"/>
      <c r="BJ111" s="1010"/>
      <c r="BK111" s="1010"/>
      <c r="BL111" s="1010"/>
      <c r="BM111" s="1010"/>
      <c r="BN111" s="1010"/>
      <c r="BO111" s="1010"/>
      <c r="BP111" s="1011"/>
      <c r="BQ111" s="1012" t="s">
        <v>415</v>
      </c>
      <c r="BR111" s="1013"/>
      <c r="BS111" s="1013"/>
      <c r="BT111" s="1013"/>
      <c r="BU111" s="1013"/>
      <c r="BV111" s="1013" t="s">
        <v>415</v>
      </c>
      <c r="BW111" s="1013"/>
      <c r="BX111" s="1013"/>
      <c r="BY111" s="1013"/>
      <c r="BZ111" s="1013"/>
      <c r="CA111" s="1013">
        <v>85978</v>
      </c>
      <c r="CB111" s="1013"/>
      <c r="CC111" s="1013"/>
      <c r="CD111" s="1013"/>
      <c r="CE111" s="1013"/>
      <c r="CF111" s="1007">
        <v>0.7</v>
      </c>
      <c r="CG111" s="1008"/>
      <c r="CH111" s="1008"/>
      <c r="CI111" s="1008"/>
      <c r="CJ111" s="1008"/>
      <c r="CK111" s="1035"/>
      <c r="CL111" s="1036"/>
      <c r="CM111" s="1009" t="s">
        <v>441</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415</v>
      </c>
      <c r="DH111" s="1013"/>
      <c r="DI111" s="1013"/>
      <c r="DJ111" s="1013"/>
      <c r="DK111" s="1013"/>
      <c r="DL111" s="1013" t="s">
        <v>415</v>
      </c>
      <c r="DM111" s="1013"/>
      <c r="DN111" s="1013"/>
      <c r="DO111" s="1013"/>
      <c r="DP111" s="1013"/>
      <c r="DQ111" s="1013" t="s">
        <v>415</v>
      </c>
      <c r="DR111" s="1013"/>
      <c r="DS111" s="1013"/>
      <c r="DT111" s="1013"/>
      <c r="DU111" s="1013"/>
      <c r="DV111" s="1014" t="s">
        <v>393</v>
      </c>
      <c r="DW111" s="1014"/>
      <c r="DX111" s="1014"/>
      <c r="DY111" s="1014"/>
      <c r="DZ111" s="1015"/>
    </row>
    <row r="112" spans="1:131" s="261" customFormat="1" ht="26.25" customHeight="1" x14ac:dyDescent="0.15">
      <c r="A112" s="1039" t="s">
        <v>442</v>
      </c>
      <c r="B112" s="1040"/>
      <c r="C112" s="1010" t="s">
        <v>443</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45" t="s">
        <v>438</v>
      </c>
      <c r="AB112" s="1046"/>
      <c r="AC112" s="1046"/>
      <c r="AD112" s="1046"/>
      <c r="AE112" s="1047"/>
      <c r="AF112" s="1048" t="s">
        <v>415</v>
      </c>
      <c r="AG112" s="1046"/>
      <c r="AH112" s="1046"/>
      <c r="AI112" s="1046"/>
      <c r="AJ112" s="1047"/>
      <c r="AK112" s="1048" t="s">
        <v>415</v>
      </c>
      <c r="AL112" s="1046"/>
      <c r="AM112" s="1046"/>
      <c r="AN112" s="1046"/>
      <c r="AO112" s="1047"/>
      <c r="AP112" s="1049" t="s">
        <v>415</v>
      </c>
      <c r="AQ112" s="1050"/>
      <c r="AR112" s="1050"/>
      <c r="AS112" s="1050"/>
      <c r="AT112" s="1051"/>
      <c r="AU112" s="993"/>
      <c r="AV112" s="994"/>
      <c r="AW112" s="994"/>
      <c r="AX112" s="994"/>
      <c r="AY112" s="994"/>
      <c r="AZ112" s="1009" t="s">
        <v>444</v>
      </c>
      <c r="BA112" s="1010"/>
      <c r="BB112" s="1010"/>
      <c r="BC112" s="1010"/>
      <c r="BD112" s="1010"/>
      <c r="BE112" s="1010"/>
      <c r="BF112" s="1010"/>
      <c r="BG112" s="1010"/>
      <c r="BH112" s="1010"/>
      <c r="BI112" s="1010"/>
      <c r="BJ112" s="1010"/>
      <c r="BK112" s="1010"/>
      <c r="BL112" s="1010"/>
      <c r="BM112" s="1010"/>
      <c r="BN112" s="1010"/>
      <c r="BO112" s="1010"/>
      <c r="BP112" s="1011"/>
      <c r="BQ112" s="1012">
        <v>15260450</v>
      </c>
      <c r="BR112" s="1013"/>
      <c r="BS112" s="1013"/>
      <c r="BT112" s="1013"/>
      <c r="BU112" s="1013"/>
      <c r="BV112" s="1013">
        <v>16104993</v>
      </c>
      <c r="BW112" s="1013"/>
      <c r="BX112" s="1013"/>
      <c r="BY112" s="1013"/>
      <c r="BZ112" s="1013"/>
      <c r="CA112" s="1013">
        <v>15785579</v>
      </c>
      <c r="CB112" s="1013"/>
      <c r="CC112" s="1013"/>
      <c r="CD112" s="1013"/>
      <c r="CE112" s="1013"/>
      <c r="CF112" s="1007">
        <v>132.30000000000001</v>
      </c>
      <c r="CG112" s="1008"/>
      <c r="CH112" s="1008"/>
      <c r="CI112" s="1008"/>
      <c r="CJ112" s="1008"/>
      <c r="CK112" s="1035"/>
      <c r="CL112" s="1036"/>
      <c r="CM112" s="1009" t="s">
        <v>445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415</v>
      </c>
      <c r="DH112" s="1013"/>
      <c r="DI112" s="1013"/>
      <c r="DJ112" s="1013"/>
      <c r="DK112" s="1013"/>
      <c r="DL112" s="1013" t="s">
        <v>415</v>
      </c>
      <c r="DM112" s="1013"/>
      <c r="DN112" s="1013"/>
      <c r="DO112" s="1013"/>
      <c r="DP112" s="1013"/>
      <c r="DQ112" s="1013" t="s">
        <v>415</v>
      </c>
      <c r="DR112" s="1013"/>
      <c r="DS112" s="1013"/>
      <c r="DT112" s="1013"/>
      <c r="DU112" s="1013"/>
      <c r="DV112" s="1014" t="s">
        <v>415</v>
      </c>
      <c r="DW112" s="1014"/>
      <c r="DX112" s="1014"/>
      <c r="DY112" s="1014"/>
      <c r="DZ112" s="1015"/>
    </row>
    <row r="113" spans="1:130" s="261" customFormat="1" ht="26.25" customHeight="1" x14ac:dyDescent="0.15">
      <c r="A113" s="1041"/>
      <c r="B113" s="1042"/>
      <c r="C113" s="1010" t="s">
        <v>446</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1024">
        <v>1104045</v>
      </c>
      <c r="AB113" s="1025"/>
      <c r="AC113" s="1025"/>
      <c r="AD113" s="1025"/>
      <c r="AE113" s="1026"/>
      <c r="AF113" s="1027">
        <v>1113929</v>
      </c>
      <c r="AG113" s="1025"/>
      <c r="AH113" s="1025"/>
      <c r="AI113" s="1025"/>
      <c r="AJ113" s="1026"/>
      <c r="AK113" s="1027">
        <v>1141088</v>
      </c>
      <c r="AL113" s="1025"/>
      <c r="AM113" s="1025"/>
      <c r="AN113" s="1025"/>
      <c r="AO113" s="1026"/>
      <c r="AP113" s="1028">
        <v>9.6</v>
      </c>
      <c r="AQ113" s="1029"/>
      <c r="AR113" s="1029"/>
      <c r="AS113" s="1029"/>
      <c r="AT113" s="1030"/>
      <c r="AU113" s="993"/>
      <c r="AV113" s="994"/>
      <c r="AW113" s="994"/>
      <c r="AX113" s="994"/>
      <c r="AY113" s="994"/>
      <c r="AZ113" s="1009" t="s">
        <v>447</v>
      </c>
      <c r="BA113" s="1010"/>
      <c r="BB113" s="1010"/>
      <c r="BC113" s="1010"/>
      <c r="BD113" s="1010"/>
      <c r="BE113" s="1010"/>
      <c r="BF113" s="1010"/>
      <c r="BG113" s="1010"/>
      <c r="BH113" s="1010"/>
      <c r="BI113" s="1010"/>
      <c r="BJ113" s="1010"/>
      <c r="BK113" s="1010"/>
      <c r="BL113" s="1010"/>
      <c r="BM113" s="1010"/>
      <c r="BN113" s="1010"/>
      <c r="BO113" s="1010"/>
      <c r="BP113" s="1011"/>
      <c r="BQ113" s="1012">
        <v>620686</v>
      </c>
      <c r="BR113" s="1013"/>
      <c r="BS113" s="1013"/>
      <c r="BT113" s="1013"/>
      <c r="BU113" s="1013"/>
      <c r="BV113" s="1013">
        <v>680389</v>
      </c>
      <c r="BW113" s="1013"/>
      <c r="BX113" s="1013"/>
      <c r="BY113" s="1013"/>
      <c r="BZ113" s="1013"/>
      <c r="CA113" s="1013">
        <v>738208</v>
      </c>
      <c r="CB113" s="1013"/>
      <c r="CC113" s="1013"/>
      <c r="CD113" s="1013"/>
      <c r="CE113" s="1013"/>
      <c r="CF113" s="1007">
        <v>6.2</v>
      </c>
      <c r="CG113" s="1008"/>
      <c r="CH113" s="1008"/>
      <c r="CI113" s="1008"/>
      <c r="CJ113" s="1008"/>
      <c r="CK113" s="1035"/>
      <c r="CL113" s="1036"/>
      <c r="CM113" s="1009" t="s">
        <v>448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45" t="s">
        <v>415</v>
      </c>
      <c r="DH113" s="1046"/>
      <c r="DI113" s="1046"/>
      <c r="DJ113" s="1046"/>
      <c r="DK113" s="1047"/>
      <c r="DL113" s="1048" t="s">
        <v>415</v>
      </c>
      <c r="DM113" s="1046"/>
      <c r="DN113" s="1046"/>
      <c r="DO113" s="1046"/>
      <c r="DP113" s="1047"/>
      <c r="DQ113" s="1048" t="s">
        <v>415</v>
      </c>
      <c r="DR113" s="1046"/>
      <c r="DS113" s="1046"/>
      <c r="DT113" s="1046"/>
      <c r="DU113" s="1047"/>
      <c r="DV113" s="1049" t="s">
        <v>415</v>
      </c>
      <c r="DW113" s="1050"/>
      <c r="DX113" s="1050"/>
      <c r="DY113" s="1050"/>
      <c r="DZ113" s="1051"/>
    </row>
    <row r="114" spans="1:130" s="261" customFormat="1" ht="26.25" customHeight="1" x14ac:dyDescent="0.15">
      <c r="A114" s="1041"/>
      <c r="B114" s="1042"/>
      <c r="C114" s="1010" t="s">
        <v>449</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45">
        <v>261626</v>
      </c>
      <c r="AB114" s="1046"/>
      <c r="AC114" s="1046"/>
      <c r="AD114" s="1046"/>
      <c r="AE114" s="1047"/>
      <c r="AF114" s="1048">
        <v>170913</v>
      </c>
      <c r="AG114" s="1046"/>
      <c r="AH114" s="1046"/>
      <c r="AI114" s="1046"/>
      <c r="AJ114" s="1047"/>
      <c r="AK114" s="1048">
        <v>110054</v>
      </c>
      <c r="AL114" s="1046"/>
      <c r="AM114" s="1046"/>
      <c r="AN114" s="1046"/>
      <c r="AO114" s="1047"/>
      <c r="AP114" s="1049">
        <v>0.9</v>
      </c>
      <c r="AQ114" s="1050"/>
      <c r="AR114" s="1050"/>
      <c r="AS114" s="1050"/>
      <c r="AT114" s="1051"/>
      <c r="AU114" s="993"/>
      <c r="AV114" s="994"/>
      <c r="AW114" s="994"/>
      <c r="AX114" s="994"/>
      <c r="AY114" s="994"/>
      <c r="AZ114" s="1009" t="s">
        <v>450</v>
      </c>
      <c r="BA114" s="1010"/>
      <c r="BB114" s="1010"/>
      <c r="BC114" s="1010"/>
      <c r="BD114" s="1010"/>
      <c r="BE114" s="1010"/>
      <c r="BF114" s="1010"/>
      <c r="BG114" s="1010"/>
      <c r="BH114" s="1010"/>
      <c r="BI114" s="1010"/>
      <c r="BJ114" s="1010"/>
      <c r="BK114" s="1010"/>
      <c r="BL114" s="1010"/>
      <c r="BM114" s="1010"/>
      <c r="BN114" s="1010"/>
      <c r="BO114" s="1010"/>
      <c r="BP114" s="1011"/>
      <c r="BQ114" s="1012">
        <v>3220194</v>
      </c>
      <c r="BR114" s="1013"/>
      <c r="BS114" s="1013"/>
      <c r="BT114" s="1013"/>
      <c r="BU114" s="1013"/>
      <c r="BV114" s="1013">
        <v>3060695</v>
      </c>
      <c r="BW114" s="1013"/>
      <c r="BX114" s="1013"/>
      <c r="BY114" s="1013"/>
      <c r="BZ114" s="1013"/>
      <c r="CA114" s="1013">
        <v>2942688</v>
      </c>
      <c r="CB114" s="1013"/>
      <c r="CC114" s="1013"/>
      <c r="CD114" s="1013"/>
      <c r="CE114" s="1013"/>
      <c r="CF114" s="1007">
        <v>24.7</v>
      </c>
      <c r="CG114" s="1008"/>
      <c r="CH114" s="1008"/>
      <c r="CI114" s="1008"/>
      <c r="CJ114" s="1008"/>
      <c r="CK114" s="1035"/>
      <c r="CL114" s="1036"/>
      <c r="CM114" s="1009" t="s">
        <v>451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45" t="s">
        <v>415</v>
      </c>
      <c r="DH114" s="1046"/>
      <c r="DI114" s="1046"/>
      <c r="DJ114" s="1046"/>
      <c r="DK114" s="1047"/>
      <c r="DL114" s="1048" t="s">
        <v>415</v>
      </c>
      <c r="DM114" s="1046"/>
      <c r="DN114" s="1046"/>
      <c r="DO114" s="1046"/>
      <c r="DP114" s="1047"/>
      <c r="DQ114" s="1048" t="s">
        <v>415</v>
      </c>
      <c r="DR114" s="1046"/>
      <c r="DS114" s="1046"/>
      <c r="DT114" s="1046"/>
      <c r="DU114" s="1047"/>
      <c r="DV114" s="1049" t="s">
        <v>415</v>
      </c>
      <c r="DW114" s="1050"/>
      <c r="DX114" s="1050"/>
      <c r="DY114" s="1050"/>
      <c r="DZ114" s="1051"/>
    </row>
    <row r="115" spans="1:130" s="261" customFormat="1" ht="26.25" customHeight="1" x14ac:dyDescent="0.15">
      <c r="A115" s="1041"/>
      <c r="B115" s="1042"/>
      <c r="C115" s="1010" t="s">
        <v>452</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1024" t="s">
        <v>415</v>
      </c>
      <c r="AB115" s="1025"/>
      <c r="AC115" s="1025"/>
      <c r="AD115" s="1025"/>
      <c r="AE115" s="1026"/>
      <c r="AF115" s="1027" t="s">
        <v>415</v>
      </c>
      <c r="AG115" s="1025"/>
      <c r="AH115" s="1025"/>
      <c r="AI115" s="1025"/>
      <c r="AJ115" s="1026"/>
      <c r="AK115" s="1027">
        <v>85978</v>
      </c>
      <c r="AL115" s="1025"/>
      <c r="AM115" s="1025"/>
      <c r="AN115" s="1025"/>
      <c r="AO115" s="1026"/>
      <c r="AP115" s="1028">
        <v>0.7</v>
      </c>
      <c r="AQ115" s="1029"/>
      <c r="AR115" s="1029"/>
      <c r="AS115" s="1029"/>
      <c r="AT115" s="1030"/>
      <c r="AU115" s="993"/>
      <c r="AV115" s="994"/>
      <c r="AW115" s="994"/>
      <c r="AX115" s="994"/>
      <c r="AY115" s="994"/>
      <c r="AZ115" s="1009" t="s">
        <v>453</v>
      </c>
      <c r="BA115" s="1010"/>
      <c r="BB115" s="1010"/>
      <c r="BC115" s="1010"/>
      <c r="BD115" s="1010"/>
      <c r="BE115" s="1010"/>
      <c r="BF115" s="1010"/>
      <c r="BG115" s="1010"/>
      <c r="BH115" s="1010"/>
      <c r="BI115" s="1010"/>
      <c r="BJ115" s="1010"/>
      <c r="BK115" s="1010"/>
      <c r="BL115" s="1010"/>
      <c r="BM115" s="1010"/>
      <c r="BN115" s="1010"/>
      <c r="BO115" s="1010"/>
      <c r="BP115" s="1011"/>
      <c r="BQ115" s="1012" t="s">
        <v>415</v>
      </c>
      <c r="BR115" s="1013"/>
      <c r="BS115" s="1013"/>
      <c r="BT115" s="1013"/>
      <c r="BU115" s="1013"/>
      <c r="BV115" s="1013" t="s">
        <v>415</v>
      </c>
      <c r="BW115" s="1013"/>
      <c r="BX115" s="1013"/>
      <c r="BY115" s="1013"/>
      <c r="BZ115" s="1013"/>
      <c r="CA115" s="1013" t="s">
        <v>415</v>
      </c>
      <c r="CB115" s="1013"/>
      <c r="CC115" s="1013"/>
      <c r="CD115" s="1013"/>
      <c r="CE115" s="1013"/>
      <c r="CF115" s="1007" t="s">
        <v>415</v>
      </c>
      <c r="CG115" s="1008"/>
      <c r="CH115" s="1008"/>
      <c r="CI115" s="1008"/>
      <c r="CJ115" s="1008"/>
      <c r="CK115" s="1035"/>
      <c r="CL115" s="1036"/>
      <c r="CM115" s="1009" t="s">
        <v>454</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11"/>
      <c r="DG115" s="1045" t="s">
        <v>415</v>
      </c>
      <c r="DH115" s="1046"/>
      <c r="DI115" s="1046"/>
      <c r="DJ115" s="1046"/>
      <c r="DK115" s="1047"/>
      <c r="DL115" s="1048" t="s">
        <v>415</v>
      </c>
      <c r="DM115" s="1046"/>
      <c r="DN115" s="1046"/>
      <c r="DO115" s="1046"/>
      <c r="DP115" s="1047"/>
      <c r="DQ115" s="1048" t="s">
        <v>415</v>
      </c>
      <c r="DR115" s="1046"/>
      <c r="DS115" s="1046"/>
      <c r="DT115" s="1046"/>
      <c r="DU115" s="1047"/>
      <c r="DV115" s="1049" t="s">
        <v>415</v>
      </c>
      <c r="DW115" s="1050"/>
      <c r="DX115" s="1050"/>
      <c r="DY115" s="1050"/>
      <c r="DZ115" s="1051"/>
    </row>
    <row r="116" spans="1:130" s="261" customFormat="1" ht="26.25" customHeight="1" x14ac:dyDescent="0.15">
      <c r="A116" s="1043"/>
      <c r="B116" s="1044"/>
      <c r="C116" s="1052" t="s">
        <v>455</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415</v>
      </c>
      <c r="AB116" s="1046"/>
      <c r="AC116" s="1046"/>
      <c r="AD116" s="1046"/>
      <c r="AE116" s="1047"/>
      <c r="AF116" s="1048" t="s">
        <v>415</v>
      </c>
      <c r="AG116" s="1046"/>
      <c r="AH116" s="1046"/>
      <c r="AI116" s="1046"/>
      <c r="AJ116" s="1047"/>
      <c r="AK116" s="1048">
        <v>582</v>
      </c>
      <c r="AL116" s="1046"/>
      <c r="AM116" s="1046"/>
      <c r="AN116" s="1046"/>
      <c r="AO116" s="1047"/>
      <c r="AP116" s="1049">
        <v>0</v>
      </c>
      <c r="AQ116" s="1050"/>
      <c r="AR116" s="1050"/>
      <c r="AS116" s="1050"/>
      <c r="AT116" s="1051"/>
      <c r="AU116" s="993"/>
      <c r="AV116" s="994"/>
      <c r="AW116" s="994"/>
      <c r="AX116" s="994"/>
      <c r="AY116" s="994"/>
      <c r="AZ116" s="1054" t="s">
        <v>456</v>
      </c>
      <c r="BA116" s="1055"/>
      <c r="BB116" s="1055"/>
      <c r="BC116" s="1055"/>
      <c r="BD116" s="1055"/>
      <c r="BE116" s="1055"/>
      <c r="BF116" s="1055"/>
      <c r="BG116" s="1055"/>
      <c r="BH116" s="1055"/>
      <c r="BI116" s="1055"/>
      <c r="BJ116" s="1055"/>
      <c r="BK116" s="1055"/>
      <c r="BL116" s="1055"/>
      <c r="BM116" s="1055"/>
      <c r="BN116" s="1055"/>
      <c r="BO116" s="1055"/>
      <c r="BP116" s="1056"/>
      <c r="BQ116" s="1012" t="s">
        <v>415</v>
      </c>
      <c r="BR116" s="1013"/>
      <c r="BS116" s="1013"/>
      <c r="BT116" s="1013"/>
      <c r="BU116" s="1013"/>
      <c r="BV116" s="1013" t="s">
        <v>415</v>
      </c>
      <c r="BW116" s="1013"/>
      <c r="BX116" s="1013"/>
      <c r="BY116" s="1013"/>
      <c r="BZ116" s="1013"/>
      <c r="CA116" s="1013" t="s">
        <v>438</v>
      </c>
      <c r="CB116" s="1013"/>
      <c r="CC116" s="1013"/>
      <c r="CD116" s="1013"/>
      <c r="CE116" s="1013"/>
      <c r="CF116" s="1007" t="s">
        <v>415</v>
      </c>
      <c r="CG116" s="1008"/>
      <c r="CH116" s="1008"/>
      <c r="CI116" s="1008"/>
      <c r="CJ116" s="1008"/>
      <c r="CK116" s="1035"/>
      <c r="CL116" s="1036"/>
      <c r="CM116" s="1009" t="s">
        <v>457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45" t="s">
        <v>415</v>
      </c>
      <c r="DH116" s="1046"/>
      <c r="DI116" s="1046"/>
      <c r="DJ116" s="1046"/>
      <c r="DK116" s="1047"/>
      <c r="DL116" s="1048" t="s">
        <v>415</v>
      </c>
      <c r="DM116" s="1046"/>
      <c r="DN116" s="1046"/>
      <c r="DO116" s="1046"/>
      <c r="DP116" s="1047"/>
      <c r="DQ116" s="1048" t="s">
        <v>415</v>
      </c>
      <c r="DR116" s="1046"/>
      <c r="DS116" s="1046"/>
      <c r="DT116" s="1046"/>
      <c r="DU116" s="1047"/>
      <c r="DV116" s="1049" t="s">
        <v>415</v>
      </c>
      <c r="DW116" s="1050"/>
      <c r="DX116" s="1050"/>
      <c r="DY116" s="1050"/>
      <c r="DZ116" s="1051"/>
    </row>
    <row r="117" spans="1:130" s="261" customFormat="1" ht="26.25" customHeight="1" x14ac:dyDescent="0.15">
      <c r="A117" s="997" t="s">
        <v>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2" t="s">
        <v>458</v>
      </c>
      <c r="Z117" s="979"/>
      <c r="AA117" s="1063">
        <v>2667613</v>
      </c>
      <c r="AB117" s="1064"/>
      <c r="AC117" s="1064"/>
      <c r="AD117" s="1064"/>
      <c r="AE117" s="1065"/>
      <c r="AF117" s="1066">
        <v>2612258</v>
      </c>
      <c r="AG117" s="1064"/>
      <c r="AH117" s="1064"/>
      <c r="AI117" s="1064"/>
      <c r="AJ117" s="1065"/>
      <c r="AK117" s="1066">
        <v>2692582</v>
      </c>
      <c r="AL117" s="1064"/>
      <c r="AM117" s="1064"/>
      <c r="AN117" s="1064"/>
      <c r="AO117" s="1065"/>
      <c r="AP117" s="1067"/>
      <c r="AQ117" s="1068"/>
      <c r="AR117" s="1068"/>
      <c r="AS117" s="1068"/>
      <c r="AT117" s="1069"/>
      <c r="AU117" s="993"/>
      <c r="AV117" s="994"/>
      <c r="AW117" s="994"/>
      <c r="AX117" s="994"/>
      <c r="AY117" s="994"/>
      <c r="AZ117" s="1054" t="s">
        <v>459</v>
      </c>
      <c r="BA117" s="1055"/>
      <c r="BB117" s="1055"/>
      <c r="BC117" s="1055"/>
      <c r="BD117" s="1055"/>
      <c r="BE117" s="1055"/>
      <c r="BF117" s="1055"/>
      <c r="BG117" s="1055"/>
      <c r="BH117" s="1055"/>
      <c r="BI117" s="1055"/>
      <c r="BJ117" s="1055"/>
      <c r="BK117" s="1055"/>
      <c r="BL117" s="1055"/>
      <c r="BM117" s="1055"/>
      <c r="BN117" s="1055"/>
      <c r="BO117" s="1055"/>
      <c r="BP117" s="1056"/>
      <c r="BQ117" s="1012" t="s">
        <v>176</v>
      </c>
      <c r="BR117" s="1013"/>
      <c r="BS117" s="1013"/>
      <c r="BT117" s="1013"/>
      <c r="BU117" s="1013"/>
      <c r="BV117" s="1013" t="s">
        <v>460</v>
      </c>
      <c r="BW117" s="1013"/>
      <c r="BX117" s="1013"/>
      <c r="BY117" s="1013"/>
      <c r="BZ117" s="1013"/>
      <c r="CA117" s="1013" t="s">
        <v>461</v>
      </c>
      <c r="CB117" s="1013"/>
      <c r="CC117" s="1013"/>
      <c r="CD117" s="1013"/>
      <c r="CE117" s="1013"/>
      <c r="CF117" s="1007" t="s">
        <v>462</v>
      </c>
      <c r="CG117" s="1008"/>
      <c r="CH117" s="1008"/>
      <c r="CI117" s="1008"/>
      <c r="CJ117" s="1008"/>
      <c r="CK117" s="1035"/>
      <c r="CL117" s="1036"/>
      <c r="CM117" s="1009" t="s">
        <v>463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45" t="s">
        <v>464</v>
      </c>
      <c r="DH117" s="1046"/>
      <c r="DI117" s="1046"/>
      <c r="DJ117" s="1046"/>
      <c r="DK117" s="1047"/>
      <c r="DL117" s="1048" t="s">
        <v>465</v>
      </c>
      <c r="DM117" s="1046"/>
      <c r="DN117" s="1046"/>
      <c r="DO117" s="1046"/>
      <c r="DP117" s="1047"/>
      <c r="DQ117" s="1048" t="s">
        <v>466</v>
      </c>
      <c r="DR117" s="1046"/>
      <c r="DS117" s="1046"/>
      <c r="DT117" s="1046"/>
      <c r="DU117" s="1047"/>
      <c r="DV117" s="1049" t="s">
        <v>460</v>
      </c>
      <c r="DW117" s="1050"/>
      <c r="DX117" s="1050"/>
      <c r="DY117" s="1050"/>
      <c r="DZ117" s="1051"/>
    </row>
    <row r="118" spans="1:130" s="261" customFormat="1" ht="26.25" customHeight="1" x14ac:dyDescent="0.15">
      <c r="A118" s="997" t="s">
        <v>433</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431</v>
      </c>
      <c r="AB118" s="978"/>
      <c r="AC118" s="978"/>
      <c r="AD118" s="978"/>
      <c r="AE118" s="979"/>
      <c r="AF118" s="977" t="s">
        <v>309</v>
      </c>
      <c r="AG118" s="978"/>
      <c r="AH118" s="978"/>
      <c r="AI118" s="978"/>
      <c r="AJ118" s="979"/>
      <c r="AK118" s="977" t="s">
        <v>308</v>
      </c>
      <c r="AL118" s="978"/>
      <c r="AM118" s="978"/>
      <c r="AN118" s="978"/>
      <c r="AO118" s="979"/>
      <c r="AP118" s="1058" t="s">
        <v>432</v>
      </c>
      <c r="AQ118" s="1059"/>
      <c r="AR118" s="1059"/>
      <c r="AS118" s="1059"/>
      <c r="AT118" s="1060"/>
      <c r="AU118" s="993"/>
      <c r="AV118" s="994"/>
      <c r="AW118" s="994"/>
      <c r="AX118" s="994"/>
      <c r="AY118" s="994"/>
      <c r="AZ118" s="1061" t="s">
        <v>467</v>
      </c>
      <c r="BA118" s="1052"/>
      <c r="BB118" s="1052"/>
      <c r="BC118" s="1052"/>
      <c r="BD118" s="1052"/>
      <c r="BE118" s="1052"/>
      <c r="BF118" s="1052"/>
      <c r="BG118" s="1052"/>
      <c r="BH118" s="1052"/>
      <c r="BI118" s="1052"/>
      <c r="BJ118" s="1052"/>
      <c r="BK118" s="1052"/>
      <c r="BL118" s="1052"/>
      <c r="BM118" s="1052"/>
      <c r="BN118" s="1052"/>
      <c r="BO118" s="1052"/>
      <c r="BP118" s="1053"/>
      <c r="BQ118" s="1084" t="s">
        <v>176</v>
      </c>
      <c r="BR118" s="1085"/>
      <c r="BS118" s="1085"/>
      <c r="BT118" s="1085"/>
      <c r="BU118" s="1085"/>
      <c r="BV118" s="1085" t="s">
        <v>468</v>
      </c>
      <c r="BW118" s="1085"/>
      <c r="BX118" s="1085"/>
      <c r="BY118" s="1085"/>
      <c r="BZ118" s="1085"/>
      <c r="CA118" s="1085" t="s">
        <v>469</v>
      </c>
      <c r="CB118" s="1085"/>
      <c r="CC118" s="1085"/>
      <c r="CD118" s="1085"/>
      <c r="CE118" s="1085"/>
      <c r="CF118" s="1007" t="s">
        <v>466</v>
      </c>
      <c r="CG118" s="1008"/>
      <c r="CH118" s="1008"/>
      <c r="CI118" s="1008"/>
      <c r="CJ118" s="1008"/>
      <c r="CK118" s="1035"/>
      <c r="CL118" s="1036"/>
      <c r="CM118" s="1009" t="s">
        <v>470</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45" t="s">
        <v>471</v>
      </c>
      <c r="DH118" s="1046"/>
      <c r="DI118" s="1046"/>
      <c r="DJ118" s="1046"/>
      <c r="DK118" s="1047"/>
      <c r="DL118" s="1048" t="s">
        <v>176</v>
      </c>
      <c r="DM118" s="1046"/>
      <c r="DN118" s="1046"/>
      <c r="DO118" s="1046"/>
      <c r="DP118" s="1047"/>
      <c r="DQ118" s="1048" t="s">
        <v>176</v>
      </c>
      <c r="DR118" s="1046"/>
      <c r="DS118" s="1046"/>
      <c r="DT118" s="1046"/>
      <c r="DU118" s="1047"/>
      <c r="DV118" s="1049" t="s">
        <v>176</v>
      </c>
      <c r="DW118" s="1050"/>
      <c r="DX118" s="1050"/>
      <c r="DY118" s="1050"/>
      <c r="DZ118" s="1051"/>
    </row>
    <row r="119" spans="1:130" s="261" customFormat="1" ht="26.25" customHeight="1" x14ac:dyDescent="0.15">
      <c r="A119" s="1142" t="s">
        <v>436</v>
      </c>
      <c r="B119" s="1034"/>
      <c r="C119" s="1016"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84" t="s">
        <v>472</v>
      </c>
      <c r="AB119" s="985"/>
      <c r="AC119" s="985"/>
      <c r="AD119" s="985"/>
      <c r="AE119" s="986"/>
      <c r="AF119" s="987" t="s">
        <v>473</v>
      </c>
      <c r="AG119" s="985"/>
      <c r="AH119" s="985"/>
      <c r="AI119" s="985"/>
      <c r="AJ119" s="986"/>
      <c r="AK119" s="987">
        <v>85978</v>
      </c>
      <c r="AL119" s="985"/>
      <c r="AM119" s="985"/>
      <c r="AN119" s="985"/>
      <c r="AO119" s="986"/>
      <c r="AP119" s="988">
        <v>0.7</v>
      </c>
      <c r="AQ119" s="989"/>
      <c r="AR119" s="989"/>
      <c r="AS119" s="989"/>
      <c r="AT119" s="990"/>
      <c r="AU119" s="995"/>
      <c r="AV119" s="996"/>
      <c r="AW119" s="996"/>
      <c r="AX119" s="996"/>
      <c r="AY119" s="996"/>
      <c r="AZ119" s="292" t="s">
        <v>189</v>
      </c>
      <c r="BA119" s="292"/>
      <c r="BB119" s="292"/>
      <c r="BC119" s="292"/>
      <c r="BD119" s="292"/>
      <c r="BE119" s="292"/>
      <c r="BF119" s="292"/>
      <c r="BG119" s="292"/>
      <c r="BH119" s="292"/>
      <c r="BI119" s="292"/>
      <c r="BJ119" s="292"/>
      <c r="BK119" s="292"/>
      <c r="BL119" s="292"/>
      <c r="BM119" s="292"/>
      <c r="BN119" s="292"/>
      <c r="BO119" s="1062" t="s">
        <v>474</v>
      </c>
      <c r="BP119" s="1090"/>
      <c r="BQ119" s="1084">
        <v>37454065</v>
      </c>
      <c r="BR119" s="1085"/>
      <c r="BS119" s="1085"/>
      <c r="BT119" s="1085"/>
      <c r="BU119" s="1085"/>
      <c r="BV119" s="1085">
        <v>38532489</v>
      </c>
      <c r="BW119" s="1085"/>
      <c r="BX119" s="1085"/>
      <c r="BY119" s="1085"/>
      <c r="BZ119" s="1085"/>
      <c r="CA119" s="1085">
        <v>38945162</v>
      </c>
      <c r="CB119" s="1085"/>
      <c r="CC119" s="1085"/>
      <c r="CD119" s="1085"/>
      <c r="CE119" s="1085"/>
      <c r="CF119" s="1086"/>
      <c r="CG119" s="1087"/>
      <c r="CH119" s="1087"/>
      <c r="CI119" s="1087"/>
      <c r="CJ119" s="1088"/>
      <c r="CK119" s="1037"/>
      <c r="CL119" s="1038"/>
      <c r="CM119" s="1061" t="s">
        <v>475</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89" t="s">
        <v>466</v>
      </c>
      <c r="DH119" s="1071"/>
      <c r="DI119" s="1071"/>
      <c r="DJ119" s="1071"/>
      <c r="DK119" s="1072"/>
      <c r="DL119" s="1070" t="s">
        <v>472</v>
      </c>
      <c r="DM119" s="1071"/>
      <c r="DN119" s="1071"/>
      <c r="DO119" s="1071"/>
      <c r="DP119" s="1072"/>
      <c r="DQ119" s="1070" t="s">
        <v>465</v>
      </c>
      <c r="DR119" s="1071"/>
      <c r="DS119" s="1071"/>
      <c r="DT119" s="1071"/>
      <c r="DU119" s="1072"/>
      <c r="DV119" s="1073" t="s">
        <v>476</v>
      </c>
      <c r="DW119" s="1074"/>
      <c r="DX119" s="1074"/>
      <c r="DY119" s="1074"/>
      <c r="DZ119" s="1075"/>
    </row>
    <row r="120" spans="1:130" s="261" customFormat="1" ht="26.25" customHeight="1" x14ac:dyDescent="0.15">
      <c r="A120" s="1143"/>
      <c r="B120" s="1036"/>
      <c r="C120" s="1009" t="s">
        <v>441</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45" t="s">
        <v>477</v>
      </c>
      <c r="AB120" s="1046"/>
      <c r="AC120" s="1046"/>
      <c r="AD120" s="1046"/>
      <c r="AE120" s="1047"/>
      <c r="AF120" s="1048" t="s">
        <v>471</v>
      </c>
      <c r="AG120" s="1046"/>
      <c r="AH120" s="1046"/>
      <c r="AI120" s="1046"/>
      <c r="AJ120" s="1047"/>
      <c r="AK120" s="1048" t="s">
        <v>469</v>
      </c>
      <c r="AL120" s="1046"/>
      <c r="AM120" s="1046"/>
      <c r="AN120" s="1046"/>
      <c r="AO120" s="1047"/>
      <c r="AP120" s="1049" t="s">
        <v>469</v>
      </c>
      <c r="AQ120" s="1050"/>
      <c r="AR120" s="1050"/>
      <c r="AS120" s="1050"/>
      <c r="AT120" s="1051"/>
      <c r="AU120" s="1076" t="s">
        <v>478</v>
      </c>
      <c r="AV120" s="1077"/>
      <c r="AW120" s="1077"/>
      <c r="AX120" s="1077"/>
      <c r="AY120" s="1078"/>
      <c r="AZ120" s="1016" t="s">
        <v>479</v>
      </c>
      <c r="BA120" s="982"/>
      <c r="BB120" s="982"/>
      <c r="BC120" s="982"/>
      <c r="BD120" s="982"/>
      <c r="BE120" s="982"/>
      <c r="BF120" s="982"/>
      <c r="BG120" s="982"/>
      <c r="BH120" s="982"/>
      <c r="BI120" s="982"/>
      <c r="BJ120" s="982"/>
      <c r="BK120" s="982"/>
      <c r="BL120" s="982"/>
      <c r="BM120" s="982"/>
      <c r="BN120" s="982"/>
      <c r="BO120" s="982"/>
      <c r="BP120" s="983"/>
      <c r="BQ120" s="1017">
        <v>2407273</v>
      </c>
      <c r="BR120" s="1018"/>
      <c r="BS120" s="1018"/>
      <c r="BT120" s="1018"/>
      <c r="BU120" s="1018"/>
      <c r="BV120" s="1018">
        <v>2736927</v>
      </c>
      <c r="BW120" s="1018"/>
      <c r="BX120" s="1018"/>
      <c r="BY120" s="1018"/>
      <c r="BZ120" s="1018"/>
      <c r="CA120" s="1018">
        <v>2736948</v>
      </c>
      <c r="CB120" s="1018"/>
      <c r="CC120" s="1018"/>
      <c r="CD120" s="1018"/>
      <c r="CE120" s="1018"/>
      <c r="CF120" s="1031">
        <v>22.9</v>
      </c>
      <c r="CG120" s="1032"/>
      <c r="CH120" s="1032"/>
      <c r="CI120" s="1032"/>
      <c r="CJ120" s="1032"/>
      <c r="CK120" s="1091" t="s">
        <v>480</v>
      </c>
      <c r="CL120" s="1092"/>
      <c r="CM120" s="1092"/>
      <c r="CN120" s="1092"/>
      <c r="CO120" s="1093"/>
      <c r="CP120" s="1099" t="s">
        <v>481</v>
      </c>
      <c r="CQ120" s="1100"/>
      <c r="CR120" s="1100"/>
      <c r="CS120" s="1100"/>
      <c r="CT120" s="1100"/>
      <c r="CU120" s="1100"/>
      <c r="CV120" s="1100"/>
      <c r="CW120" s="1100"/>
      <c r="CX120" s="1100"/>
      <c r="CY120" s="1100"/>
      <c r="CZ120" s="1100"/>
      <c r="DA120" s="1100"/>
      <c r="DB120" s="1100"/>
      <c r="DC120" s="1100"/>
      <c r="DD120" s="1100"/>
      <c r="DE120" s="1100"/>
      <c r="DF120" s="1101"/>
      <c r="DG120" s="1017" t="s">
        <v>176</v>
      </c>
      <c r="DH120" s="1018"/>
      <c r="DI120" s="1018"/>
      <c r="DJ120" s="1018"/>
      <c r="DK120" s="1018"/>
      <c r="DL120" s="1018" t="s">
        <v>466</v>
      </c>
      <c r="DM120" s="1018"/>
      <c r="DN120" s="1018"/>
      <c r="DO120" s="1018"/>
      <c r="DP120" s="1018"/>
      <c r="DQ120" s="1018">
        <v>15313080</v>
      </c>
      <c r="DR120" s="1018"/>
      <c r="DS120" s="1018"/>
      <c r="DT120" s="1018"/>
      <c r="DU120" s="1018"/>
      <c r="DV120" s="1019">
        <v>128.4</v>
      </c>
      <c r="DW120" s="1019"/>
      <c r="DX120" s="1019"/>
      <c r="DY120" s="1019"/>
      <c r="DZ120" s="1020"/>
    </row>
    <row r="121" spans="1:130" s="261" customFormat="1" ht="26.25" customHeight="1" x14ac:dyDescent="0.15">
      <c r="A121" s="1143"/>
      <c r="B121" s="1036"/>
      <c r="C121" s="1054" t="s">
        <v>482</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483</v>
      </c>
      <c r="AB121" s="1046"/>
      <c r="AC121" s="1046"/>
      <c r="AD121" s="1046"/>
      <c r="AE121" s="1047"/>
      <c r="AF121" s="1048" t="s">
        <v>469</v>
      </c>
      <c r="AG121" s="1046"/>
      <c r="AH121" s="1046"/>
      <c r="AI121" s="1046"/>
      <c r="AJ121" s="1047"/>
      <c r="AK121" s="1048" t="s">
        <v>472</v>
      </c>
      <c r="AL121" s="1046"/>
      <c r="AM121" s="1046"/>
      <c r="AN121" s="1046"/>
      <c r="AO121" s="1047"/>
      <c r="AP121" s="1049" t="s">
        <v>484</v>
      </c>
      <c r="AQ121" s="1050"/>
      <c r="AR121" s="1050"/>
      <c r="AS121" s="1050"/>
      <c r="AT121" s="1051"/>
      <c r="AU121" s="1079"/>
      <c r="AV121" s="1080"/>
      <c r="AW121" s="1080"/>
      <c r="AX121" s="1080"/>
      <c r="AY121" s="1081"/>
      <c r="AZ121" s="1009" t="s">
        <v>485</v>
      </c>
      <c r="BA121" s="1010"/>
      <c r="BB121" s="1010"/>
      <c r="BC121" s="1010"/>
      <c r="BD121" s="1010"/>
      <c r="BE121" s="1010"/>
      <c r="BF121" s="1010"/>
      <c r="BG121" s="1010"/>
      <c r="BH121" s="1010"/>
      <c r="BI121" s="1010"/>
      <c r="BJ121" s="1010"/>
      <c r="BK121" s="1010"/>
      <c r="BL121" s="1010"/>
      <c r="BM121" s="1010"/>
      <c r="BN121" s="1010"/>
      <c r="BO121" s="1010"/>
      <c r="BP121" s="1011"/>
      <c r="BQ121" s="1012">
        <v>6687115</v>
      </c>
      <c r="BR121" s="1013"/>
      <c r="BS121" s="1013"/>
      <c r="BT121" s="1013"/>
      <c r="BU121" s="1013"/>
      <c r="BV121" s="1013">
        <v>8046822</v>
      </c>
      <c r="BW121" s="1013"/>
      <c r="BX121" s="1013"/>
      <c r="BY121" s="1013"/>
      <c r="BZ121" s="1013"/>
      <c r="CA121" s="1013">
        <v>4331630</v>
      </c>
      <c r="CB121" s="1013"/>
      <c r="CC121" s="1013"/>
      <c r="CD121" s="1013"/>
      <c r="CE121" s="1013"/>
      <c r="CF121" s="1007">
        <v>36.299999999999997</v>
      </c>
      <c r="CG121" s="1008"/>
      <c r="CH121" s="1008"/>
      <c r="CI121" s="1008"/>
      <c r="CJ121" s="1008"/>
      <c r="CK121" s="1094"/>
      <c r="CL121" s="1095"/>
      <c r="CM121" s="1095"/>
      <c r="CN121" s="1095"/>
      <c r="CO121" s="1096"/>
      <c r="CP121" s="1104" t="s">
        <v>486</v>
      </c>
      <c r="CQ121" s="1105"/>
      <c r="CR121" s="1105"/>
      <c r="CS121" s="1105"/>
      <c r="CT121" s="1105"/>
      <c r="CU121" s="1105"/>
      <c r="CV121" s="1105"/>
      <c r="CW121" s="1105"/>
      <c r="CX121" s="1105"/>
      <c r="CY121" s="1105"/>
      <c r="CZ121" s="1105"/>
      <c r="DA121" s="1105"/>
      <c r="DB121" s="1105"/>
      <c r="DC121" s="1105"/>
      <c r="DD121" s="1105"/>
      <c r="DE121" s="1105"/>
      <c r="DF121" s="1106"/>
      <c r="DG121" s="1012">
        <v>440745</v>
      </c>
      <c r="DH121" s="1013"/>
      <c r="DI121" s="1013"/>
      <c r="DJ121" s="1013"/>
      <c r="DK121" s="1013"/>
      <c r="DL121" s="1013">
        <v>413417</v>
      </c>
      <c r="DM121" s="1013"/>
      <c r="DN121" s="1013"/>
      <c r="DO121" s="1013"/>
      <c r="DP121" s="1013"/>
      <c r="DQ121" s="1013">
        <v>458138</v>
      </c>
      <c r="DR121" s="1013"/>
      <c r="DS121" s="1013"/>
      <c r="DT121" s="1013"/>
      <c r="DU121" s="1013"/>
      <c r="DV121" s="1014">
        <v>3.8</v>
      </c>
      <c r="DW121" s="1014"/>
      <c r="DX121" s="1014"/>
      <c r="DY121" s="1014"/>
      <c r="DZ121" s="1015"/>
    </row>
    <row r="122" spans="1:130" s="261" customFormat="1" ht="26.25" customHeight="1" x14ac:dyDescent="0.15">
      <c r="A122" s="1143"/>
      <c r="B122" s="1036"/>
      <c r="C122" s="1009" t="s">
        <v>451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45" t="s">
        <v>176</v>
      </c>
      <c r="AB122" s="1046"/>
      <c r="AC122" s="1046"/>
      <c r="AD122" s="1046"/>
      <c r="AE122" s="1047"/>
      <c r="AF122" s="1048" t="s">
        <v>462</v>
      </c>
      <c r="AG122" s="1046"/>
      <c r="AH122" s="1046"/>
      <c r="AI122" s="1046"/>
      <c r="AJ122" s="1047"/>
      <c r="AK122" s="1048" t="s">
        <v>469</v>
      </c>
      <c r="AL122" s="1046"/>
      <c r="AM122" s="1046"/>
      <c r="AN122" s="1046"/>
      <c r="AO122" s="1047"/>
      <c r="AP122" s="1049" t="s">
        <v>464</v>
      </c>
      <c r="AQ122" s="1050"/>
      <c r="AR122" s="1050"/>
      <c r="AS122" s="1050"/>
      <c r="AT122" s="1051"/>
      <c r="AU122" s="1079"/>
      <c r="AV122" s="1080"/>
      <c r="AW122" s="1080"/>
      <c r="AX122" s="1080"/>
      <c r="AY122" s="1081"/>
      <c r="AZ122" s="1061" t="s">
        <v>487</v>
      </c>
      <c r="BA122" s="1052"/>
      <c r="BB122" s="1052"/>
      <c r="BC122" s="1052"/>
      <c r="BD122" s="1052"/>
      <c r="BE122" s="1052"/>
      <c r="BF122" s="1052"/>
      <c r="BG122" s="1052"/>
      <c r="BH122" s="1052"/>
      <c r="BI122" s="1052"/>
      <c r="BJ122" s="1052"/>
      <c r="BK122" s="1052"/>
      <c r="BL122" s="1052"/>
      <c r="BM122" s="1052"/>
      <c r="BN122" s="1052"/>
      <c r="BO122" s="1052"/>
      <c r="BP122" s="1053"/>
      <c r="BQ122" s="1084">
        <v>23050372</v>
      </c>
      <c r="BR122" s="1085"/>
      <c r="BS122" s="1085"/>
      <c r="BT122" s="1085"/>
      <c r="BU122" s="1085"/>
      <c r="BV122" s="1085">
        <v>23005072</v>
      </c>
      <c r="BW122" s="1085"/>
      <c r="BX122" s="1085"/>
      <c r="BY122" s="1085"/>
      <c r="BZ122" s="1085"/>
      <c r="CA122" s="1085">
        <v>22826051</v>
      </c>
      <c r="CB122" s="1085"/>
      <c r="CC122" s="1085"/>
      <c r="CD122" s="1085"/>
      <c r="CE122" s="1085"/>
      <c r="CF122" s="1102">
        <v>191.3</v>
      </c>
      <c r="CG122" s="1103"/>
      <c r="CH122" s="1103"/>
      <c r="CI122" s="1103"/>
      <c r="CJ122" s="1103"/>
      <c r="CK122" s="1094"/>
      <c r="CL122" s="1095"/>
      <c r="CM122" s="1095"/>
      <c r="CN122" s="1095"/>
      <c r="CO122" s="1096"/>
      <c r="CP122" s="1104" t="s">
        <v>488</v>
      </c>
      <c r="CQ122" s="1105"/>
      <c r="CR122" s="1105"/>
      <c r="CS122" s="1105"/>
      <c r="CT122" s="1105"/>
      <c r="CU122" s="1105"/>
      <c r="CV122" s="1105"/>
      <c r="CW122" s="1105"/>
      <c r="CX122" s="1105"/>
      <c r="CY122" s="1105"/>
      <c r="CZ122" s="1105"/>
      <c r="DA122" s="1105"/>
      <c r="DB122" s="1105"/>
      <c r="DC122" s="1105"/>
      <c r="DD122" s="1105"/>
      <c r="DE122" s="1105"/>
      <c r="DF122" s="1106"/>
      <c r="DG122" s="1012">
        <v>12170</v>
      </c>
      <c r="DH122" s="1013"/>
      <c r="DI122" s="1013"/>
      <c r="DJ122" s="1013"/>
      <c r="DK122" s="1013"/>
      <c r="DL122" s="1013">
        <v>12377</v>
      </c>
      <c r="DM122" s="1013"/>
      <c r="DN122" s="1013"/>
      <c r="DO122" s="1013"/>
      <c r="DP122" s="1013"/>
      <c r="DQ122" s="1013">
        <v>14361</v>
      </c>
      <c r="DR122" s="1013"/>
      <c r="DS122" s="1013"/>
      <c r="DT122" s="1013"/>
      <c r="DU122" s="1013"/>
      <c r="DV122" s="1014">
        <v>0.1</v>
      </c>
      <c r="DW122" s="1014"/>
      <c r="DX122" s="1014"/>
      <c r="DY122" s="1014"/>
      <c r="DZ122" s="1015"/>
    </row>
    <row r="123" spans="1:130" s="261" customFormat="1" ht="26.25" customHeight="1" x14ac:dyDescent="0.15">
      <c r="A123" s="1143"/>
      <c r="B123" s="1036"/>
      <c r="C123" s="1009" t="s">
        <v>457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45" t="s">
        <v>464</v>
      </c>
      <c r="AB123" s="1046"/>
      <c r="AC123" s="1046"/>
      <c r="AD123" s="1046"/>
      <c r="AE123" s="1047"/>
      <c r="AF123" s="1048" t="s">
        <v>176</v>
      </c>
      <c r="AG123" s="1046"/>
      <c r="AH123" s="1046"/>
      <c r="AI123" s="1046"/>
      <c r="AJ123" s="1047"/>
      <c r="AK123" s="1048" t="s">
        <v>465</v>
      </c>
      <c r="AL123" s="1046"/>
      <c r="AM123" s="1046"/>
      <c r="AN123" s="1046"/>
      <c r="AO123" s="1047"/>
      <c r="AP123" s="1049" t="s">
        <v>489</v>
      </c>
      <c r="AQ123" s="1050"/>
      <c r="AR123" s="1050"/>
      <c r="AS123" s="1050"/>
      <c r="AT123" s="1051"/>
      <c r="AU123" s="1082"/>
      <c r="AV123" s="1083"/>
      <c r="AW123" s="1083"/>
      <c r="AX123" s="1083"/>
      <c r="AY123" s="1083"/>
      <c r="AZ123" s="292" t="s">
        <v>189</v>
      </c>
      <c r="BA123" s="292"/>
      <c r="BB123" s="292"/>
      <c r="BC123" s="292"/>
      <c r="BD123" s="292"/>
      <c r="BE123" s="292"/>
      <c r="BF123" s="292"/>
      <c r="BG123" s="292"/>
      <c r="BH123" s="292"/>
      <c r="BI123" s="292"/>
      <c r="BJ123" s="292"/>
      <c r="BK123" s="292"/>
      <c r="BL123" s="292"/>
      <c r="BM123" s="292"/>
      <c r="BN123" s="292"/>
      <c r="BO123" s="1062" t="s">
        <v>490</v>
      </c>
      <c r="BP123" s="1090"/>
      <c r="BQ123" s="1149">
        <v>32144760</v>
      </c>
      <c r="BR123" s="1150"/>
      <c r="BS123" s="1150"/>
      <c r="BT123" s="1150"/>
      <c r="BU123" s="1150"/>
      <c r="BV123" s="1150">
        <v>33788821</v>
      </c>
      <c r="BW123" s="1150"/>
      <c r="BX123" s="1150"/>
      <c r="BY123" s="1150"/>
      <c r="BZ123" s="1150"/>
      <c r="CA123" s="1150">
        <v>29894629</v>
      </c>
      <c r="CB123" s="1150"/>
      <c r="CC123" s="1150"/>
      <c r="CD123" s="1150"/>
      <c r="CE123" s="1150"/>
      <c r="CF123" s="1086"/>
      <c r="CG123" s="1087"/>
      <c r="CH123" s="1087"/>
      <c r="CI123" s="1087"/>
      <c r="CJ123" s="1088"/>
      <c r="CK123" s="1094"/>
      <c r="CL123" s="1095"/>
      <c r="CM123" s="1095"/>
      <c r="CN123" s="1095"/>
      <c r="CO123" s="1096"/>
      <c r="CP123" s="1104" t="s">
        <v>491</v>
      </c>
      <c r="CQ123" s="1105"/>
      <c r="CR123" s="1105"/>
      <c r="CS123" s="1105"/>
      <c r="CT123" s="1105"/>
      <c r="CU123" s="1105"/>
      <c r="CV123" s="1105"/>
      <c r="CW123" s="1105"/>
      <c r="CX123" s="1105"/>
      <c r="CY123" s="1105"/>
      <c r="CZ123" s="1105"/>
      <c r="DA123" s="1105"/>
      <c r="DB123" s="1105"/>
      <c r="DC123" s="1105"/>
      <c r="DD123" s="1105"/>
      <c r="DE123" s="1105"/>
      <c r="DF123" s="1106"/>
      <c r="DG123" s="1045" t="s">
        <v>469</v>
      </c>
      <c r="DH123" s="1046"/>
      <c r="DI123" s="1046"/>
      <c r="DJ123" s="1046"/>
      <c r="DK123" s="1047"/>
      <c r="DL123" s="1048" t="s">
        <v>469</v>
      </c>
      <c r="DM123" s="1046"/>
      <c r="DN123" s="1046"/>
      <c r="DO123" s="1046"/>
      <c r="DP123" s="1047"/>
      <c r="DQ123" s="1048" t="s">
        <v>483</v>
      </c>
      <c r="DR123" s="1046"/>
      <c r="DS123" s="1046"/>
      <c r="DT123" s="1046"/>
      <c r="DU123" s="1047"/>
      <c r="DV123" s="1049" t="s">
        <v>492</v>
      </c>
      <c r="DW123" s="1050"/>
      <c r="DX123" s="1050"/>
      <c r="DY123" s="1050"/>
      <c r="DZ123" s="1051"/>
    </row>
    <row r="124" spans="1:130" s="261" customFormat="1" ht="26.25" customHeight="1" thickBot="1" x14ac:dyDescent="0.2">
      <c r="A124" s="1143"/>
      <c r="B124" s="1036"/>
      <c r="C124" s="1009" t="s">
        <v>463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45" t="s">
        <v>472</v>
      </c>
      <c r="AB124" s="1046"/>
      <c r="AC124" s="1046"/>
      <c r="AD124" s="1046"/>
      <c r="AE124" s="1047"/>
      <c r="AF124" s="1048" t="s">
        <v>493</v>
      </c>
      <c r="AG124" s="1046"/>
      <c r="AH124" s="1046"/>
      <c r="AI124" s="1046"/>
      <c r="AJ124" s="1047"/>
      <c r="AK124" s="1048" t="s">
        <v>473</v>
      </c>
      <c r="AL124" s="1046"/>
      <c r="AM124" s="1046"/>
      <c r="AN124" s="1046"/>
      <c r="AO124" s="1047"/>
      <c r="AP124" s="1049" t="s">
        <v>484</v>
      </c>
      <c r="AQ124" s="1050"/>
      <c r="AR124" s="1050"/>
      <c r="AS124" s="1050"/>
      <c r="AT124" s="1051"/>
      <c r="AU124" s="1145" t="s">
        <v>494</v>
      </c>
      <c r="AV124" s="1146"/>
      <c r="AW124" s="1146"/>
      <c r="AX124" s="1146"/>
      <c r="AY124" s="1146"/>
      <c r="AZ124" s="1146"/>
      <c r="BA124" s="1146"/>
      <c r="BB124" s="1146"/>
      <c r="BC124" s="1146"/>
      <c r="BD124" s="1146"/>
      <c r="BE124" s="1146"/>
      <c r="BF124" s="1146"/>
      <c r="BG124" s="1146"/>
      <c r="BH124" s="1146"/>
      <c r="BI124" s="1146"/>
      <c r="BJ124" s="1146"/>
      <c r="BK124" s="1146"/>
      <c r="BL124" s="1146"/>
      <c r="BM124" s="1146"/>
      <c r="BN124" s="1146"/>
      <c r="BO124" s="1146"/>
      <c r="BP124" s="1147"/>
      <c r="BQ124" s="1148">
        <v>44.5</v>
      </c>
      <c r="BR124" s="1112"/>
      <c r="BS124" s="1112"/>
      <c r="BT124" s="1112"/>
      <c r="BU124" s="1112"/>
      <c r="BV124" s="1112">
        <v>39.5</v>
      </c>
      <c r="BW124" s="1112"/>
      <c r="BX124" s="1112"/>
      <c r="BY124" s="1112"/>
      <c r="BZ124" s="1112"/>
      <c r="CA124" s="1112">
        <v>75.8</v>
      </c>
      <c r="CB124" s="1112"/>
      <c r="CC124" s="1112"/>
      <c r="CD124" s="1112"/>
      <c r="CE124" s="1112"/>
      <c r="CF124" s="1113"/>
      <c r="CG124" s="1114"/>
      <c r="CH124" s="1114"/>
      <c r="CI124" s="1114"/>
      <c r="CJ124" s="1115"/>
      <c r="CK124" s="1097"/>
      <c r="CL124" s="1097"/>
      <c r="CM124" s="1097"/>
      <c r="CN124" s="1097"/>
      <c r="CO124" s="1098"/>
      <c r="CP124" s="1104" t="s">
        <v>495</v>
      </c>
      <c r="CQ124" s="1105"/>
      <c r="CR124" s="1105"/>
      <c r="CS124" s="1105"/>
      <c r="CT124" s="1105"/>
      <c r="CU124" s="1105"/>
      <c r="CV124" s="1105"/>
      <c r="CW124" s="1105"/>
      <c r="CX124" s="1105"/>
      <c r="CY124" s="1105"/>
      <c r="CZ124" s="1105"/>
      <c r="DA124" s="1105"/>
      <c r="DB124" s="1105"/>
      <c r="DC124" s="1105"/>
      <c r="DD124" s="1105"/>
      <c r="DE124" s="1105"/>
      <c r="DF124" s="1106"/>
      <c r="DG124" s="1089">
        <v>14807535</v>
      </c>
      <c r="DH124" s="1071"/>
      <c r="DI124" s="1071"/>
      <c r="DJ124" s="1071"/>
      <c r="DK124" s="1072"/>
      <c r="DL124" s="1070">
        <v>15679199</v>
      </c>
      <c r="DM124" s="1071"/>
      <c r="DN124" s="1071"/>
      <c r="DO124" s="1071"/>
      <c r="DP124" s="1072"/>
      <c r="DQ124" s="1070" t="s">
        <v>477</v>
      </c>
      <c r="DR124" s="1071"/>
      <c r="DS124" s="1071"/>
      <c r="DT124" s="1071"/>
      <c r="DU124" s="1072"/>
      <c r="DV124" s="1073" t="s">
        <v>493</v>
      </c>
      <c r="DW124" s="1074"/>
      <c r="DX124" s="1074"/>
      <c r="DY124" s="1074"/>
      <c r="DZ124" s="1075"/>
    </row>
    <row r="125" spans="1:130" s="261" customFormat="1" ht="26.25" customHeight="1" x14ac:dyDescent="0.15">
      <c r="A125" s="1143"/>
      <c r="B125" s="1036"/>
      <c r="C125" s="1009" t="s">
        <v>470</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45" t="s">
        <v>489</v>
      </c>
      <c r="AB125" s="1046"/>
      <c r="AC125" s="1046"/>
      <c r="AD125" s="1046"/>
      <c r="AE125" s="1047"/>
      <c r="AF125" s="1048" t="s">
        <v>176</v>
      </c>
      <c r="AG125" s="1046"/>
      <c r="AH125" s="1046"/>
      <c r="AI125" s="1046"/>
      <c r="AJ125" s="1047"/>
      <c r="AK125" s="1048" t="s">
        <v>489</v>
      </c>
      <c r="AL125" s="1046"/>
      <c r="AM125" s="1046"/>
      <c r="AN125" s="1046"/>
      <c r="AO125" s="1047"/>
      <c r="AP125" s="1049" t="s">
        <v>472</v>
      </c>
      <c r="AQ125" s="1050"/>
      <c r="AR125" s="1050"/>
      <c r="AS125" s="1050"/>
      <c r="AT125" s="1051"/>
      <c r="AU125" s="293"/>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5"/>
      <c r="BR125" s="295"/>
      <c r="BS125" s="295"/>
      <c r="BT125" s="295"/>
      <c r="BU125" s="295"/>
      <c r="BV125" s="295"/>
      <c r="BW125" s="295"/>
      <c r="BX125" s="295"/>
      <c r="BY125" s="295"/>
      <c r="BZ125" s="295"/>
      <c r="CA125" s="295"/>
      <c r="CB125" s="295"/>
      <c r="CC125" s="295"/>
      <c r="CD125" s="295"/>
      <c r="CE125" s="295"/>
      <c r="CF125" s="295"/>
      <c r="CG125" s="295"/>
      <c r="CH125" s="295"/>
      <c r="CI125" s="295"/>
      <c r="CJ125" s="296"/>
      <c r="CK125" s="1107" t="s">
        <v>496</v>
      </c>
      <c r="CL125" s="1092"/>
      <c r="CM125" s="1092"/>
      <c r="CN125" s="1092"/>
      <c r="CO125" s="1093"/>
      <c r="CP125" s="1016" t="s">
        <v>497</v>
      </c>
      <c r="CQ125" s="982"/>
      <c r="CR125" s="982"/>
      <c r="CS125" s="982"/>
      <c r="CT125" s="982"/>
      <c r="CU125" s="982"/>
      <c r="CV125" s="982"/>
      <c r="CW125" s="982"/>
      <c r="CX125" s="982"/>
      <c r="CY125" s="982"/>
      <c r="CZ125" s="982"/>
      <c r="DA125" s="982"/>
      <c r="DB125" s="982"/>
      <c r="DC125" s="982"/>
      <c r="DD125" s="982"/>
      <c r="DE125" s="982"/>
      <c r="DF125" s="983"/>
      <c r="DG125" s="1017" t="s">
        <v>462</v>
      </c>
      <c r="DH125" s="1018"/>
      <c r="DI125" s="1018"/>
      <c r="DJ125" s="1018"/>
      <c r="DK125" s="1018"/>
      <c r="DL125" s="1018" t="s">
        <v>483</v>
      </c>
      <c r="DM125" s="1018"/>
      <c r="DN125" s="1018"/>
      <c r="DO125" s="1018"/>
      <c r="DP125" s="1018"/>
      <c r="DQ125" s="1018" t="s">
        <v>472</v>
      </c>
      <c r="DR125" s="1018"/>
      <c r="DS125" s="1018"/>
      <c r="DT125" s="1018"/>
      <c r="DU125" s="1018"/>
      <c r="DV125" s="1019" t="s">
        <v>176</v>
      </c>
      <c r="DW125" s="1019"/>
      <c r="DX125" s="1019"/>
      <c r="DY125" s="1019"/>
      <c r="DZ125" s="1020"/>
    </row>
    <row r="126" spans="1:130" s="261" customFormat="1" ht="26.25" customHeight="1" thickBot="1" x14ac:dyDescent="0.2">
      <c r="A126" s="1143"/>
      <c r="B126" s="1036"/>
      <c r="C126" s="1009" t="s">
        <v>475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45" t="s">
        <v>464</v>
      </c>
      <c r="AB126" s="1046"/>
      <c r="AC126" s="1046"/>
      <c r="AD126" s="1046"/>
      <c r="AE126" s="1047"/>
      <c r="AF126" s="1048" t="s">
        <v>477</v>
      </c>
      <c r="AG126" s="1046"/>
      <c r="AH126" s="1046"/>
      <c r="AI126" s="1046"/>
      <c r="AJ126" s="1047"/>
      <c r="AK126" s="1048" t="s">
        <v>176</v>
      </c>
      <c r="AL126" s="1046"/>
      <c r="AM126" s="1046"/>
      <c r="AN126" s="1046"/>
      <c r="AO126" s="1047"/>
      <c r="AP126" s="1049" t="s">
        <v>176</v>
      </c>
      <c r="AQ126" s="1050"/>
      <c r="AR126" s="1050"/>
      <c r="AS126" s="1050"/>
      <c r="AT126" s="1051"/>
      <c r="AU126" s="297"/>
      <c r="AV126" s="297"/>
      <c r="AW126" s="297"/>
      <c r="AX126" s="297"/>
      <c r="AY126" s="297"/>
      <c r="AZ126" s="297"/>
      <c r="BA126" s="297"/>
      <c r="BB126" s="297"/>
      <c r="BC126" s="297"/>
      <c r="BD126" s="297"/>
      <c r="BE126" s="297"/>
      <c r="BF126" s="297"/>
      <c r="BG126" s="297"/>
      <c r="BH126" s="297"/>
      <c r="BI126" s="297"/>
      <c r="BJ126" s="297"/>
      <c r="BK126" s="297"/>
      <c r="BL126" s="297"/>
      <c r="BM126" s="297"/>
      <c r="BN126" s="297"/>
      <c r="BO126" s="297"/>
      <c r="BP126" s="297"/>
      <c r="BQ126" s="297"/>
      <c r="BR126" s="297"/>
      <c r="BS126" s="297"/>
      <c r="BT126" s="297"/>
      <c r="BU126" s="297"/>
      <c r="BV126" s="297"/>
      <c r="BW126" s="297"/>
      <c r="BX126" s="297"/>
      <c r="BY126" s="297"/>
      <c r="BZ126" s="297"/>
      <c r="CA126" s="297"/>
      <c r="CB126" s="297"/>
      <c r="CC126" s="297"/>
      <c r="CD126" s="298"/>
      <c r="CE126" s="298"/>
      <c r="CF126" s="298"/>
      <c r="CG126" s="295"/>
      <c r="CH126" s="295"/>
      <c r="CI126" s="295"/>
      <c r="CJ126" s="296"/>
      <c r="CK126" s="1108"/>
      <c r="CL126" s="1095"/>
      <c r="CM126" s="1095"/>
      <c r="CN126" s="1095"/>
      <c r="CO126" s="1096"/>
      <c r="CP126" s="1009" t="s">
        <v>498</v>
      </c>
      <c r="CQ126" s="1010"/>
      <c r="CR126" s="1010"/>
      <c r="CS126" s="1010"/>
      <c r="CT126" s="1010"/>
      <c r="CU126" s="1010"/>
      <c r="CV126" s="1010"/>
      <c r="CW126" s="1010"/>
      <c r="CX126" s="1010"/>
      <c r="CY126" s="1010"/>
      <c r="CZ126" s="1010"/>
      <c r="DA126" s="1010"/>
      <c r="DB126" s="1010"/>
      <c r="DC126" s="1010"/>
      <c r="DD126" s="1010"/>
      <c r="DE126" s="1010"/>
      <c r="DF126" s="1011"/>
      <c r="DG126" s="1012" t="s">
        <v>489</v>
      </c>
      <c r="DH126" s="1013"/>
      <c r="DI126" s="1013"/>
      <c r="DJ126" s="1013"/>
      <c r="DK126" s="1013"/>
      <c r="DL126" s="1013" t="s">
        <v>484</v>
      </c>
      <c r="DM126" s="1013"/>
      <c r="DN126" s="1013"/>
      <c r="DO126" s="1013"/>
      <c r="DP126" s="1013"/>
      <c r="DQ126" s="1013" t="s">
        <v>461</v>
      </c>
      <c r="DR126" s="1013"/>
      <c r="DS126" s="1013"/>
      <c r="DT126" s="1013"/>
      <c r="DU126" s="1013"/>
      <c r="DV126" s="1014" t="s">
        <v>176</v>
      </c>
      <c r="DW126" s="1014"/>
      <c r="DX126" s="1014"/>
      <c r="DY126" s="1014"/>
      <c r="DZ126" s="1015"/>
    </row>
    <row r="127" spans="1:130" s="261" customFormat="1" ht="26.25" customHeight="1" x14ac:dyDescent="0.15">
      <c r="A127" s="1144"/>
      <c r="B127" s="1038"/>
      <c r="C127" s="1061" t="s">
        <v>499</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45" t="s">
        <v>483</v>
      </c>
      <c r="AB127" s="1046"/>
      <c r="AC127" s="1046"/>
      <c r="AD127" s="1046"/>
      <c r="AE127" s="1047"/>
      <c r="AF127" s="1048" t="s">
        <v>493</v>
      </c>
      <c r="AG127" s="1046"/>
      <c r="AH127" s="1046"/>
      <c r="AI127" s="1046"/>
      <c r="AJ127" s="1047"/>
      <c r="AK127" s="1048" t="s">
        <v>483</v>
      </c>
      <c r="AL127" s="1046"/>
      <c r="AM127" s="1046"/>
      <c r="AN127" s="1046"/>
      <c r="AO127" s="1047"/>
      <c r="AP127" s="1049" t="s">
        <v>469</v>
      </c>
      <c r="AQ127" s="1050"/>
      <c r="AR127" s="1050"/>
      <c r="AS127" s="1050"/>
      <c r="AT127" s="1051"/>
      <c r="AU127" s="297"/>
      <c r="AV127" s="297"/>
      <c r="AW127" s="297"/>
      <c r="AX127" s="1116" t="s">
        <v>500</v>
      </c>
      <c r="AY127" s="1117"/>
      <c r="AZ127" s="1117"/>
      <c r="BA127" s="1117"/>
      <c r="BB127" s="1117"/>
      <c r="BC127" s="1117"/>
      <c r="BD127" s="1117"/>
      <c r="BE127" s="1118"/>
      <c r="BF127" s="1119" t="s">
        <v>501</v>
      </c>
      <c r="BG127" s="1117"/>
      <c r="BH127" s="1117"/>
      <c r="BI127" s="1117"/>
      <c r="BJ127" s="1117"/>
      <c r="BK127" s="1117"/>
      <c r="BL127" s="1118"/>
      <c r="BM127" s="1119" t="s">
        <v>502</v>
      </c>
      <c r="BN127" s="1117"/>
      <c r="BO127" s="1117"/>
      <c r="BP127" s="1117"/>
      <c r="BQ127" s="1117"/>
      <c r="BR127" s="1117"/>
      <c r="BS127" s="1118"/>
      <c r="BT127" s="1119" t="s">
        <v>503</v>
      </c>
      <c r="BU127" s="1117"/>
      <c r="BV127" s="1117"/>
      <c r="BW127" s="1117"/>
      <c r="BX127" s="1117"/>
      <c r="BY127" s="1117"/>
      <c r="BZ127" s="1141"/>
      <c r="CA127" s="297"/>
      <c r="CB127" s="297"/>
      <c r="CC127" s="297"/>
      <c r="CD127" s="298"/>
      <c r="CE127" s="298"/>
      <c r="CF127" s="298"/>
      <c r="CG127" s="295"/>
      <c r="CH127" s="295"/>
      <c r="CI127" s="295"/>
      <c r="CJ127" s="296"/>
      <c r="CK127" s="1108"/>
      <c r="CL127" s="1095"/>
      <c r="CM127" s="1095"/>
      <c r="CN127" s="1095"/>
      <c r="CO127" s="1096"/>
      <c r="CP127" s="1009" t="s">
        <v>504</v>
      </c>
      <c r="CQ127" s="1010"/>
      <c r="CR127" s="1010"/>
      <c r="CS127" s="1010"/>
      <c r="CT127" s="1010"/>
      <c r="CU127" s="1010"/>
      <c r="CV127" s="1010"/>
      <c r="CW127" s="1010"/>
      <c r="CX127" s="1010"/>
      <c r="CY127" s="1010"/>
      <c r="CZ127" s="1010"/>
      <c r="DA127" s="1010"/>
      <c r="DB127" s="1010"/>
      <c r="DC127" s="1010"/>
      <c r="DD127" s="1010"/>
      <c r="DE127" s="1010"/>
      <c r="DF127" s="1011"/>
      <c r="DG127" s="1012" t="s">
        <v>461</v>
      </c>
      <c r="DH127" s="1013"/>
      <c r="DI127" s="1013"/>
      <c r="DJ127" s="1013"/>
      <c r="DK127" s="1013"/>
      <c r="DL127" s="1013" t="s">
        <v>472</v>
      </c>
      <c r="DM127" s="1013"/>
      <c r="DN127" s="1013"/>
      <c r="DO127" s="1013"/>
      <c r="DP127" s="1013"/>
      <c r="DQ127" s="1013" t="s">
        <v>483</v>
      </c>
      <c r="DR127" s="1013"/>
      <c r="DS127" s="1013"/>
      <c r="DT127" s="1013"/>
      <c r="DU127" s="1013"/>
      <c r="DV127" s="1014" t="s">
        <v>484</v>
      </c>
      <c r="DW127" s="1014"/>
      <c r="DX127" s="1014"/>
      <c r="DY127" s="1014"/>
      <c r="DZ127" s="1015"/>
    </row>
    <row r="128" spans="1:130" s="261" customFormat="1" ht="26.25" customHeight="1" thickBot="1" x14ac:dyDescent="0.2">
      <c r="A128" s="1127" t="s">
        <v>505</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29" t="s">
        <v>506</v>
      </c>
      <c r="X128" s="1129"/>
      <c r="Y128" s="1129"/>
      <c r="Z128" s="1130"/>
      <c r="AA128" s="1131">
        <v>657803</v>
      </c>
      <c r="AB128" s="1132"/>
      <c r="AC128" s="1132"/>
      <c r="AD128" s="1132"/>
      <c r="AE128" s="1133"/>
      <c r="AF128" s="1134">
        <v>654016</v>
      </c>
      <c r="AG128" s="1132"/>
      <c r="AH128" s="1132"/>
      <c r="AI128" s="1132"/>
      <c r="AJ128" s="1133"/>
      <c r="AK128" s="1134">
        <v>656165</v>
      </c>
      <c r="AL128" s="1132"/>
      <c r="AM128" s="1132"/>
      <c r="AN128" s="1132"/>
      <c r="AO128" s="1133"/>
      <c r="AP128" s="1135"/>
      <c r="AQ128" s="1136"/>
      <c r="AR128" s="1136"/>
      <c r="AS128" s="1136"/>
      <c r="AT128" s="1137"/>
      <c r="AU128" s="297"/>
      <c r="AV128" s="297"/>
      <c r="AW128" s="297"/>
      <c r="AX128" s="981" t="s">
        <v>507</v>
      </c>
      <c r="AY128" s="982"/>
      <c r="AZ128" s="982"/>
      <c r="BA128" s="982"/>
      <c r="BB128" s="982"/>
      <c r="BC128" s="982"/>
      <c r="BD128" s="982"/>
      <c r="BE128" s="983"/>
      <c r="BF128" s="1138" t="s">
        <v>489</v>
      </c>
      <c r="BG128" s="1139"/>
      <c r="BH128" s="1139"/>
      <c r="BI128" s="1139"/>
      <c r="BJ128" s="1139"/>
      <c r="BK128" s="1139"/>
      <c r="BL128" s="1140"/>
      <c r="BM128" s="1138">
        <v>12.88</v>
      </c>
      <c r="BN128" s="1139"/>
      <c r="BO128" s="1139"/>
      <c r="BP128" s="1139"/>
      <c r="BQ128" s="1139"/>
      <c r="BR128" s="1139"/>
      <c r="BS128" s="1140"/>
      <c r="BT128" s="1138">
        <v>20</v>
      </c>
      <c r="BU128" s="1139"/>
      <c r="BV128" s="1139"/>
      <c r="BW128" s="1139"/>
      <c r="BX128" s="1139"/>
      <c r="BY128" s="1139"/>
      <c r="BZ128" s="1163"/>
      <c r="CA128" s="298"/>
      <c r="CB128" s="298"/>
      <c r="CC128" s="298"/>
      <c r="CD128" s="298"/>
      <c r="CE128" s="298"/>
      <c r="CF128" s="298"/>
      <c r="CG128" s="295"/>
      <c r="CH128" s="295"/>
      <c r="CI128" s="295"/>
      <c r="CJ128" s="296"/>
      <c r="CK128" s="1109"/>
      <c r="CL128" s="1110"/>
      <c r="CM128" s="1110"/>
      <c r="CN128" s="1110"/>
      <c r="CO128" s="1111"/>
      <c r="CP128" s="1120" t="s">
        <v>508</v>
      </c>
      <c r="CQ128" s="1121"/>
      <c r="CR128" s="1121"/>
      <c r="CS128" s="1121"/>
      <c r="CT128" s="1121"/>
      <c r="CU128" s="1121"/>
      <c r="CV128" s="1121"/>
      <c r="CW128" s="1121"/>
      <c r="CX128" s="1121"/>
      <c r="CY128" s="1121"/>
      <c r="CZ128" s="1121"/>
      <c r="DA128" s="1121"/>
      <c r="DB128" s="1121"/>
      <c r="DC128" s="1121"/>
      <c r="DD128" s="1121"/>
      <c r="DE128" s="1121"/>
      <c r="DF128" s="1122"/>
      <c r="DG128" s="1123" t="s">
        <v>493</v>
      </c>
      <c r="DH128" s="1124"/>
      <c r="DI128" s="1124"/>
      <c r="DJ128" s="1124"/>
      <c r="DK128" s="1124"/>
      <c r="DL128" s="1124" t="s">
        <v>489</v>
      </c>
      <c r="DM128" s="1124"/>
      <c r="DN128" s="1124"/>
      <c r="DO128" s="1124"/>
      <c r="DP128" s="1124"/>
      <c r="DQ128" s="1124" t="s">
        <v>462</v>
      </c>
      <c r="DR128" s="1124"/>
      <c r="DS128" s="1124"/>
      <c r="DT128" s="1124"/>
      <c r="DU128" s="1124"/>
      <c r="DV128" s="1125" t="s">
        <v>469</v>
      </c>
      <c r="DW128" s="1125"/>
      <c r="DX128" s="1125"/>
      <c r="DY128" s="1125"/>
      <c r="DZ128" s="1126"/>
    </row>
    <row r="129" spans="1:131" s="261" customFormat="1" ht="26.25" customHeight="1" x14ac:dyDescent="0.15">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57" t="s">
        <v>509</v>
      </c>
      <c r="X129" s="1158"/>
      <c r="Y129" s="1158"/>
      <c r="Z129" s="1159"/>
      <c r="AA129" s="1045">
        <v>13718035</v>
      </c>
      <c r="AB129" s="1046"/>
      <c r="AC129" s="1046"/>
      <c r="AD129" s="1046"/>
      <c r="AE129" s="1047"/>
      <c r="AF129" s="1048">
        <v>13836592</v>
      </c>
      <c r="AG129" s="1046"/>
      <c r="AH129" s="1046"/>
      <c r="AI129" s="1046"/>
      <c r="AJ129" s="1047"/>
      <c r="AK129" s="1048">
        <v>13743594</v>
      </c>
      <c r="AL129" s="1046"/>
      <c r="AM129" s="1046"/>
      <c r="AN129" s="1046"/>
      <c r="AO129" s="1047"/>
      <c r="AP129" s="1160"/>
      <c r="AQ129" s="1161"/>
      <c r="AR129" s="1161"/>
      <c r="AS129" s="1161"/>
      <c r="AT129" s="1162"/>
      <c r="AU129" s="299"/>
      <c r="AV129" s="299"/>
      <c r="AW129" s="299"/>
      <c r="AX129" s="1151" t="s">
        <v>510</v>
      </c>
      <c r="AY129" s="1010"/>
      <c r="AZ129" s="1010"/>
      <c r="BA129" s="1010"/>
      <c r="BB129" s="1010"/>
      <c r="BC129" s="1010"/>
      <c r="BD129" s="1010"/>
      <c r="BE129" s="1011"/>
      <c r="BF129" s="1152" t="s">
        <v>477</v>
      </c>
      <c r="BG129" s="1153"/>
      <c r="BH129" s="1153"/>
      <c r="BI129" s="1153"/>
      <c r="BJ129" s="1153"/>
      <c r="BK129" s="1153"/>
      <c r="BL129" s="1154"/>
      <c r="BM129" s="1152">
        <v>17.88</v>
      </c>
      <c r="BN129" s="1153"/>
      <c r="BO129" s="1153"/>
      <c r="BP129" s="1153"/>
      <c r="BQ129" s="1153"/>
      <c r="BR129" s="1153"/>
      <c r="BS129" s="1154"/>
      <c r="BT129" s="1152">
        <v>30</v>
      </c>
      <c r="BU129" s="1155"/>
      <c r="BV129" s="1155"/>
      <c r="BW129" s="1155"/>
      <c r="BX129" s="1155"/>
      <c r="BY129" s="1155"/>
      <c r="BZ129" s="1156"/>
      <c r="CA129" s="300"/>
      <c r="CB129" s="300"/>
      <c r="CC129" s="300"/>
      <c r="CD129" s="300"/>
      <c r="CE129" s="300"/>
      <c r="CF129" s="300"/>
      <c r="CG129" s="300"/>
      <c r="CH129" s="300"/>
      <c r="CI129" s="300"/>
      <c r="CJ129" s="300"/>
      <c r="CK129" s="300"/>
      <c r="CL129" s="300"/>
      <c r="CM129" s="300"/>
      <c r="CN129" s="300"/>
      <c r="CO129" s="300"/>
      <c r="CP129" s="300"/>
      <c r="CQ129" s="300"/>
      <c r="CR129" s="300"/>
      <c r="CS129" s="300"/>
      <c r="CT129" s="300"/>
      <c r="CU129" s="300"/>
      <c r="CV129" s="300"/>
      <c r="CW129" s="300"/>
      <c r="CX129" s="300"/>
      <c r="CY129" s="300"/>
      <c r="CZ129" s="300"/>
      <c r="DA129" s="300"/>
      <c r="DB129" s="300"/>
      <c r="DC129" s="300"/>
      <c r="DD129" s="300"/>
      <c r="DE129" s="300"/>
      <c r="DF129" s="300"/>
      <c r="DG129" s="300"/>
      <c r="DH129" s="300"/>
      <c r="DI129" s="300"/>
      <c r="DJ129" s="300"/>
      <c r="DK129" s="300"/>
      <c r="DL129" s="300"/>
      <c r="DM129" s="300"/>
      <c r="DN129" s="300"/>
      <c r="DO129" s="300"/>
      <c r="DP129" s="268"/>
      <c r="DQ129" s="268"/>
      <c r="DR129" s="268"/>
      <c r="DS129" s="268"/>
      <c r="DT129" s="268"/>
      <c r="DU129" s="268"/>
      <c r="DV129" s="268"/>
      <c r="DW129" s="268"/>
      <c r="DX129" s="268"/>
      <c r="DY129" s="268"/>
      <c r="DZ129" s="272"/>
    </row>
    <row r="130" spans="1:131" s="261" customFormat="1" ht="26.25" customHeight="1" x14ac:dyDescent="0.15">
      <c r="A130" s="1021" t="s">
        <v>511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57" t="s">
        <v>512</v>
      </c>
      <c r="X130" s="1158"/>
      <c r="Y130" s="1158"/>
      <c r="Z130" s="1159"/>
      <c r="AA130" s="1045">
        <v>1797475</v>
      </c>
      <c r="AB130" s="1046"/>
      <c r="AC130" s="1046"/>
      <c r="AD130" s="1046"/>
      <c r="AE130" s="1047"/>
      <c r="AF130" s="1048">
        <v>1855240</v>
      </c>
      <c r="AG130" s="1046"/>
      <c r="AH130" s="1046"/>
      <c r="AI130" s="1046"/>
      <c r="AJ130" s="1047"/>
      <c r="AK130" s="1048">
        <v>1813922</v>
      </c>
      <c r="AL130" s="1046"/>
      <c r="AM130" s="1046"/>
      <c r="AN130" s="1046"/>
      <c r="AO130" s="1047"/>
      <c r="AP130" s="1160"/>
      <c r="AQ130" s="1161"/>
      <c r="AR130" s="1161"/>
      <c r="AS130" s="1161"/>
      <c r="AT130" s="1162"/>
      <c r="AU130" s="299"/>
      <c r="AV130" s="299"/>
      <c r="AW130" s="299"/>
      <c r="AX130" s="1151" t="s">
        <v>513</v>
      </c>
      <c r="AY130" s="1010"/>
      <c r="AZ130" s="1010"/>
      <c r="BA130" s="1010"/>
      <c r="BB130" s="1010"/>
      <c r="BC130" s="1010"/>
      <c r="BD130" s="1010"/>
      <c r="BE130" s="1011"/>
      <c r="BF130" s="1188">
        <v>1.5</v>
      </c>
      <c r="BG130" s="1189"/>
      <c r="BH130" s="1189"/>
      <c r="BI130" s="1189"/>
      <c r="BJ130" s="1189"/>
      <c r="BK130" s="1189"/>
      <c r="BL130" s="1190"/>
      <c r="BM130" s="1188">
        <v>25</v>
      </c>
      <c r="BN130" s="1189"/>
      <c r="BO130" s="1189"/>
      <c r="BP130" s="1189"/>
      <c r="BQ130" s="1189"/>
      <c r="BR130" s="1189"/>
      <c r="BS130" s="1190"/>
      <c r="BT130" s="1188">
        <v>35</v>
      </c>
      <c r="BU130" s="1191"/>
      <c r="BV130" s="1191"/>
      <c r="BW130" s="1191"/>
      <c r="BX130" s="1191"/>
      <c r="BY130" s="1191"/>
      <c r="BZ130" s="1192"/>
      <c r="CA130" s="300"/>
      <c r="CB130" s="300"/>
      <c r="CC130" s="300"/>
      <c r="CD130" s="300"/>
      <c r="CE130" s="300"/>
      <c r="CF130" s="300"/>
      <c r="CG130" s="300"/>
      <c r="CH130" s="300"/>
      <c r="CI130" s="300"/>
      <c r="CJ130" s="300"/>
      <c r="CK130" s="300"/>
      <c r="CL130" s="300"/>
      <c r="CM130" s="300"/>
      <c r="CN130" s="300"/>
      <c r="CO130" s="300"/>
      <c r="CP130" s="300"/>
      <c r="CQ130" s="300"/>
      <c r="CR130" s="300"/>
      <c r="CS130" s="300"/>
      <c r="CT130" s="300"/>
      <c r="CU130" s="300"/>
      <c r="CV130" s="300"/>
      <c r="CW130" s="300"/>
      <c r="CX130" s="300"/>
      <c r="CY130" s="300"/>
      <c r="CZ130" s="300"/>
      <c r="DA130" s="300"/>
      <c r="DB130" s="300"/>
      <c r="DC130" s="300"/>
      <c r="DD130" s="300"/>
      <c r="DE130" s="300"/>
      <c r="DF130" s="300"/>
      <c r="DG130" s="300"/>
      <c r="DH130" s="300"/>
      <c r="DI130" s="300"/>
      <c r="DJ130" s="300"/>
      <c r="DK130" s="300"/>
      <c r="DL130" s="300"/>
      <c r="DM130" s="300"/>
      <c r="DN130" s="300"/>
      <c r="DO130" s="300"/>
      <c r="DP130" s="268"/>
      <c r="DQ130" s="268"/>
      <c r="DR130" s="268"/>
      <c r="DS130" s="268"/>
      <c r="DT130" s="268"/>
      <c r="DU130" s="268"/>
      <c r="DV130" s="268"/>
      <c r="DW130" s="268"/>
      <c r="DX130" s="268"/>
      <c r="DY130" s="268"/>
      <c r="DZ130" s="272"/>
    </row>
    <row r="131" spans="1:131" s="261" customFormat="1" ht="26.25" customHeight="1" thickBot="1" x14ac:dyDescent="0.2">
      <c r="A131" s="1193"/>
      <c r="B131" s="1194"/>
      <c r="C131" s="1194"/>
      <c r="D131" s="1194"/>
      <c r="E131" s="1194"/>
      <c r="F131" s="1194"/>
      <c r="G131" s="1194"/>
      <c r="H131" s="1194"/>
      <c r="I131" s="1194"/>
      <c r="J131" s="1194"/>
      <c r="K131" s="1194"/>
      <c r="L131" s="1194"/>
      <c r="M131" s="1194"/>
      <c r="N131" s="1194"/>
      <c r="O131" s="1194"/>
      <c r="P131" s="1194"/>
      <c r="Q131" s="1194"/>
      <c r="R131" s="1194"/>
      <c r="S131" s="1194"/>
      <c r="T131" s="1194"/>
      <c r="U131" s="1194"/>
      <c r="V131" s="1194"/>
      <c r="W131" s="1195" t="s">
        <v>514</v>
      </c>
      <c r="X131" s="1196"/>
      <c r="Y131" s="1196"/>
      <c r="Z131" s="1197"/>
      <c r="AA131" s="1089">
        <v>11920560</v>
      </c>
      <c r="AB131" s="1071"/>
      <c r="AC131" s="1071"/>
      <c r="AD131" s="1071"/>
      <c r="AE131" s="1072"/>
      <c r="AF131" s="1070">
        <v>11981352</v>
      </c>
      <c r="AG131" s="1071"/>
      <c r="AH131" s="1071"/>
      <c r="AI131" s="1071"/>
      <c r="AJ131" s="1072"/>
      <c r="AK131" s="1070">
        <v>11929672</v>
      </c>
      <c r="AL131" s="1071"/>
      <c r="AM131" s="1071"/>
      <c r="AN131" s="1071"/>
      <c r="AO131" s="1072"/>
      <c r="AP131" s="1198"/>
      <c r="AQ131" s="1199"/>
      <c r="AR131" s="1199"/>
      <c r="AS131" s="1199"/>
      <c r="AT131" s="1200"/>
      <c r="AU131" s="299"/>
      <c r="AV131" s="299"/>
      <c r="AW131" s="299"/>
      <c r="AX131" s="1170" t="s">
        <v>515</v>
      </c>
      <c r="AY131" s="1121"/>
      <c r="AZ131" s="1121"/>
      <c r="BA131" s="1121"/>
      <c r="BB131" s="1121"/>
      <c r="BC131" s="1121"/>
      <c r="BD131" s="1121"/>
      <c r="BE131" s="1122"/>
      <c r="BF131" s="1171">
        <v>75.8</v>
      </c>
      <c r="BG131" s="1172"/>
      <c r="BH131" s="1172"/>
      <c r="BI131" s="1172"/>
      <c r="BJ131" s="1172"/>
      <c r="BK131" s="1172"/>
      <c r="BL131" s="1173"/>
      <c r="BM131" s="1171">
        <v>350</v>
      </c>
      <c r="BN131" s="1172"/>
      <c r="BO131" s="1172"/>
      <c r="BP131" s="1172"/>
      <c r="BQ131" s="1172"/>
      <c r="BR131" s="1172"/>
      <c r="BS131" s="1173"/>
      <c r="BT131" s="1174"/>
      <c r="BU131" s="1175"/>
      <c r="BV131" s="1175"/>
      <c r="BW131" s="1175"/>
      <c r="BX131" s="1175"/>
      <c r="BY131" s="1175"/>
      <c r="BZ131" s="1176"/>
      <c r="CA131" s="300"/>
      <c r="CB131" s="300"/>
      <c r="CC131" s="300"/>
      <c r="CD131" s="300"/>
      <c r="CE131" s="300"/>
      <c r="CF131" s="300"/>
      <c r="CG131" s="300"/>
      <c r="CH131" s="300"/>
      <c r="CI131" s="300"/>
      <c r="CJ131" s="300"/>
      <c r="CK131" s="300"/>
      <c r="CL131" s="300"/>
      <c r="CM131" s="300"/>
      <c r="CN131" s="300"/>
      <c r="CO131" s="300"/>
      <c r="CP131" s="300"/>
      <c r="CQ131" s="300"/>
      <c r="CR131" s="300"/>
      <c r="CS131" s="300"/>
      <c r="CT131" s="300"/>
      <c r="CU131" s="300"/>
      <c r="CV131" s="300"/>
      <c r="CW131" s="300"/>
      <c r="CX131" s="300"/>
      <c r="CY131" s="300"/>
      <c r="CZ131" s="300"/>
      <c r="DA131" s="300"/>
      <c r="DB131" s="300"/>
      <c r="DC131" s="300"/>
      <c r="DD131" s="300"/>
      <c r="DE131" s="300"/>
      <c r="DF131" s="300"/>
      <c r="DG131" s="300"/>
      <c r="DH131" s="300"/>
      <c r="DI131" s="300"/>
      <c r="DJ131" s="300"/>
      <c r="DK131" s="300"/>
      <c r="DL131" s="300"/>
      <c r="DM131" s="300"/>
      <c r="DN131" s="300"/>
      <c r="DO131" s="300"/>
      <c r="DP131" s="268"/>
      <c r="DQ131" s="268"/>
      <c r="DR131" s="268"/>
      <c r="DS131" s="268"/>
      <c r="DT131" s="268"/>
      <c r="DU131" s="268"/>
      <c r="DV131" s="268"/>
      <c r="DW131" s="268"/>
      <c r="DX131" s="268"/>
      <c r="DY131" s="268"/>
      <c r="DZ131" s="272"/>
    </row>
    <row r="132" spans="1:131" s="261" customFormat="1" ht="26.25" customHeight="1" x14ac:dyDescent="0.15">
      <c r="A132" s="1177" t="s">
        <v>516</v>
      </c>
      <c r="B132" s="1178"/>
      <c r="C132" s="1178"/>
      <c r="D132" s="1178"/>
      <c r="E132" s="1178"/>
      <c r="F132" s="1178"/>
      <c r="G132" s="1178"/>
      <c r="H132" s="1178"/>
      <c r="I132" s="1178"/>
      <c r="J132" s="1178"/>
      <c r="K132" s="1178"/>
      <c r="L132" s="1178"/>
      <c r="M132" s="1178"/>
      <c r="N132" s="1178"/>
      <c r="O132" s="1178"/>
      <c r="P132" s="1178"/>
      <c r="Q132" s="1178"/>
      <c r="R132" s="1178"/>
      <c r="S132" s="1178"/>
      <c r="T132" s="1178"/>
      <c r="U132" s="1178"/>
      <c r="V132" s="1181" t="s">
        <v>517</v>
      </c>
      <c r="W132" s="1181"/>
      <c r="X132" s="1181"/>
      <c r="Y132" s="1181"/>
      <c r="Z132" s="1182"/>
      <c r="AA132" s="1183">
        <v>1.7812502100000001</v>
      </c>
      <c r="AB132" s="1184"/>
      <c r="AC132" s="1184"/>
      <c r="AD132" s="1184"/>
      <c r="AE132" s="1185"/>
      <c r="AF132" s="1186">
        <v>0.85968595199999998</v>
      </c>
      <c r="AG132" s="1184"/>
      <c r="AH132" s="1184"/>
      <c r="AI132" s="1184"/>
      <c r="AJ132" s="1185"/>
      <c r="AK132" s="1186">
        <v>1.865055468</v>
      </c>
      <c r="AL132" s="1184"/>
      <c r="AM132" s="1184"/>
      <c r="AN132" s="1184"/>
      <c r="AO132" s="1185"/>
      <c r="AP132" s="1086"/>
      <c r="AQ132" s="1087"/>
      <c r="AR132" s="1087"/>
      <c r="AS132" s="1087"/>
      <c r="AT132" s="1187"/>
      <c r="AU132" s="301"/>
      <c r="AV132" s="302"/>
      <c r="AW132" s="302"/>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9"/>
      <c r="BT132" s="268"/>
      <c r="BU132" s="268"/>
      <c r="BV132" s="268"/>
      <c r="BW132" s="268"/>
      <c r="BX132" s="268"/>
      <c r="BY132" s="268"/>
      <c r="BZ132" s="268"/>
      <c r="CA132" s="300"/>
      <c r="CB132" s="300"/>
      <c r="CC132" s="300"/>
      <c r="CD132" s="300"/>
      <c r="CE132" s="300"/>
      <c r="CF132" s="300"/>
      <c r="CG132" s="300"/>
      <c r="CH132" s="300"/>
      <c r="CI132" s="300"/>
      <c r="CJ132" s="300"/>
      <c r="CK132" s="300"/>
      <c r="CL132" s="300"/>
      <c r="CM132" s="300"/>
      <c r="CN132" s="300"/>
      <c r="CO132" s="300"/>
      <c r="CP132" s="300"/>
      <c r="CQ132" s="300"/>
      <c r="CR132" s="300"/>
      <c r="CS132" s="300"/>
      <c r="CT132" s="300"/>
      <c r="CU132" s="300"/>
      <c r="CV132" s="300"/>
      <c r="CW132" s="300"/>
      <c r="CX132" s="300"/>
      <c r="CY132" s="300"/>
      <c r="CZ132" s="300"/>
      <c r="DA132" s="300"/>
      <c r="DB132" s="300"/>
      <c r="DC132" s="300"/>
      <c r="DD132" s="300"/>
      <c r="DE132" s="300"/>
      <c r="DF132" s="300"/>
      <c r="DG132" s="300"/>
      <c r="DH132" s="300"/>
      <c r="DI132" s="300"/>
      <c r="DJ132" s="300"/>
      <c r="DK132" s="300"/>
      <c r="DL132" s="300"/>
      <c r="DM132" s="300"/>
      <c r="DN132" s="300"/>
      <c r="DO132" s="300"/>
      <c r="DP132" s="272"/>
      <c r="DQ132" s="272"/>
      <c r="DR132" s="272"/>
      <c r="DS132" s="272"/>
      <c r="DT132" s="272"/>
      <c r="DU132" s="272"/>
      <c r="DV132" s="272"/>
      <c r="DW132" s="272"/>
      <c r="DX132" s="272"/>
      <c r="DY132" s="272"/>
      <c r="DZ132" s="272"/>
    </row>
    <row r="133" spans="1:131" s="261" customFormat="1" ht="26.25" customHeight="1" thickBot="1" x14ac:dyDescent="0.2">
      <c r="A133" s="1179"/>
      <c r="B133" s="1180"/>
      <c r="C133" s="1180"/>
      <c r="D133" s="1180"/>
      <c r="E133" s="1180"/>
      <c r="F133" s="1180"/>
      <c r="G133" s="1180"/>
      <c r="H133" s="1180"/>
      <c r="I133" s="1180"/>
      <c r="J133" s="1180"/>
      <c r="K133" s="1180"/>
      <c r="L133" s="1180"/>
      <c r="M133" s="1180"/>
      <c r="N133" s="1180"/>
      <c r="O133" s="1180"/>
      <c r="P133" s="1180"/>
      <c r="Q133" s="1180"/>
      <c r="R133" s="1180"/>
      <c r="S133" s="1180"/>
      <c r="T133" s="1180"/>
      <c r="U133" s="1180"/>
      <c r="V133" s="1164" t="s">
        <v>518</v>
      </c>
      <c r="W133" s="1164"/>
      <c r="X133" s="1164"/>
      <c r="Y133" s="1164"/>
      <c r="Z133" s="1165"/>
      <c r="AA133" s="1166">
        <v>2.1</v>
      </c>
      <c r="AB133" s="1167"/>
      <c r="AC133" s="1167"/>
      <c r="AD133" s="1167"/>
      <c r="AE133" s="1168"/>
      <c r="AF133" s="1166">
        <v>1.5</v>
      </c>
      <c r="AG133" s="1167"/>
      <c r="AH133" s="1167"/>
      <c r="AI133" s="1167"/>
      <c r="AJ133" s="1168"/>
      <c r="AK133" s="1166">
        <v>1.5</v>
      </c>
      <c r="AL133" s="1167"/>
      <c r="AM133" s="1167"/>
      <c r="AN133" s="1167"/>
      <c r="AO133" s="1168"/>
      <c r="AP133" s="1113"/>
      <c r="AQ133" s="1114"/>
      <c r="AR133" s="1114"/>
      <c r="AS133" s="1114"/>
      <c r="AT133" s="1169"/>
      <c r="AU133" s="302"/>
      <c r="AV133" s="302"/>
      <c r="AW133" s="302"/>
      <c r="AX133" s="302"/>
      <c r="AY133" s="302"/>
      <c r="AZ133" s="302"/>
      <c r="BA133" s="302"/>
      <c r="BB133" s="302"/>
      <c r="BC133" s="302"/>
      <c r="BD133" s="302"/>
      <c r="BE133" s="302"/>
      <c r="BF133" s="302"/>
      <c r="BG133" s="302"/>
      <c r="BH133" s="302"/>
      <c r="BI133" s="302"/>
      <c r="BJ133" s="302"/>
      <c r="BK133" s="302"/>
      <c r="BL133" s="302"/>
      <c r="BM133" s="302"/>
      <c r="BN133" s="300"/>
      <c r="BO133" s="300"/>
      <c r="BP133" s="300"/>
      <c r="BQ133" s="300"/>
      <c r="BR133" s="300"/>
      <c r="BS133" s="300"/>
      <c r="BT133" s="300"/>
      <c r="BU133" s="300"/>
      <c r="BV133" s="300"/>
      <c r="BW133" s="300"/>
      <c r="BX133" s="300"/>
      <c r="BY133" s="300"/>
      <c r="BZ133" s="300"/>
      <c r="CA133" s="300"/>
      <c r="CB133" s="300"/>
      <c r="CC133" s="300"/>
      <c r="CD133" s="300"/>
      <c r="CE133" s="300"/>
      <c r="CF133" s="300"/>
      <c r="CG133" s="300"/>
      <c r="CH133" s="300"/>
      <c r="CI133" s="300"/>
      <c r="CJ133" s="300"/>
      <c r="CK133" s="300"/>
      <c r="CL133" s="300"/>
      <c r="CM133" s="300"/>
      <c r="CN133" s="300"/>
      <c r="CO133" s="300"/>
      <c r="CP133" s="300"/>
      <c r="CQ133" s="300"/>
      <c r="CR133" s="300"/>
      <c r="CS133" s="300"/>
      <c r="CT133" s="300"/>
      <c r="CU133" s="300"/>
      <c r="CV133" s="300"/>
      <c r="CW133" s="300"/>
      <c r="CX133" s="300"/>
      <c r="CY133" s="300"/>
      <c r="CZ133" s="300"/>
      <c r="DA133" s="300"/>
      <c r="DB133" s="300"/>
      <c r="DC133" s="300"/>
      <c r="DD133" s="300"/>
      <c r="DE133" s="300"/>
      <c r="DF133" s="300"/>
      <c r="DG133" s="300"/>
      <c r="DH133" s="300"/>
      <c r="DI133" s="300"/>
      <c r="DJ133" s="300"/>
      <c r="DK133" s="300"/>
      <c r="DL133" s="300"/>
      <c r="DM133" s="300"/>
      <c r="DN133" s="300"/>
      <c r="DO133" s="300"/>
      <c r="DP133" s="272"/>
      <c r="DQ133" s="272"/>
      <c r="DR133" s="272"/>
      <c r="DS133" s="272"/>
      <c r="DT133" s="272"/>
      <c r="DU133" s="272"/>
      <c r="DV133" s="272"/>
      <c r="DW133" s="272"/>
      <c r="DX133" s="272"/>
      <c r="DY133" s="272"/>
      <c r="DZ133" s="272"/>
    </row>
    <row r="134" spans="1:131" s="262" customFormat="1" ht="11.25" customHeight="1" x14ac:dyDescent="0.15">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2"/>
      <c r="AV134" s="302"/>
      <c r="AW134" s="302"/>
      <c r="AX134" s="302"/>
      <c r="AY134" s="302"/>
      <c r="AZ134" s="302"/>
      <c r="BA134" s="302"/>
      <c r="BB134" s="302"/>
      <c r="BC134" s="302"/>
      <c r="BD134" s="302"/>
      <c r="BE134" s="302"/>
      <c r="BF134" s="302"/>
      <c r="BG134" s="302"/>
      <c r="BH134" s="302"/>
      <c r="BI134" s="302"/>
      <c r="BJ134" s="302"/>
      <c r="BK134" s="302"/>
      <c r="BL134" s="302"/>
      <c r="BM134" s="302"/>
      <c r="BN134" s="300"/>
      <c r="BO134" s="300"/>
      <c r="BP134" s="300"/>
      <c r="BQ134" s="300"/>
      <c r="BR134" s="300"/>
      <c r="BS134" s="300"/>
      <c r="BT134" s="300"/>
      <c r="BU134" s="300"/>
      <c r="BV134" s="300"/>
      <c r="BW134" s="300"/>
      <c r="BX134" s="300"/>
      <c r="BY134" s="300"/>
      <c r="BZ134" s="300"/>
      <c r="CA134" s="300"/>
      <c r="CB134" s="300"/>
      <c r="CC134" s="300"/>
      <c r="CD134" s="300"/>
      <c r="CE134" s="300"/>
      <c r="CF134" s="300"/>
      <c r="CG134" s="300"/>
      <c r="CH134" s="300"/>
      <c r="CI134" s="300"/>
      <c r="CJ134" s="300"/>
      <c r="CK134" s="300"/>
      <c r="CL134" s="300"/>
      <c r="CM134" s="300"/>
      <c r="CN134" s="300"/>
      <c r="CO134" s="300"/>
      <c r="CP134" s="300"/>
      <c r="CQ134" s="300"/>
      <c r="CR134" s="300"/>
      <c r="CS134" s="300"/>
      <c r="CT134" s="300"/>
      <c r="CU134" s="300"/>
      <c r="CV134" s="300"/>
      <c r="CW134" s="300"/>
      <c r="CX134" s="300"/>
      <c r="CY134" s="300"/>
      <c r="CZ134" s="300"/>
      <c r="DA134" s="300"/>
      <c r="DB134" s="300"/>
      <c r="DC134" s="300"/>
      <c r="DD134" s="300"/>
      <c r="DE134" s="300"/>
      <c r="DF134" s="300"/>
      <c r="DG134" s="300"/>
      <c r="DH134" s="300"/>
      <c r="DI134" s="300"/>
      <c r="DJ134" s="300"/>
      <c r="DK134" s="300"/>
      <c r="DL134" s="300"/>
      <c r="DM134" s="300"/>
      <c r="DN134" s="300"/>
      <c r="DO134" s="300"/>
      <c r="DP134" s="272"/>
      <c r="DQ134" s="272"/>
      <c r="DR134" s="272"/>
      <c r="DS134" s="272"/>
      <c r="DT134" s="272"/>
      <c r="DU134" s="272"/>
      <c r="DV134" s="272"/>
      <c r="DW134" s="272"/>
      <c r="DX134" s="272"/>
      <c r="DY134" s="272"/>
      <c r="DZ134" s="272"/>
      <c r="EA134" s="261"/>
    </row>
    <row r="135" spans="1:131" ht="14.25" hidden="1" x14ac:dyDescent="0.15">
      <c r="AU135" s="303"/>
      <c r="AV135" s="303"/>
      <c r="AW135" s="303"/>
      <c r="AX135" s="303"/>
      <c r="AY135" s="303"/>
      <c r="AZ135" s="303"/>
      <c r="BA135" s="303"/>
      <c r="BB135" s="303"/>
      <c r="BC135" s="303"/>
      <c r="BD135" s="303"/>
      <c r="BE135" s="303"/>
      <c r="BF135" s="303"/>
      <c r="BG135" s="303"/>
      <c r="BH135" s="303"/>
      <c r="BI135" s="303"/>
      <c r="BJ135" s="303"/>
      <c r="BK135" s="303"/>
      <c r="BL135" s="303"/>
      <c r="BM135" s="303"/>
      <c r="BN135" s="303"/>
      <c r="BO135" s="303"/>
      <c r="BP135" s="303"/>
      <c r="BQ135" s="303"/>
      <c r="BR135" s="303"/>
      <c r="BS135" s="303"/>
      <c r="BT135" s="303"/>
      <c r="BU135" s="303"/>
      <c r="BV135" s="303"/>
      <c r="BW135" s="303"/>
      <c r="BX135" s="303"/>
      <c r="BY135" s="303"/>
      <c r="BZ135" s="303"/>
      <c r="CA135" s="303"/>
      <c r="CB135" s="303"/>
      <c r="CC135" s="303"/>
      <c r="CD135" s="303"/>
      <c r="CE135" s="303"/>
      <c r="CF135" s="303"/>
      <c r="CG135" s="303"/>
      <c r="CH135" s="303"/>
      <c r="CI135" s="303"/>
      <c r="CJ135" s="303"/>
      <c r="CK135" s="303"/>
      <c r="CL135" s="303"/>
      <c r="CM135" s="303"/>
      <c r="CN135" s="303"/>
      <c r="CO135" s="303"/>
      <c r="CP135" s="303"/>
      <c r="CQ135" s="303"/>
      <c r="CR135" s="303"/>
      <c r="CS135" s="303"/>
      <c r="CT135" s="303"/>
      <c r="CU135" s="303"/>
      <c r="CV135" s="303"/>
      <c r="CW135" s="303"/>
      <c r="CX135" s="303"/>
      <c r="CY135" s="303"/>
      <c r="CZ135" s="303"/>
      <c r="DA135" s="303"/>
      <c r="DB135" s="303"/>
      <c r="DC135" s="303"/>
      <c r="DD135" s="303"/>
      <c r="DE135" s="303"/>
      <c r="DF135" s="303"/>
      <c r="DG135" s="303"/>
      <c r="DH135" s="303"/>
      <c r="DI135" s="303"/>
      <c r="DJ135" s="303"/>
      <c r="DK135" s="303"/>
      <c r="DL135" s="303"/>
      <c r="DM135" s="303"/>
      <c r="DN135" s="303"/>
      <c r="DO135" s="303"/>
      <c r="DP135" s="303"/>
      <c r="DQ135" s="303"/>
      <c r="DR135" s="303"/>
      <c r="DS135" s="303"/>
      <c r="DT135" s="303"/>
      <c r="DU135" s="303"/>
      <c r="DV135" s="303"/>
      <c r="DW135" s="303"/>
      <c r="DX135" s="303"/>
      <c r="DY135" s="303"/>
      <c r="DZ135" s="303"/>
    </row>
    <row r="136" spans="1:131" ht="14.25" hidden="1" thickBot="1" x14ac:dyDescent="0.2"/>
  </sheetData>
  <sheetProtection algorithmName="SHA-512" hashValue="6oFcn9aQfNdnokueHKcwxyl5NYtaXkRX1EJGZI+wjLiFfjgQsPRiJwyEy9J8Kns1VWIvy3w1xKB4faHtM+iAFQ==" saltValue="CSZZ5Cw2sdlY+pyidZdh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06" customWidth="1"/>
    <col min="121" max="121" width="0" style="305" hidden="1" customWidth="1"/>
    <col min="122" max="16384" width="9" style="305" hidden="1"/>
  </cols>
  <sheetData>
    <row r="1" spans="1:120" x14ac:dyDescent="0.15">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305"/>
    </row>
    <row r="17" spans="119:120" x14ac:dyDescent="0.15">
      <c r="DP17" s="305"/>
    </row>
    <row r="18" spans="119:120" x14ac:dyDescent="0.15"/>
    <row r="19" spans="119:120" x14ac:dyDescent="0.15"/>
    <row r="20" spans="119:120" x14ac:dyDescent="0.15">
      <c r="DO20" s="305"/>
      <c r="DP20" s="305"/>
    </row>
    <row r="21" spans="119:120" x14ac:dyDescent="0.15">
      <c r="DP21" s="305"/>
    </row>
    <row r="22" spans="119:120" x14ac:dyDescent="0.15"/>
    <row r="23" spans="119:120" x14ac:dyDescent="0.15">
      <c r="DO23" s="305"/>
      <c r="DP23" s="305"/>
    </row>
    <row r="24" spans="119:120" x14ac:dyDescent="0.15">
      <c r="DP24" s="305"/>
    </row>
    <row r="25" spans="119:120" x14ac:dyDescent="0.15">
      <c r="DP25" s="305"/>
    </row>
    <row r="26" spans="119:120" x14ac:dyDescent="0.15">
      <c r="DO26" s="305"/>
      <c r="DP26" s="305"/>
    </row>
    <row r="27" spans="119:120" x14ac:dyDescent="0.15"/>
    <row r="28" spans="119:120" x14ac:dyDescent="0.15">
      <c r="DO28" s="305"/>
      <c r="DP28" s="305"/>
    </row>
    <row r="29" spans="119:120" x14ac:dyDescent="0.15">
      <c r="DP29" s="305"/>
    </row>
    <row r="30" spans="119:120" x14ac:dyDescent="0.15"/>
    <row r="31" spans="119:120" x14ac:dyDescent="0.15">
      <c r="DO31" s="305"/>
      <c r="DP31" s="305"/>
    </row>
    <row r="32" spans="119:120" x14ac:dyDescent="0.15"/>
    <row r="33" spans="98:120" x14ac:dyDescent="0.15">
      <c r="DO33" s="305"/>
      <c r="DP33" s="305"/>
    </row>
    <row r="34" spans="98:120" x14ac:dyDescent="0.15">
      <c r="DM34" s="305"/>
    </row>
    <row r="35" spans="98:120" x14ac:dyDescent="0.15">
      <c r="CT35" s="305"/>
      <c r="CU35" s="305"/>
      <c r="CV35" s="305"/>
      <c r="CY35" s="305"/>
      <c r="CZ35" s="305"/>
      <c r="DA35" s="305"/>
      <c r="DD35" s="305"/>
      <c r="DE35" s="305"/>
      <c r="DF35" s="305"/>
      <c r="DI35" s="305"/>
      <c r="DJ35" s="305"/>
      <c r="DK35" s="305"/>
      <c r="DM35" s="305"/>
      <c r="DN35" s="305"/>
      <c r="DO35" s="305"/>
      <c r="DP35" s="305"/>
    </row>
    <row r="36" spans="98:120" x14ac:dyDescent="0.15"/>
    <row r="37" spans="98:120" x14ac:dyDescent="0.15">
      <c r="CW37" s="305"/>
      <c r="DB37" s="305"/>
      <c r="DG37" s="305"/>
      <c r="DL37" s="305"/>
      <c r="DP37" s="305"/>
    </row>
    <row r="38" spans="98:120" x14ac:dyDescent="0.15">
      <c r="CT38" s="305"/>
      <c r="CU38" s="305"/>
      <c r="CV38" s="305"/>
      <c r="CW38" s="305"/>
      <c r="CY38" s="305"/>
      <c r="CZ38" s="305"/>
      <c r="DA38" s="305"/>
      <c r="DB38" s="305"/>
      <c r="DD38" s="305"/>
      <c r="DE38" s="305"/>
      <c r="DF38" s="305"/>
      <c r="DG38" s="305"/>
      <c r="DI38" s="305"/>
      <c r="DJ38" s="305"/>
      <c r="DK38" s="305"/>
      <c r="DL38" s="305"/>
      <c r="DN38" s="305"/>
      <c r="DO38" s="305"/>
      <c r="DP38" s="30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305"/>
      <c r="DO49" s="305"/>
      <c r="DP49" s="30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305"/>
      <c r="CS63" s="305"/>
      <c r="CX63" s="305"/>
      <c r="DC63" s="305"/>
      <c r="DH63" s="305"/>
    </row>
    <row r="64" spans="22:120" x14ac:dyDescent="0.15">
      <c r="V64" s="305"/>
    </row>
    <row r="65" spans="15:120" x14ac:dyDescent="0.15">
      <c r="X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5"/>
      <c r="BG65" s="305"/>
      <c r="BH65" s="305"/>
      <c r="BI65" s="305"/>
      <c r="BJ65" s="305"/>
      <c r="BK65" s="305"/>
      <c r="BL65" s="305"/>
      <c r="BM65" s="305"/>
      <c r="BN65" s="305"/>
      <c r="BO65" s="305"/>
      <c r="BP65" s="305"/>
      <c r="BQ65" s="305"/>
      <c r="BR65" s="305"/>
      <c r="BS65" s="305"/>
      <c r="BT65" s="305"/>
      <c r="BU65" s="305"/>
      <c r="BV65" s="305"/>
      <c r="BW65" s="305"/>
      <c r="BX65" s="305"/>
      <c r="BY65" s="305"/>
      <c r="BZ65" s="305"/>
      <c r="CA65" s="305"/>
      <c r="CB65" s="305"/>
      <c r="CC65" s="305"/>
      <c r="CD65" s="305"/>
      <c r="CE65" s="305"/>
      <c r="CF65" s="305"/>
      <c r="CG65" s="305"/>
      <c r="CH65" s="305"/>
      <c r="CI65" s="305"/>
      <c r="CJ65" s="305"/>
      <c r="CK65" s="305"/>
      <c r="CL65" s="305"/>
      <c r="CM65" s="305"/>
      <c r="CN65" s="305"/>
      <c r="CO65" s="305"/>
      <c r="CP65" s="305"/>
      <c r="CQ65" s="305"/>
      <c r="CR65" s="305"/>
      <c r="CU65" s="305"/>
      <c r="CZ65" s="305"/>
      <c r="DE65" s="305"/>
      <c r="DJ65" s="305"/>
    </row>
    <row r="66" spans="15:120" x14ac:dyDescent="0.15">
      <c r="Q66" s="305"/>
      <c r="S66" s="305"/>
      <c r="U66" s="305"/>
      <c r="DM66" s="305"/>
    </row>
    <row r="67" spans="15:120" x14ac:dyDescent="0.15">
      <c r="O67" s="305"/>
      <c r="P67" s="305"/>
      <c r="R67" s="305"/>
      <c r="T67" s="305"/>
      <c r="Y67" s="305"/>
      <c r="CT67" s="305"/>
      <c r="CV67" s="305"/>
      <c r="CW67" s="305"/>
      <c r="CY67" s="305"/>
      <c r="DA67" s="305"/>
      <c r="DB67" s="305"/>
      <c r="DD67" s="305"/>
      <c r="DF67" s="305"/>
      <c r="DG67" s="305"/>
      <c r="DI67" s="305"/>
      <c r="DK67" s="305"/>
      <c r="DL67" s="305"/>
      <c r="DN67" s="305"/>
      <c r="DO67" s="305"/>
      <c r="DP67" s="305"/>
    </row>
    <row r="68" spans="15:120" x14ac:dyDescent="0.15"/>
    <row r="69" spans="15:120" x14ac:dyDescent="0.15"/>
    <row r="70" spans="15:120" x14ac:dyDescent="0.15"/>
    <row r="71" spans="15:120" x14ac:dyDescent="0.15"/>
    <row r="72" spans="15:120" x14ac:dyDescent="0.15">
      <c r="DP72" s="305"/>
    </row>
    <row r="73" spans="15:120" x14ac:dyDescent="0.15">
      <c r="DP73" s="30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305"/>
      <c r="CX96" s="305"/>
      <c r="DC96" s="305"/>
      <c r="DH96" s="305"/>
    </row>
    <row r="97" spans="24:120" x14ac:dyDescent="0.15">
      <c r="CS97" s="305"/>
      <c r="CX97" s="305"/>
      <c r="DC97" s="305"/>
      <c r="DH97" s="305"/>
      <c r="DP97" s="306" t="s">
        <v>519</v>
      </c>
    </row>
    <row r="98" spans="24:120" hidden="1" x14ac:dyDescent="0.15">
      <c r="CS98" s="305"/>
      <c r="CX98" s="305"/>
      <c r="DC98" s="305"/>
      <c r="DH98" s="305"/>
    </row>
    <row r="99" spans="24:120" hidden="1" x14ac:dyDescent="0.15">
      <c r="CS99" s="305"/>
      <c r="CX99" s="305"/>
      <c r="DC99" s="305"/>
      <c r="DH99" s="305"/>
    </row>
    <row r="101" spans="24:120" ht="12" hidden="1" customHeight="1" x14ac:dyDescent="0.1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5"/>
      <c r="CO101" s="305"/>
      <c r="CP101" s="305"/>
      <c r="CQ101" s="305"/>
      <c r="CR101" s="305"/>
      <c r="CU101" s="305"/>
      <c r="CZ101" s="305"/>
      <c r="DE101" s="305"/>
      <c r="DJ101" s="305"/>
    </row>
    <row r="102" spans="24:120" ht="1.5" hidden="1" customHeight="1" x14ac:dyDescent="0.15">
      <c r="CU102" s="305"/>
      <c r="CZ102" s="305"/>
      <c r="DE102" s="305"/>
      <c r="DJ102" s="305"/>
      <c r="DM102" s="305"/>
    </row>
    <row r="103" spans="24:120" hidden="1" x14ac:dyDescent="0.15">
      <c r="CT103" s="305"/>
      <c r="CV103" s="305"/>
      <c r="CW103" s="305"/>
      <c r="CY103" s="305"/>
      <c r="DA103" s="305"/>
      <c r="DB103" s="305"/>
      <c r="DD103" s="305"/>
      <c r="DF103" s="305"/>
      <c r="DG103" s="305"/>
      <c r="DI103" s="305"/>
      <c r="DK103" s="305"/>
      <c r="DL103" s="305"/>
      <c r="DM103" s="305"/>
      <c r="DN103" s="305"/>
      <c r="DO103" s="305"/>
      <c r="DP103" s="305"/>
    </row>
    <row r="104" spans="24:120" hidden="1" x14ac:dyDescent="0.15">
      <c r="CV104" s="305"/>
      <c r="CW104" s="305"/>
      <c r="DA104" s="305"/>
      <c r="DB104" s="305"/>
      <c r="DF104" s="305"/>
      <c r="DG104" s="305"/>
      <c r="DK104" s="305"/>
      <c r="DL104" s="305"/>
      <c r="DN104" s="305"/>
      <c r="DO104" s="305"/>
      <c r="DP104" s="305"/>
    </row>
    <row r="105" spans="24:120" ht="12.75" hidden="1" customHeight="1" x14ac:dyDescent="0.15"/>
  </sheetData>
  <sheetProtection algorithmName="SHA-512" hashValue="f9d2qh3bzpGg3YFG4lzalGQ4PtAsAhepZA37sxmEdo99hkj+9cBgAN/WfL2acT4O9cPg8yPlvVLnSx8Ao81o+A==" saltValue="OeswGo2rHkiL0ESRsvswgQ=="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306" customWidth="1"/>
    <col min="117" max="16384" width="9" style="305" hidden="1"/>
  </cols>
  <sheetData>
    <row r="1" spans="2:116"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row>
    <row r="2" spans="2:116" x14ac:dyDescent="0.15"/>
    <row r="3" spans="2:116" x14ac:dyDescent="0.15"/>
    <row r="4" spans="2:116" x14ac:dyDescent="0.1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305"/>
      <c r="CR4" s="305"/>
      <c r="CS4" s="305"/>
      <c r="CT4" s="305"/>
      <c r="CU4" s="305"/>
      <c r="CV4" s="305"/>
      <c r="CW4" s="305"/>
      <c r="CX4" s="305"/>
      <c r="CY4" s="305"/>
      <c r="CZ4" s="305"/>
      <c r="DA4" s="305"/>
      <c r="DB4" s="305"/>
      <c r="DC4" s="305"/>
      <c r="DD4" s="305"/>
      <c r="DE4" s="305"/>
      <c r="DF4" s="305"/>
      <c r="DG4" s="305"/>
      <c r="DH4" s="305"/>
      <c r="DI4" s="305"/>
      <c r="DJ4" s="305"/>
      <c r="DK4" s="305"/>
      <c r="DL4" s="305"/>
    </row>
    <row r="5" spans="2:116" x14ac:dyDescent="0.1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5"/>
      <c r="CN5" s="305"/>
      <c r="CO5" s="305"/>
      <c r="CP5" s="305"/>
      <c r="CQ5" s="305"/>
      <c r="CR5" s="305"/>
      <c r="CS5" s="305"/>
      <c r="CT5" s="305"/>
      <c r="CU5" s="305"/>
      <c r="CV5" s="305"/>
      <c r="CW5" s="305"/>
      <c r="CX5" s="305"/>
      <c r="CY5" s="305"/>
      <c r="CZ5" s="305"/>
      <c r="DA5" s="305"/>
      <c r="DB5" s="305"/>
      <c r="DC5" s="305"/>
      <c r="DD5" s="305"/>
      <c r="DE5" s="305"/>
      <c r="DF5" s="305"/>
      <c r="DG5" s="305"/>
      <c r="DH5" s="305"/>
      <c r="DI5" s="305"/>
      <c r="DJ5" s="305"/>
      <c r="DK5" s="305"/>
      <c r="DL5" s="30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row>
    <row r="19" spans="9:116" x14ac:dyDescent="0.15"/>
    <row r="20" spans="9:116" x14ac:dyDescent="0.15"/>
    <row r="21" spans="9:116" x14ac:dyDescent="0.15">
      <c r="DL21" s="305"/>
    </row>
    <row r="22" spans="9:116" x14ac:dyDescent="0.15">
      <c r="DI22" s="305"/>
      <c r="DJ22" s="305"/>
      <c r="DK22" s="305"/>
      <c r="DL22" s="305"/>
    </row>
    <row r="23" spans="9:116" x14ac:dyDescent="0.15">
      <c r="CY23" s="305"/>
      <c r="CZ23" s="305"/>
      <c r="DA23" s="305"/>
      <c r="DB23" s="305"/>
      <c r="DC23" s="305"/>
      <c r="DD23" s="305"/>
      <c r="DE23" s="305"/>
      <c r="DF23" s="305"/>
      <c r="DG23" s="305"/>
      <c r="DH23" s="305"/>
      <c r="DI23" s="305"/>
      <c r="DJ23" s="305"/>
      <c r="DK23" s="305"/>
      <c r="DL23" s="30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305"/>
      <c r="DA35" s="305"/>
      <c r="DB35" s="305"/>
      <c r="DC35" s="305"/>
      <c r="DD35" s="305"/>
      <c r="DE35" s="305"/>
      <c r="DF35" s="305"/>
      <c r="DG35" s="305"/>
      <c r="DH35" s="305"/>
      <c r="DI35" s="305"/>
      <c r="DJ35" s="305"/>
      <c r="DK35" s="305"/>
      <c r="DL35" s="305"/>
    </row>
    <row r="36" spans="15:116" x14ac:dyDescent="0.15"/>
    <row r="37" spans="15:116" x14ac:dyDescent="0.15">
      <c r="DL37" s="305"/>
    </row>
    <row r="38" spans="15:116" x14ac:dyDescent="0.15">
      <c r="DI38" s="305"/>
      <c r="DJ38" s="305"/>
      <c r="DK38" s="305"/>
      <c r="DL38" s="305"/>
    </row>
    <row r="39" spans="15:116" x14ac:dyDescent="0.15"/>
    <row r="40" spans="15:116" x14ac:dyDescent="0.15"/>
    <row r="41" spans="15:116" x14ac:dyDescent="0.15"/>
    <row r="42" spans="15:116" x14ac:dyDescent="0.15"/>
    <row r="43" spans="15:116" x14ac:dyDescent="0.1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5"/>
      <c r="CV43" s="305"/>
      <c r="CW43" s="305"/>
      <c r="CX43" s="305"/>
      <c r="CY43" s="305"/>
      <c r="CZ43" s="305"/>
      <c r="DA43" s="305"/>
      <c r="DB43" s="305"/>
      <c r="DC43" s="305"/>
      <c r="DD43" s="305"/>
      <c r="DE43" s="305"/>
      <c r="DF43" s="305"/>
      <c r="DG43" s="305"/>
      <c r="DH43" s="305"/>
      <c r="DI43" s="305"/>
      <c r="DJ43" s="305"/>
      <c r="DK43" s="305"/>
      <c r="DL43" s="305"/>
    </row>
    <row r="44" spans="15:116" x14ac:dyDescent="0.15">
      <c r="DL44" s="305"/>
    </row>
    <row r="45" spans="15:116" x14ac:dyDescent="0.15"/>
    <row r="46" spans="15:116" x14ac:dyDescent="0.15">
      <c r="DA46" s="305"/>
      <c r="DB46" s="305"/>
      <c r="DC46" s="305"/>
      <c r="DD46" s="305"/>
      <c r="DE46" s="305"/>
      <c r="DF46" s="305"/>
      <c r="DG46" s="305"/>
      <c r="DH46" s="305"/>
      <c r="DI46" s="305"/>
      <c r="DJ46" s="305"/>
      <c r="DK46" s="305"/>
      <c r="DL46" s="305"/>
    </row>
    <row r="47" spans="15:116" x14ac:dyDescent="0.15"/>
    <row r="48" spans="15:116" x14ac:dyDescent="0.15"/>
    <row r="49" spans="104:116" x14ac:dyDescent="0.15"/>
    <row r="50" spans="104:116" x14ac:dyDescent="0.15">
      <c r="CZ50" s="305"/>
      <c r="DA50" s="305"/>
      <c r="DB50" s="305"/>
      <c r="DC50" s="305"/>
      <c r="DD50" s="305"/>
      <c r="DE50" s="305"/>
      <c r="DF50" s="305"/>
      <c r="DG50" s="305"/>
      <c r="DH50" s="305"/>
      <c r="DI50" s="305"/>
      <c r="DJ50" s="305"/>
      <c r="DK50" s="305"/>
      <c r="DL50" s="305"/>
    </row>
    <row r="51" spans="104:116" x14ac:dyDescent="0.15"/>
    <row r="52" spans="104:116" x14ac:dyDescent="0.15"/>
    <row r="53" spans="104:116" x14ac:dyDescent="0.15">
      <c r="DL53" s="30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305"/>
      <c r="DD67" s="305"/>
      <c r="DE67" s="305"/>
      <c r="DF67" s="305"/>
      <c r="DG67" s="305"/>
      <c r="DH67" s="305"/>
      <c r="DI67" s="305"/>
      <c r="DJ67" s="305"/>
      <c r="DK67" s="305"/>
      <c r="DL67" s="30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uig5bnKxBfkwa0cCM5WKxIJK5iV5o0lE4XPU6Cx8+ItcP6SdMxZYq6eX87pk0R6Kh6cGnyUeSGTBhA+mFS8mw==" saltValue="5kvgQ+NvX4N+dWVOvEiXnQ==" spinCount="100000" sheet="1" objects="1" scenarios="1"/>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x14ac:dyDescent="0.15"/>
  <cols>
    <col min="1" max="36" width="2.5" style="307" customWidth="1"/>
    <col min="37" max="44" width="17" style="307" customWidth="1"/>
    <col min="45" max="45" width="6.125" style="314" customWidth="1"/>
    <col min="46" max="46" width="3" style="312" customWidth="1"/>
    <col min="47" max="47" width="19.125" style="307" hidden="1" customWidth="1"/>
    <col min="48" max="52" width="12.625" style="307" hidden="1" customWidth="1"/>
    <col min="53" max="16384" width="8.625" style="307" hidden="1"/>
  </cols>
  <sheetData>
    <row r="1" spans="1:46" x14ac:dyDescent="0.15">
      <c r="AS1" s="308"/>
      <c r="AT1" s="308"/>
    </row>
    <row r="2" spans="1:46" x14ac:dyDescent="0.15">
      <c r="AS2" s="308"/>
      <c r="AT2" s="308"/>
    </row>
    <row r="3" spans="1:46" x14ac:dyDescent="0.15">
      <c r="AS3" s="308"/>
      <c r="AT3" s="308"/>
    </row>
    <row r="4" spans="1:46" x14ac:dyDescent="0.15">
      <c r="AS4" s="308"/>
      <c r="AT4" s="308"/>
    </row>
    <row r="5" spans="1:46" ht="17.25" x14ac:dyDescent="0.15">
      <c r="A5" s="309" t="s">
        <v>520</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1"/>
    </row>
    <row r="6" spans="1:46" x14ac:dyDescent="0.15">
      <c r="A6" s="312"/>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13" t="s">
        <v>521</v>
      </c>
      <c r="AL6" s="313"/>
      <c r="AM6" s="313"/>
      <c r="AN6" s="313"/>
      <c r="AO6" s="308"/>
      <c r="AP6" s="308"/>
      <c r="AQ6" s="308"/>
      <c r="AR6" s="308"/>
    </row>
    <row r="7" spans="1:46" x14ac:dyDescent="0.15">
      <c r="A7" s="312"/>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15"/>
      <c r="AL7" s="316"/>
      <c r="AM7" s="316"/>
      <c r="AN7" s="317"/>
      <c r="AO7" s="1204" t="s">
        <v>522</v>
      </c>
      <c r="AP7" s="318"/>
      <c r="AQ7" s="319" t="s">
        <v>523</v>
      </c>
      <c r="AR7" s="320"/>
    </row>
    <row r="8" spans="1:46" x14ac:dyDescent="0.15">
      <c r="A8" s="312"/>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21"/>
      <c r="AL8" s="322"/>
      <c r="AM8" s="322"/>
      <c r="AN8" s="323"/>
      <c r="AO8" s="1205"/>
      <c r="AP8" s="324" t="s">
        <v>524</v>
      </c>
      <c r="AQ8" s="325" t="s">
        <v>525</v>
      </c>
      <c r="AR8" s="326" t="s">
        <v>526</v>
      </c>
    </row>
    <row r="9" spans="1:46" x14ac:dyDescent="0.15">
      <c r="A9" s="312"/>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1206" t="s">
        <v>527</v>
      </c>
      <c r="AL9" s="1207"/>
      <c r="AM9" s="1207"/>
      <c r="AN9" s="1208"/>
      <c r="AO9" s="327">
        <v>4123937</v>
      </c>
      <c r="AP9" s="327">
        <v>63928</v>
      </c>
      <c r="AQ9" s="328">
        <v>57754</v>
      </c>
      <c r="AR9" s="329">
        <v>10.7</v>
      </c>
    </row>
    <row r="10" spans="1:46" x14ac:dyDescent="0.15">
      <c r="A10" s="312"/>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1206" t="s">
        <v>528</v>
      </c>
      <c r="AL10" s="1207"/>
      <c r="AM10" s="1207"/>
      <c r="AN10" s="1208"/>
      <c r="AO10" s="330">
        <v>353078</v>
      </c>
      <c r="AP10" s="330">
        <v>5473</v>
      </c>
      <c r="AQ10" s="331">
        <v>3830</v>
      </c>
      <c r="AR10" s="332">
        <v>42.9</v>
      </c>
    </row>
    <row r="11" spans="1:46" ht="13.5" customHeight="1" x14ac:dyDescent="0.15">
      <c r="A11" s="312"/>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1206" t="s">
        <v>529</v>
      </c>
      <c r="AL11" s="1207"/>
      <c r="AM11" s="1207"/>
      <c r="AN11" s="1208"/>
      <c r="AO11" s="330">
        <v>1029293</v>
      </c>
      <c r="AP11" s="330">
        <v>15956</v>
      </c>
      <c r="AQ11" s="331">
        <v>6814</v>
      </c>
      <c r="AR11" s="332">
        <v>134.19999999999999</v>
      </c>
    </row>
    <row r="12" spans="1:46" ht="13.5" customHeight="1" x14ac:dyDescent="0.15">
      <c r="A12" s="312"/>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1206" t="s">
        <v>530</v>
      </c>
      <c r="AL12" s="1207"/>
      <c r="AM12" s="1207"/>
      <c r="AN12" s="1208"/>
      <c r="AO12" s="330">
        <v>102105</v>
      </c>
      <c r="AP12" s="330">
        <v>1583</v>
      </c>
      <c r="AQ12" s="331">
        <v>1059</v>
      </c>
      <c r="AR12" s="332">
        <v>49.5</v>
      </c>
    </row>
    <row r="13" spans="1:46" ht="13.5" customHeight="1" x14ac:dyDescent="0.15">
      <c r="A13" s="312"/>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1206" t="s">
        <v>531</v>
      </c>
      <c r="AL13" s="1207"/>
      <c r="AM13" s="1207"/>
      <c r="AN13" s="1208"/>
      <c r="AO13" s="330" t="s">
        <v>532</v>
      </c>
      <c r="AP13" s="330" t="s">
        <v>532</v>
      </c>
      <c r="AQ13" s="331">
        <v>4</v>
      </c>
      <c r="AR13" s="332" t="s">
        <v>532</v>
      </c>
    </row>
    <row r="14" spans="1:46" ht="13.5" customHeight="1" x14ac:dyDescent="0.15">
      <c r="A14" s="312"/>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1206" t="s">
        <v>533</v>
      </c>
      <c r="AL14" s="1207"/>
      <c r="AM14" s="1207"/>
      <c r="AN14" s="1208"/>
      <c r="AO14" s="330">
        <v>191532</v>
      </c>
      <c r="AP14" s="330">
        <v>2969</v>
      </c>
      <c r="AQ14" s="331">
        <v>2651</v>
      </c>
      <c r="AR14" s="332">
        <v>12</v>
      </c>
    </row>
    <row r="15" spans="1:46" ht="13.5" customHeight="1" x14ac:dyDescent="0.15">
      <c r="A15" s="312"/>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1206" t="s">
        <v>534</v>
      </c>
      <c r="AL15" s="1207"/>
      <c r="AM15" s="1207"/>
      <c r="AN15" s="1208"/>
      <c r="AO15" s="330">
        <v>27076</v>
      </c>
      <c r="AP15" s="330">
        <v>420</v>
      </c>
      <c r="AQ15" s="331">
        <v>1352</v>
      </c>
      <c r="AR15" s="332">
        <v>-68.900000000000006</v>
      </c>
    </row>
    <row r="16" spans="1:46" x14ac:dyDescent="0.15">
      <c r="A16" s="312"/>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1209" t="s">
        <v>535</v>
      </c>
      <c r="AL16" s="1210"/>
      <c r="AM16" s="1210"/>
      <c r="AN16" s="1211"/>
      <c r="AO16" s="330">
        <v>-299078</v>
      </c>
      <c r="AP16" s="330">
        <v>-4636</v>
      </c>
      <c r="AQ16" s="331">
        <v>-4074</v>
      </c>
      <c r="AR16" s="332">
        <v>13.8</v>
      </c>
    </row>
    <row r="17" spans="1:46" x14ac:dyDescent="0.15">
      <c r="A17" s="312"/>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1209" t="s">
        <v>189</v>
      </c>
      <c r="AL17" s="1210"/>
      <c r="AM17" s="1210"/>
      <c r="AN17" s="1211"/>
      <c r="AO17" s="330">
        <v>5527943</v>
      </c>
      <c r="AP17" s="330">
        <v>85693</v>
      </c>
      <c r="AQ17" s="331">
        <v>69392</v>
      </c>
      <c r="AR17" s="332">
        <v>23.5</v>
      </c>
    </row>
    <row r="18" spans="1:46" x14ac:dyDescent="0.15">
      <c r="A18" s="312"/>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33"/>
      <c r="AR18" s="333"/>
    </row>
    <row r="19" spans="1:46" x14ac:dyDescent="0.15">
      <c r="A19" s="312"/>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t="s">
        <v>536</v>
      </c>
      <c r="AL19" s="308"/>
      <c r="AM19" s="308"/>
      <c r="AN19" s="308"/>
      <c r="AO19" s="308"/>
      <c r="AP19" s="308"/>
      <c r="AQ19" s="308"/>
      <c r="AR19" s="308"/>
    </row>
    <row r="20" spans="1:46" x14ac:dyDescent="0.15">
      <c r="A20" s="312"/>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34"/>
      <c r="AL20" s="335"/>
      <c r="AM20" s="335"/>
      <c r="AN20" s="336"/>
      <c r="AO20" s="337" t="s">
        <v>537</v>
      </c>
      <c r="AP20" s="338" t="s">
        <v>538</v>
      </c>
      <c r="AQ20" s="339" t="s">
        <v>539</v>
      </c>
      <c r="AR20" s="340"/>
    </row>
    <row r="21" spans="1:46" s="346" customFormat="1" x14ac:dyDescent="0.15">
      <c r="A21" s="341"/>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1201" t="s">
        <v>540</v>
      </c>
      <c r="AL21" s="1202"/>
      <c r="AM21" s="1202"/>
      <c r="AN21" s="1203"/>
      <c r="AO21" s="342">
        <v>7.21</v>
      </c>
      <c r="AP21" s="343">
        <v>6.31</v>
      </c>
      <c r="AQ21" s="344">
        <v>0.9</v>
      </c>
      <c r="AR21" s="313"/>
      <c r="AS21" s="345"/>
      <c r="AT21" s="341"/>
    </row>
    <row r="22" spans="1:46" s="346" customFormat="1" x14ac:dyDescent="0.15">
      <c r="A22" s="341"/>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1201" t="s">
        <v>541</v>
      </c>
      <c r="AL22" s="1202"/>
      <c r="AM22" s="1202"/>
      <c r="AN22" s="1203"/>
      <c r="AO22" s="347">
        <v>96.4</v>
      </c>
      <c r="AP22" s="348">
        <v>98.4</v>
      </c>
      <c r="AQ22" s="349">
        <v>-2</v>
      </c>
      <c r="AR22" s="333"/>
      <c r="AS22" s="345"/>
      <c r="AT22" s="341"/>
    </row>
    <row r="23" spans="1:46" s="346" customFormat="1" x14ac:dyDescent="0.15">
      <c r="A23" s="341"/>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33"/>
      <c r="AQ23" s="333"/>
      <c r="AR23" s="333"/>
      <c r="AS23" s="345"/>
      <c r="AT23" s="341"/>
    </row>
    <row r="24" spans="1:46" s="346" customFormat="1" x14ac:dyDescent="0.15">
      <c r="A24" s="341"/>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33"/>
      <c r="AQ24" s="333"/>
      <c r="AR24" s="333"/>
      <c r="AS24" s="345"/>
      <c r="AT24" s="341"/>
    </row>
    <row r="25" spans="1:46" s="346" customFormat="1" x14ac:dyDescent="0.15">
      <c r="A25" s="350"/>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2"/>
      <c r="AQ25" s="352"/>
      <c r="AR25" s="352"/>
      <c r="AS25" s="353"/>
      <c r="AT25" s="341"/>
    </row>
    <row r="26" spans="1:46" s="346" customFormat="1" x14ac:dyDescent="0.15">
      <c r="A26" s="313" t="s">
        <v>542</v>
      </c>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33"/>
      <c r="AQ26" s="333"/>
      <c r="AR26" s="333"/>
      <c r="AS26" s="313"/>
      <c r="AT26" s="313"/>
    </row>
    <row r="27" spans="1:46" x14ac:dyDescent="0.15">
      <c r="A27" s="354"/>
      <c r="AO27" s="308"/>
      <c r="AP27" s="308"/>
      <c r="AQ27" s="308"/>
      <c r="AR27" s="308"/>
      <c r="AS27" s="308"/>
      <c r="AT27" s="308"/>
    </row>
    <row r="28" spans="1:46" ht="17.25" x14ac:dyDescent="0.15">
      <c r="A28" s="309" t="s">
        <v>543</v>
      </c>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55"/>
    </row>
    <row r="29" spans="1:46" x14ac:dyDescent="0.15">
      <c r="A29" s="312"/>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13" t="s">
        <v>544</v>
      </c>
      <c r="AL29" s="313"/>
      <c r="AM29" s="313"/>
      <c r="AN29" s="313"/>
      <c r="AO29" s="308"/>
      <c r="AP29" s="308"/>
      <c r="AQ29" s="308"/>
      <c r="AR29" s="308"/>
      <c r="AS29" s="356"/>
    </row>
    <row r="30" spans="1:46" x14ac:dyDescent="0.15">
      <c r="A30" s="312"/>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15"/>
      <c r="AL30" s="316"/>
      <c r="AM30" s="316"/>
      <c r="AN30" s="317"/>
      <c r="AO30" s="1204" t="s">
        <v>522</v>
      </c>
      <c r="AP30" s="318"/>
      <c r="AQ30" s="319" t="s">
        <v>523</v>
      </c>
      <c r="AR30" s="320"/>
    </row>
    <row r="31" spans="1:46" x14ac:dyDescent="0.15">
      <c r="A31" s="312"/>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21"/>
      <c r="AL31" s="322"/>
      <c r="AM31" s="322"/>
      <c r="AN31" s="323"/>
      <c r="AO31" s="1205"/>
      <c r="AP31" s="324" t="s">
        <v>524</v>
      </c>
      <c r="AQ31" s="325" t="s">
        <v>525</v>
      </c>
      <c r="AR31" s="326" t="s">
        <v>526</v>
      </c>
    </row>
    <row r="32" spans="1:46" ht="27" customHeight="1" x14ac:dyDescent="0.15">
      <c r="A32" s="312"/>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1217" t="s">
        <v>545</v>
      </c>
      <c r="AL32" s="1218"/>
      <c r="AM32" s="1218"/>
      <c r="AN32" s="1219"/>
      <c r="AO32" s="357">
        <v>1354880</v>
      </c>
      <c r="AP32" s="357">
        <v>21003</v>
      </c>
      <c r="AQ32" s="358">
        <v>34189</v>
      </c>
      <c r="AR32" s="359">
        <v>-38.6</v>
      </c>
    </row>
    <row r="33" spans="1:46" ht="13.5" customHeight="1" x14ac:dyDescent="0.15">
      <c r="A33" s="312"/>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1217" t="s">
        <v>546</v>
      </c>
      <c r="AL33" s="1218"/>
      <c r="AM33" s="1218"/>
      <c r="AN33" s="1219"/>
      <c r="AO33" s="357" t="s">
        <v>532</v>
      </c>
      <c r="AP33" s="357" t="s">
        <v>532</v>
      </c>
      <c r="AQ33" s="358" t="s">
        <v>532</v>
      </c>
      <c r="AR33" s="359" t="s">
        <v>532</v>
      </c>
    </row>
    <row r="34" spans="1:46" ht="27" customHeight="1" x14ac:dyDescent="0.15">
      <c r="A34" s="312"/>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1217" t="s">
        <v>547</v>
      </c>
      <c r="AL34" s="1218"/>
      <c r="AM34" s="1218"/>
      <c r="AN34" s="1219"/>
      <c r="AO34" s="357" t="s">
        <v>532</v>
      </c>
      <c r="AP34" s="357" t="s">
        <v>532</v>
      </c>
      <c r="AQ34" s="358">
        <v>16</v>
      </c>
      <c r="AR34" s="359" t="s">
        <v>532</v>
      </c>
    </row>
    <row r="35" spans="1:46" ht="27" customHeight="1" x14ac:dyDescent="0.15">
      <c r="A35" s="312"/>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1217" t="s">
        <v>548</v>
      </c>
      <c r="AL35" s="1218"/>
      <c r="AM35" s="1218"/>
      <c r="AN35" s="1219"/>
      <c r="AO35" s="357">
        <v>1141088</v>
      </c>
      <c r="AP35" s="357">
        <v>17689</v>
      </c>
      <c r="AQ35" s="358">
        <v>9412</v>
      </c>
      <c r="AR35" s="359">
        <v>87.9</v>
      </c>
    </row>
    <row r="36" spans="1:46" ht="27" customHeight="1" x14ac:dyDescent="0.15">
      <c r="A36" s="312"/>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1217" t="s">
        <v>549</v>
      </c>
      <c r="AL36" s="1218"/>
      <c r="AM36" s="1218"/>
      <c r="AN36" s="1219"/>
      <c r="AO36" s="357">
        <v>110054</v>
      </c>
      <c r="AP36" s="357">
        <v>1706</v>
      </c>
      <c r="AQ36" s="358">
        <v>2024</v>
      </c>
      <c r="AR36" s="359">
        <v>-15.7</v>
      </c>
    </row>
    <row r="37" spans="1:46" ht="13.5" customHeight="1" x14ac:dyDescent="0.15">
      <c r="A37" s="312"/>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1217" t="s">
        <v>550</v>
      </c>
      <c r="AL37" s="1218"/>
      <c r="AM37" s="1218"/>
      <c r="AN37" s="1219"/>
      <c r="AO37" s="357">
        <v>85978</v>
      </c>
      <c r="AP37" s="357">
        <v>1333</v>
      </c>
      <c r="AQ37" s="358">
        <v>1165</v>
      </c>
      <c r="AR37" s="359">
        <v>14.4</v>
      </c>
    </row>
    <row r="38" spans="1:46" ht="27" customHeight="1" x14ac:dyDescent="0.15">
      <c r="A38" s="312"/>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1220" t="s">
        <v>551</v>
      </c>
      <c r="AL38" s="1221"/>
      <c r="AM38" s="1221"/>
      <c r="AN38" s="1222"/>
      <c r="AO38" s="360">
        <v>582</v>
      </c>
      <c r="AP38" s="360">
        <v>9</v>
      </c>
      <c r="AQ38" s="361">
        <v>2</v>
      </c>
      <c r="AR38" s="349">
        <v>350</v>
      </c>
      <c r="AS38" s="356"/>
    </row>
    <row r="39" spans="1:46" x14ac:dyDescent="0.15">
      <c r="A39" s="312"/>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1220" t="s">
        <v>552</v>
      </c>
      <c r="AL39" s="1221"/>
      <c r="AM39" s="1221"/>
      <c r="AN39" s="1222"/>
      <c r="AO39" s="357">
        <v>-656165</v>
      </c>
      <c r="AP39" s="357">
        <v>-10172</v>
      </c>
      <c r="AQ39" s="358">
        <v>-6367</v>
      </c>
      <c r="AR39" s="359">
        <v>59.8</v>
      </c>
      <c r="AS39" s="356"/>
    </row>
    <row r="40" spans="1:46" ht="27" customHeight="1" x14ac:dyDescent="0.15">
      <c r="A40" s="312"/>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1217" t="s">
        <v>553</v>
      </c>
      <c r="AL40" s="1218"/>
      <c r="AM40" s="1218"/>
      <c r="AN40" s="1219"/>
      <c r="AO40" s="357">
        <v>-1813922</v>
      </c>
      <c r="AP40" s="357">
        <v>-28119</v>
      </c>
      <c r="AQ40" s="358">
        <v>-28963</v>
      </c>
      <c r="AR40" s="359">
        <v>-2.9</v>
      </c>
      <c r="AS40" s="356"/>
    </row>
    <row r="41" spans="1:46" x14ac:dyDescent="0.15">
      <c r="A41" s="312"/>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1223" t="s">
        <v>301</v>
      </c>
      <c r="AL41" s="1224"/>
      <c r="AM41" s="1224"/>
      <c r="AN41" s="1225"/>
      <c r="AO41" s="357">
        <v>222495</v>
      </c>
      <c r="AP41" s="357">
        <v>3449</v>
      </c>
      <c r="AQ41" s="358">
        <v>11478</v>
      </c>
      <c r="AR41" s="359">
        <v>-70</v>
      </c>
      <c r="AS41" s="356"/>
    </row>
    <row r="42" spans="1:46" x14ac:dyDescent="0.15">
      <c r="A42" s="312"/>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62" t="s">
        <v>554</v>
      </c>
      <c r="AL42" s="308"/>
      <c r="AM42" s="308"/>
      <c r="AN42" s="308"/>
      <c r="AO42" s="308"/>
      <c r="AP42" s="308"/>
      <c r="AQ42" s="333"/>
      <c r="AR42" s="333"/>
      <c r="AS42" s="356"/>
    </row>
    <row r="43" spans="1:46" x14ac:dyDescent="0.15">
      <c r="A43" s="312"/>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63"/>
      <c r="AQ43" s="333"/>
      <c r="AR43" s="308"/>
      <c r="AS43" s="356"/>
    </row>
    <row r="44" spans="1:46" x14ac:dyDescent="0.15">
      <c r="A44" s="312"/>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33"/>
      <c r="AR44" s="308"/>
    </row>
    <row r="45" spans="1:46" x14ac:dyDescent="0.15">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64"/>
      <c r="AR45" s="310"/>
      <c r="AS45" s="310"/>
      <c r="AT45" s="308"/>
    </row>
    <row r="46" spans="1:46" x14ac:dyDescent="0.15">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08"/>
    </row>
    <row r="47" spans="1:46" ht="17.25" customHeight="1" x14ac:dyDescent="0.15">
      <c r="A47" s="366" t="s">
        <v>555</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row>
    <row r="48" spans="1:46" x14ac:dyDescent="0.15">
      <c r="A48" s="312"/>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67" t="s">
        <v>556</v>
      </c>
      <c r="AL48" s="367"/>
      <c r="AM48" s="367"/>
      <c r="AN48" s="367"/>
      <c r="AO48" s="367"/>
      <c r="AP48" s="367"/>
      <c r="AQ48" s="368"/>
      <c r="AR48" s="367"/>
    </row>
    <row r="49" spans="1:44" ht="13.5" customHeight="1" x14ac:dyDescent="0.15">
      <c r="A49" s="312"/>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69"/>
      <c r="AL49" s="370"/>
      <c r="AM49" s="1212" t="s">
        <v>522</v>
      </c>
      <c r="AN49" s="1214" t="s">
        <v>557</v>
      </c>
      <c r="AO49" s="1215"/>
      <c r="AP49" s="1215"/>
      <c r="AQ49" s="1215"/>
      <c r="AR49" s="1216"/>
    </row>
    <row r="50" spans="1:44" x14ac:dyDescent="0.15">
      <c r="A50" s="312"/>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71"/>
      <c r="AL50" s="372"/>
      <c r="AM50" s="1213"/>
      <c r="AN50" s="373" t="s">
        <v>558</v>
      </c>
      <c r="AO50" s="374" t="s">
        <v>559</v>
      </c>
      <c r="AP50" s="375" t="s">
        <v>560</v>
      </c>
      <c r="AQ50" s="376" t="s">
        <v>561</v>
      </c>
      <c r="AR50" s="377" t="s">
        <v>562</v>
      </c>
    </row>
    <row r="51" spans="1:44" x14ac:dyDescent="0.15">
      <c r="A51" s="312"/>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69" t="s">
        <v>563</v>
      </c>
      <c r="AL51" s="370"/>
      <c r="AM51" s="378">
        <v>1339342</v>
      </c>
      <c r="AN51" s="379">
        <v>20257</v>
      </c>
      <c r="AO51" s="380">
        <v>-6.9</v>
      </c>
      <c r="AP51" s="381">
        <v>47278</v>
      </c>
      <c r="AQ51" s="382">
        <v>-28.6</v>
      </c>
      <c r="AR51" s="383">
        <v>21.7</v>
      </c>
    </row>
    <row r="52" spans="1:44" x14ac:dyDescent="0.15">
      <c r="A52" s="312"/>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84"/>
      <c r="AL52" s="385" t="s">
        <v>564</v>
      </c>
      <c r="AM52" s="386">
        <v>1201274</v>
      </c>
      <c r="AN52" s="387">
        <v>18169</v>
      </c>
      <c r="AO52" s="388">
        <v>15</v>
      </c>
      <c r="AP52" s="389">
        <v>24096</v>
      </c>
      <c r="AQ52" s="390">
        <v>-24.3</v>
      </c>
      <c r="AR52" s="391">
        <v>39.299999999999997</v>
      </c>
    </row>
    <row r="53" spans="1:44" x14ac:dyDescent="0.15">
      <c r="A53" s="312"/>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69" t="s">
        <v>565</v>
      </c>
      <c r="AL53" s="370"/>
      <c r="AM53" s="378">
        <v>1439135</v>
      </c>
      <c r="AN53" s="379">
        <v>21890</v>
      </c>
      <c r="AO53" s="380">
        <v>8.1</v>
      </c>
      <c r="AP53" s="381">
        <v>44504</v>
      </c>
      <c r="AQ53" s="382">
        <v>-5.9</v>
      </c>
      <c r="AR53" s="383">
        <v>14</v>
      </c>
    </row>
    <row r="54" spans="1:44" x14ac:dyDescent="0.15">
      <c r="A54" s="312"/>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84"/>
      <c r="AL54" s="385" t="s">
        <v>564</v>
      </c>
      <c r="AM54" s="386">
        <v>924935</v>
      </c>
      <c r="AN54" s="387">
        <v>14069</v>
      </c>
      <c r="AO54" s="388">
        <v>-22.6</v>
      </c>
      <c r="AP54" s="389">
        <v>25876</v>
      </c>
      <c r="AQ54" s="390">
        <v>7.4</v>
      </c>
      <c r="AR54" s="391">
        <v>-30</v>
      </c>
    </row>
    <row r="55" spans="1:44" x14ac:dyDescent="0.15">
      <c r="A55" s="312"/>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69" t="s">
        <v>566</v>
      </c>
      <c r="AL55" s="370"/>
      <c r="AM55" s="378">
        <v>3186406</v>
      </c>
      <c r="AN55" s="379">
        <v>48788</v>
      </c>
      <c r="AO55" s="380">
        <v>122.9</v>
      </c>
      <c r="AP55" s="381">
        <v>47820</v>
      </c>
      <c r="AQ55" s="382">
        <v>7.5</v>
      </c>
      <c r="AR55" s="383">
        <v>115.4</v>
      </c>
    </row>
    <row r="56" spans="1:44" x14ac:dyDescent="0.15">
      <c r="A56" s="312"/>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84"/>
      <c r="AL56" s="385" t="s">
        <v>564</v>
      </c>
      <c r="AM56" s="386">
        <v>2032322</v>
      </c>
      <c r="AN56" s="387">
        <v>31118</v>
      </c>
      <c r="AO56" s="388">
        <v>121.2</v>
      </c>
      <c r="AP56" s="389">
        <v>25855</v>
      </c>
      <c r="AQ56" s="390">
        <v>-0.1</v>
      </c>
      <c r="AR56" s="391">
        <v>121.3</v>
      </c>
    </row>
    <row r="57" spans="1:44" x14ac:dyDescent="0.15">
      <c r="A57" s="312"/>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69" t="s">
        <v>567</v>
      </c>
      <c r="AL57" s="370"/>
      <c r="AM57" s="378">
        <v>788256</v>
      </c>
      <c r="AN57" s="379">
        <v>12143</v>
      </c>
      <c r="AO57" s="380">
        <v>-75.099999999999994</v>
      </c>
      <c r="AP57" s="381">
        <v>41934</v>
      </c>
      <c r="AQ57" s="382">
        <v>-12.3</v>
      </c>
      <c r="AR57" s="383">
        <v>-62.8</v>
      </c>
    </row>
    <row r="58" spans="1:44" x14ac:dyDescent="0.15">
      <c r="A58" s="312"/>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84"/>
      <c r="AL58" s="385" t="s">
        <v>564</v>
      </c>
      <c r="AM58" s="386">
        <v>670509</v>
      </c>
      <c r="AN58" s="387">
        <v>10329</v>
      </c>
      <c r="AO58" s="388">
        <v>-66.8</v>
      </c>
      <c r="AP58" s="389">
        <v>23352</v>
      </c>
      <c r="AQ58" s="390">
        <v>-9.6999999999999993</v>
      </c>
      <c r="AR58" s="391">
        <v>-57.1</v>
      </c>
    </row>
    <row r="59" spans="1:44" x14ac:dyDescent="0.15">
      <c r="A59" s="312"/>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69" t="s">
        <v>568</v>
      </c>
      <c r="AL59" s="370"/>
      <c r="AM59" s="378">
        <v>1837812</v>
      </c>
      <c r="AN59" s="379">
        <v>28489</v>
      </c>
      <c r="AO59" s="380">
        <v>134.6</v>
      </c>
      <c r="AP59" s="381">
        <v>45588</v>
      </c>
      <c r="AQ59" s="382">
        <v>8.6999999999999993</v>
      </c>
      <c r="AR59" s="383">
        <v>125.9</v>
      </c>
    </row>
    <row r="60" spans="1:44" x14ac:dyDescent="0.15">
      <c r="A60" s="312"/>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84"/>
      <c r="AL60" s="385" t="s">
        <v>564</v>
      </c>
      <c r="AM60" s="386">
        <v>944475</v>
      </c>
      <c r="AN60" s="387">
        <v>14641</v>
      </c>
      <c r="AO60" s="388">
        <v>41.7</v>
      </c>
      <c r="AP60" s="389">
        <v>24150</v>
      </c>
      <c r="AQ60" s="390">
        <v>3.4</v>
      </c>
      <c r="AR60" s="391">
        <v>38.299999999999997</v>
      </c>
    </row>
    <row r="61" spans="1:44" x14ac:dyDescent="0.15">
      <c r="A61" s="312"/>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69" t="s">
        <v>569</v>
      </c>
      <c r="AL61" s="392"/>
      <c r="AM61" s="393">
        <v>1718190</v>
      </c>
      <c r="AN61" s="394">
        <v>26313</v>
      </c>
      <c r="AO61" s="395">
        <v>36.700000000000003</v>
      </c>
      <c r="AP61" s="396">
        <v>45425</v>
      </c>
      <c r="AQ61" s="397">
        <v>-6.1</v>
      </c>
      <c r="AR61" s="383">
        <v>42.8</v>
      </c>
    </row>
    <row r="62" spans="1:44" x14ac:dyDescent="0.15">
      <c r="A62" s="312"/>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84"/>
      <c r="AL62" s="385" t="s">
        <v>564</v>
      </c>
      <c r="AM62" s="386">
        <v>1154703</v>
      </c>
      <c r="AN62" s="387">
        <v>17665</v>
      </c>
      <c r="AO62" s="388">
        <v>17.7</v>
      </c>
      <c r="AP62" s="389">
        <v>24666</v>
      </c>
      <c r="AQ62" s="390">
        <v>-4.7</v>
      </c>
      <c r="AR62" s="391">
        <v>22.4</v>
      </c>
    </row>
    <row r="63" spans="1:44" x14ac:dyDescent="0.15">
      <c r="A63" s="312"/>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row>
    <row r="64" spans="1:44" x14ac:dyDescent="0.15">
      <c r="A64" s="312"/>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row>
    <row r="65" spans="1:46" x14ac:dyDescent="0.15">
      <c r="A65" s="312"/>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row>
    <row r="66" spans="1:46" x14ac:dyDescent="0.15">
      <c r="A66" s="398"/>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99"/>
    </row>
    <row r="67" spans="1:46" ht="13.5" hidden="1" customHeight="1" x14ac:dyDescent="0.15">
      <c r="AK67" s="308"/>
      <c r="AL67" s="308"/>
      <c r="AM67" s="308"/>
      <c r="AN67" s="308"/>
      <c r="AO67" s="308"/>
      <c r="AP67" s="308"/>
      <c r="AQ67" s="308"/>
      <c r="AR67" s="308"/>
      <c r="AS67" s="308"/>
      <c r="AT67" s="308"/>
    </row>
    <row r="68" spans="1:46" ht="13.5" hidden="1" customHeight="1" x14ac:dyDescent="0.15">
      <c r="AK68" s="308"/>
      <c r="AL68" s="308"/>
      <c r="AM68" s="308"/>
      <c r="AN68" s="308"/>
      <c r="AO68" s="308"/>
      <c r="AP68" s="308"/>
      <c r="AQ68" s="308"/>
      <c r="AR68" s="308"/>
    </row>
    <row r="69" spans="1:46" ht="13.5" hidden="1" customHeight="1" x14ac:dyDescent="0.15">
      <c r="AK69" s="308"/>
      <c r="AL69" s="308"/>
      <c r="AM69" s="308"/>
      <c r="AN69" s="308"/>
      <c r="AO69" s="308"/>
      <c r="AP69" s="308"/>
      <c r="AQ69" s="308"/>
      <c r="AR69" s="308"/>
    </row>
    <row r="70" spans="1:46" hidden="1" x14ac:dyDescent="0.15">
      <c r="AK70" s="308"/>
      <c r="AL70" s="308"/>
      <c r="AM70" s="308"/>
      <c r="AN70" s="308"/>
      <c r="AO70" s="308"/>
      <c r="AP70" s="308"/>
      <c r="AQ70" s="308"/>
      <c r="AR70" s="308"/>
    </row>
    <row r="71" spans="1:46" hidden="1" x14ac:dyDescent="0.15">
      <c r="AK71" s="308"/>
      <c r="AL71" s="308"/>
      <c r="AM71" s="308"/>
      <c r="AN71" s="308"/>
      <c r="AO71" s="308"/>
      <c r="AP71" s="308"/>
      <c r="AQ71" s="308"/>
      <c r="AR71" s="308"/>
    </row>
    <row r="72" spans="1:46" hidden="1" x14ac:dyDescent="0.15">
      <c r="AK72" s="308"/>
      <c r="AL72" s="308"/>
      <c r="AM72" s="308"/>
      <c r="AN72" s="308"/>
      <c r="AO72" s="308"/>
      <c r="AP72" s="308"/>
      <c r="AQ72" s="308"/>
      <c r="AR72" s="308"/>
    </row>
    <row r="73" spans="1:46" hidden="1" x14ac:dyDescent="0.15">
      <c r="AK73" s="308"/>
      <c r="AL73" s="308"/>
      <c r="AM73" s="308"/>
      <c r="AN73" s="308"/>
      <c r="AO73" s="308"/>
      <c r="AP73" s="308"/>
      <c r="AQ73" s="308"/>
      <c r="AR73" s="308"/>
    </row>
    <row r="74" spans="1:46" hidden="1" x14ac:dyDescent="0.15"/>
  </sheetData>
  <sheetProtection algorithmName="SHA-512" hashValue="ppUXSVug7LnzBZoYqn7+D+eCcR2fzGYrP1QwQrPy29sPU/SziWOAkCoBGThYP8Jtt+BCPqk+dZnoH0MGVwEjjQ==" saltValue="tke+g8S8tco4GC/cyCIf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99" right="0.196850393700787" top="0.39370078740157499" bottom="0.31496062992126" header="0.511811023622047"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306" customWidth="1"/>
    <col min="126" max="16384" width="9" style="305" hidden="1"/>
  </cols>
  <sheetData>
    <row r="1" spans="2:125" ht="13.5" customHeight="1"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row>
    <row r="2" spans="2:125" x14ac:dyDescent="0.15">
      <c r="B2" s="305"/>
      <c r="DG2" s="305"/>
    </row>
    <row r="3" spans="2:125" x14ac:dyDescent="0.1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H3" s="305"/>
      <c r="DI3" s="305"/>
      <c r="DJ3" s="305"/>
      <c r="DK3" s="305"/>
      <c r="DL3" s="305"/>
      <c r="DM3" s="305"/>
      <c r="DN3" s="305"/>
      <c r="DO3" s="305"/>
      <c r="DP3" s="305"/>
      <c r="DQ3" s="305"/>
      <c r="DR3" s="305"/>
      <c r="DS3" s="305"/>
      <c r="DT3" s="305"/>
      <c r="DU3" s="305"/>
    </row>
    <row r="4" spans="2:125" x14ac:dyDescent="0.15"/>
    <row r="5" spans="2:125" x14ac:dyDescent="0.15"/>
    <row r="6" spans="2:125" x14ac:dyDescent="0.15"/>
    <row r="7" spans="2:125" x14ac:dyDescent="0.15"/>
    <row r="8" spans="2:125" x14ac:dyDescent="0.15"/>
    <row r="9" spans="2:125" x14ac:dyDescent="0.15">
      <c r="DU9" s="30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305"/>
    </row>
    <row r="18" spans="125:125" x14ac:dyDescent="0.15"/>
    <row r="19" spans="125:125" x14ac:dyDescent="0.15"/>
    <row r="20" spans="125:125" x14ac:dyDescent="0.15">
      <c r="DU20" s="305"/>
    </row>
    <row r="21" spans="125:125" x14ac:dyDescent="0.15">
      <c r="DU21" s="30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305"/>
    </row>
    <row r="29" spans="125:125" x14ac:dyDescent="0.15"/>
    <row r="30" spans="125:125" x14ac:dyDescent="0.15"/>
    <row r="31" spans="125:125" x14ac:dyDescent="0.15"/>
    <row r="32" spans="125:125" x14ac:dyDescent="0.15"/>
    <row r="33" spans="2:125" x14ac:dyDescent="0.15">
      <c r="B33" s="305"/>
      <c r="G33" s="305"/>
      <c r="I33" s="305"/>
    </row>
    <row r="34" spans="2:125" x14ac:dyDescent="0.15">
      <c r="C34" s="305"/>
      <c r="P34" s="305"/>
      <c r="DE34" s="305"/>
      <c r="DH34" s="305"/>
    </row>
    <row r="35" spans="2:125" x14ac:dyDescent="0.15">
      <c r="D35" s="305"/>
      <c r="E35" s="305"/>
      <c r="DG35" s="305"/>
      <c r="DJ35" s="305"/>
      <c r="DP35" s="305"/>
      <c r="DQ35" s="305"/>
      <c r="DR35" s="305"/>
      <c r="DS35" s="305"/>
      <c r="DT35" s="305"/>
      <c r="DU35" s="305"/>
    </row>
    <row r="36" spans="2:125" x14ac:dyDescent="0.15">
      <c r="F36" s="305"/>
      <c r="H36" s="305"/>
      <c r="J36" s="305"/>
      <c r="K36" s="305"/>
      <c r="L36" s="305"/>
      <c r="M36" s="305"/>
      <c r="N36" s="305"/>
      <c r="O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F36" s="305"/>
      <c r="DI36" s="305"/>
      <c r="DK36" s="305"/>
      <c r="DL36" s="305"/>
      <c r="DM36" s="305"/>
      <c r="DN36" s="305"/>
      <c r="DO36" s="305"/>
      <c r="DP36" s="305"/>
      <c r="DQ36" s="305"/>
      <c r="DR36" s="305"/>
      <c r="DS36" s="305"/>
      <c r="DT36" s="305"/>
      <c r="DU36" s="305"/>
    </row>
    <row r="37" spans="2:125" x14ac:dyDescent="0.15">
      <c r="DU37" s="305"/>
    </row>
    <row r="38" spans="2:125" x14ac:dyDescent="0.15">
      <c r="DT38" s="305"/>
      <c r="DU38" s="305"/>
    </row>
    <row r="39" spans="2:125" x14ac:dyDescent="0.15"/>
    <row r="40" spans="2:125" x14ac:dyDescent="0.15">
      <c r="DH40" s="305"/>
    </row>
    <row r="41" spans="2:125" x14ac:dyDescent="0.15">
      <c r="DE41" s="305"/>
    </row>
    <row r="42" spans="2:125" x14ac:dyDescent="0.15">
      <c r="DG42" s="305"/>
      <c r="DJ42" s="305"/>
    </row>
    <row r="43" spans="2:125" x14ac:dyDescent="0.1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5"/>
      <c r="CV43" s="305"/>
      <c r="CW43" s="305"/>
      <c r="CX43" s="305"/>
      <c r="CY43" s="305"/>
      <c r="CZ43" s="305"/>
      <c r="DA43" s="305"/>
      <c r="DB43" s="305"/>
      <c r="DC43" s="305"/>
      <c r="DD43" s="305"/>
      <c r="DF43" s="305"/>
      <c r="DI43" s="305"/>
      <c r="DK43" s="305"/>
      <c r="DL43" s="305"/>
      <c r="DM43" s="305"/>
      <c r="DN43" s="305"/>
      <c r="DO43" s="305"/>
      <c r="DP43" s="305"/>
      <c r="DQ43" s="305"/>
      <c r="DR43" s="305"/>
      <c r="DS43" s="305"/>
      <c r="DT43" s="305"/>
      <c r="DU43" s="305"/>
    </row>
    <row r="44" spans="2:125" x14ac:dyDescent="0.15">
      <c r="DU44" s="305"/>
    </row>
    <row r="45" spans="2:125" x14ac:dyDescent="0.15"/>
    <row r="46" spans="2:125" x14ac:dyDescent="0.15"/>
    <row r="47" spans="2:125" x14ac:dyDescent="0.15"/>
    <row r="48" spans="2:125" x14ac:dyDescent="0.15">
      <c r="DT48" s="305"/>
      <c r="DU48" s="305"/>
    </row>
    <row r="49" spans="120:125" x14ac:dyDescent="0.15">
      <c r="DU49" s="305"/>
    </row>
    <row r="50" spans="120:125" x14ac:dyDescent="0.15">
      <c r="DU50" s="305"/>
    </row>
    <row r="51" spans="120:125" x14ac:dyDescent="0.15">
      <c r="DP51" s="305"/>
      <c r="DQ51" s="305"/>
      <c r="DR51" s="305"/>
      <c r="DS51" s="305"/>
      <c r="DT51" s="305"/>
      <c r="DU51" s="305"/>
    </row>
    <row r="52" spans="120:125" x14ac:dyDescent="0.15"/>
    <row r="53" spans="120:125" x14ac:dyDescent="0.15"/>
    <row r="54" spans="120:125" x14ac:dyDescent="0.15">
      <c r="DU54" s="305"/>
    </row>
    <row r="55" spans="120:125" x14ac:dyDescent="0.15"/>
    <row r="56" spans="120:125" x14ac:dyDescent="0.15"/>
    <row r="57" spans="120:125" x14ac:dyDescent="0.15"/>
    <row r="58" spans="120:125" x14ac:dyDescent="0.15">
      <c r="DU58" s="305"/>
    </row>
    <row r="59" spans="120:125" x14ac:dyDescent="0.15"/>
    <row r="60" spans="120:125" x14ac:dyDescent="0.15"/>
    <row r="61" spans="120:125" x14ac:dyDescent="0.15"/>
    <row r="62" spans="120:125" x14ac:dyDescent="0.15"/>
    <row r="63" spans="120:125" x14ac:dyDescent="0.15">
      <c r="DU63" s="305"/>
    </row>
    <row r="64" spans="120:125" x14ac:dyDescent="0.15">
      <c r="DT64" s="305"/>
      <c r="DU64" s="305"/>
    </row>
    <row r="65" spans="123:125" x14ac:dyDescent="0.15"/>
    <row r="66" spans="123:125" x14ac:dyDescent="0.15"/>
    <row r="67" spans="123:125" x14ac:dyDescent="0.15"/>
    <row r="68" spans="123:125" x14ac:dyDescent="0.15"/>
    <row r="69" spans="123:125" x14ac:dyDescent="0.15">
      <c r="DS69" s="305"/>
      <c r="DT69" s="305"/>
      <c r="DU69" s="30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305"/>
    </row>
    <row r="83" spans="116:125" x14ac:dyDescent="0.15">
      <c r="DM83" s="305"/>
      <c r="DN83" s="305"/>
      <c r="DO83" s="305"/>
      <c r="DP83" s="305"/>
      <c r="DQ83" s="305"/>
      <c r="DR83" s="305"/>
      <c r="DS83" s="305"/>
      <c r="DT83" s="305"/>
      <c r="DU83" s="305"/>
    </row>
    <row r="84" spans="116:125" x14ac:dyDescent="0.15"/>
    <row r="85" spans="116:125" x14ac:dyDescent="0.15"/>
    <row r="86" spans="116:125" x14ac:dyDescent="0.15"/>
    <row r="87" spans="116:125" x14ac:dyDescent="0.15"/>
    <row r="88" spans="116:125" x14ac:dyDescent="0.15">
      <c r="DU88" s="30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305"/>
      <c r="DT94" s="305"/>
      <c r="DU94" s="305"/>
    </row>
    <row r="95" spans="116:125" ht="13.5" customHeight="1" x14ac:dyDescent="0.15">
      <c r="DU95" s="30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305"/>
    </row>
    <row r="102" spans="124:125" ht="13.5" customHeight="1" x14ac:dyDescent="0.15"/>
    <row r="103" spans="124:125" ht="13.5" customHeight="1" x14ac:dyDescent="0.15"/>
    <row r="104" spans="124:125" ht="13.5" customHeight="1" x14ac:dyDescent="0.15">
      <c r="DT104" s="305"/>
      <c r="DU104" s="30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05" t="s">
        <v>571</v>
      </c>
    </row>
    <row r="120" spans="125:125" ht="13.5" hidden="1" customHeight="1" x14ac:dyDescent="0.15"/>
    <row r="121" spans="125:125" ht="13.5" hidden="1" customHeight="1" x14ac:dyDescent="0.15">
      <c r="DU121" s="305"/>
    </row>
  </sheetData>
  <sheetProtection algorithmName="SHA-512" hashValue="8symQ37UnJ+PGJE3EtDPbgc30cpW/aMZZRezgRep9b4iqy7zR6TFYVgNr1Sl0CDLVwReCTOGtkH3K+7jHiN85w==" saltValue="5Z4dq/7YkUAjjSgbPWiO4Q=="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306" customWidth="1"/>
    <col min="126" max="142" width="0" style="305" hidden="1" customWidth="1"/>
    <col min="143" max="16384" width="9" style="305" hidden="1"/>
  </cols>
  <sheetData>
    <row r="1" spans="1:125" ht="13.5" customHeight="1" x14ac:dyDescent="0.15">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row>
    <row r="2" spans="1:125" x14ac:dyDescent="0.15">
      <c r="B2" s="305"/>
      <c r="T2" s="305"/>
    </row>
    <row r="3" spans="1:125"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305"/>
      <c r="G33" s="305"/>
      <c r="I33" s="305"/>
    </row>
    <row r="34" spans="2:125" x14ac:dyDescent="0.15">
      <c r="C34" s="305"/>
      <c r="P34" s="305"/>
      <c r="R34" s="305"/>
      <c r="U34" s="305"/>
    </row>
    <row r="35" spans="2:125" x14ac:dyDescent="0.15">
      <c r="D35" s="305"/>
      <c r="E35" s="305"/>
      <c r="T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row>
    <row r="36" spans="2:125" x14ac:dyDescent="0.15">
      <c r="F36" s="305"/>
      <c r="H36" s="305"/>
      <c r="J36" s="305"/>
      <c r="K36" s="305"/>
      <c r="L36" s="305"/>
      <c r="M36" s="305"/>
      <c r="N36" s="305"/>
      <c r="O36" s="305"/>
      <c r="Q36" s="305"/>
      <c r="S36" s="305"/>
      <c r="V36" s="305"/>
    </row>
    <row r="37" spans="2:125" x14ac:dyDescent="0.15"/>
    <row r="38" spans="2:125" x14ac:dyDescent="0.15"/>
    <row r="39" spans="2:125" x14ac:dyDescent="0.15"/>
    <row r="40" spans="2:125" x14ac:dyDescent="0.15">
      <c r="U40" s="305"/>
    </row>
    <row r="41" spans="2:125" x14ac:dyDescent="0.15">
      <c r="R41" s="305"/>
    </row>
    <row r="42" spans="2:125" x14ac:dyDescent="0.15">
      <c r="T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5"/>
      <c r="CY42" s="305"/>
      <c r="CZ42" s="305"/>
      <c r="DA42" s="305"/>
      <c r="DB42" s="305"/>
      <c r="DC42" s="305"/>
      <c r="DD42" s="305"/>
      <c r="DE42" s="305"/>
      <c r="DF42" s="305"/>
      <c r="DG42" s="305"/>
      <c r="DH42" s="305"/>
      <c r="DI42" s="305"/>
      <c r="DJ42" s="305"/>
      <c r="DK42" s="305"/>
      <c r="DL42" s="305"/>
      <c r="DM42" s="305"/>
      <c r="DN42" s="305"/>
      <c r="DO42" s="305"/>
      <c r="DP42" s="305"/>
      <c r="DQ42" s="305"/>
      <c r="DR42" s="305"/>
      <c r="DS42" s="305"/>
      <c r="DT42" s="305"/>
      <c r="DU42" s="305"/>
    </row>
    <row r="43" spans="2:125" x14ac:dyDescent="0.15">
      <c r="Q43" s="305"/>
      <c r="S43" s="305"/>
      <c r="V43" s="30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06" t="s">
        <v>572</v>
      </c>
    </row>
  </sheetData>
  <sheetProtection algorithmName="SHA-512" hashValue="qsyJkLXc9kOxOrHg4djGLKuGhsspLB9TONAebsUL3kG96AqeR9d1dDamV11MK/Z9bvwck2m8TNPlNlb+owWFBQ==" saltValue="FCXRxLSXXjbrZWsqPWPykg=="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5" customWidth="1"/>
    <col min="2" max="16" width="14.625" style="15" customWidth="1"/>
    <col min="17" max="16384" width="0" style="1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6"/>
      <c r="C45" s="16"/>
      <c r="D45" s="16"/>
      <c r="E45" s="16"/>
      <c r="F45" s="16"/>
      <c r="G45" s="16"/>
      <c r="H45" s="16"/>
      <c r="I45" s="16"/>
      <c r="J45" s="17" t="s">
        <v>0</v>
      </c>
    </row>
    <row r="46" spans="2:10" ht="29.25" customHeight="1" thickBot="1" x14ac:dyDescent="0.25">
      <c r="B46" s="18" t="s">
        <v>1</v>
      </c>
      <c r="C46" s="19"/>
      <c r="D46" s="19"/>
      <c r="E46" s="20" t="s">
        <v>2</v>
      </c>
      <c r="F46" s="21" t="s">
        <v>573</v>
      </c>
      <c r="G46" s="22" t="s">
        <v>574</v>
      </c>
      <c r="H46" s="22" t="s">
        <v>575</v>
      </c>
      <c r="I46" s="22" t="s">
        <v>576</v>
      </c>
      <c r="J46" s="23" t="s">
        <v>577</v>
      </c>
    </row>
    <row r="47" spans="2:10" ht="57.75" customHeight="1" x14ac:dyDescent="0.15">
      <c r="B47" s="24"/>
      <c r="C47" s="1226" t="s">
        <v>3</v>
      </c>
      <c r="D47" s="1226"/>
      <c r="E47" s="1227"/>
      <c r="F47" s="25">
        <v>12.6</v>
      </c>
      <c r="G47" s="26">
        <v>11.93</v>
      </c>
      <c r="H47" s="26">
        <v>11.14</v>
      </c>
      <c r="I47" s="26">
        <v>11.15</v>
      </c>
      <c r="J47" s="27">
        <v>10.87</v>
      </c>
    </row>
    <row r="48" spans="2:10" ht="57.75" customHeight="1" x14ac:dyDescent="0.15">
      <c r="B48" s="28"/>
      <c r="C48" s="1228" t="s">
        <v>4</v>
      </c>
      <c r="D48" s="1228"/>
      <c r="E48" s="1229"/>
      <c r="F48" s="29">
        <v>0.11</v>
      </c>
      <c r="G48" s="30">
        <v>0.11</v>
      </c>
      <c r="H48" s="30">
        <v>0.11</v>
      </c>
      <c r="I48" s="30">
        <v>2.21</v>
      </c>
      <c r="J48" s="31">
        <v>0.12</v>
      </c>
    </row>
    <row r="49" spans="2:10" ht="57.75" customHeight="1" thickBot="1" x14ac:dyDescent="0.2">
      <c r="B49" s="32"/>
      <c r="C49" s="1230" t="s">
        <v>5</v>
      </c>
      <c r="D49" s="1230"/>
      <c r="E49" s="1231"/>
      <c r="F49" s="33" t="s">
        <v>578</v>
      </c>
      <c r="G49" s="34" t="s">
        <v>579</v>
      </c>
      <c r="H49" s="34" t="s">
        <v>580</v>
      </c>
      <c r="I49" s="34">
        <v>2.13</v>
      </c>
      <c r="J49" s="35" t="s">
        <v>581</v>
      </c>
    </row>
    <row r="50" spans="2:10" ht="13.5" customHeight="1" x14ac:dyDescent="0.15"/>
  </sheetData>
  <sheetProtection algorithmName="SHA-512" hashValue="zM/BkSR3Hnrw7Dd1xh3KTkGkOW5+kEQpXU1k9vBCPi5O5xlFlGqnrB4uBEhoiNCIiEGJAK+kv20teMEC4VlpJQ==" saltValue="+DfKoHuzcabP54XPYgG5VQ=="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2021-03-11T10:34:04Z</cp:lastPrinted>
  <dcterms:created xsi:type="dcterms:W3CDTF">2021-02-05T03:22:43Z</dcterms:created>
  <dcterms:modified xsi:type="dcterms:W3CDTF">2022-03-30T00:39:01Z</dcterms:modified>
  <cp:category/>
</cp:coreProperties>
</file>