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業務担当\経営比較分析表★\R3\"/>
    </mc:Choice>
  </mc:AlternateContent>
  <workbookProtection workbookAlgorithmName="SHA-512" workbookHashValue="r/PBJTjHkvzxW+lSzam5ATmeLHJ6Rx1BZiI4ZjhMHMkNXoOau0bZHkznqBFqadNza9+wNnrdLVgsRLPkouSJqw==" workbookSaltValue="PbJhl9b2ML3foVvc2iQ5j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<sst xmlns="http://schemas.openxmlformats.org/spreadsheetml/2006/main" count="299" uniqueCount="115">
  <si>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</si>
  <si>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</si>
  <si>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</si>
  <si>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</si>
  <si>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</si>
  <si>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</si>
  <si>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</si>
  <si>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</si>
  <si>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</si>
  <si>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</si>
  <si>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</si>
  <si>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</si>
  <si>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</si>
  <si>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</si>
  <si>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</si>
  <si>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</si>
  <si>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</si>
  <si>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</si>
  <si>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</si>
  <si>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</si>
  <si>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</si>
  <si>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</si>
  <si>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</si>
  <si>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</si>
  <si>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</si>
  <si>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</si>
  <si>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</si>
  <si>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</si>
  <si>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</si>
  <si>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</si>
  <si>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</si>
  <si>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</si>
  <si>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</si>
  <si>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</si>
  <si>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</si>
  <si>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</si>
  <si>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</si>
  <si>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</si>
  <si>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</si>
  <si>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</si>
  <si>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</si>
  <si>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</si>
  <si>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</si>
  <si>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</si>
  <si>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</si>
  <si>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</si>
  <si>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</si>
  <si>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</si>
  <si>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</si>
  <si>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</si>
  <si>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</si>
  <si>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</si>
  <si>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</si>
  <si>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</si>
  <si>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</si>
  <si>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</si>
  <si>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</si>
  <si>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</si>
  <si>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</si>
  <si>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</si>
  <si>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</si>
  <si>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</si>
  <si>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</si>
  <si>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</si>
  <si>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</si>
  <si>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</si>
  <si>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</si>
  <si>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</si>
  <si>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</si>
  <si>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</si>
  <si>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</si>
  <si>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</si>
  <si>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</si>
  <si>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</si>
  <si>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</si>
  <si>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</si>
  <si>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</si>
  <si>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</si>
  <si>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</si>
  <si>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</si>
  <si>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</si>
  <si>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</si>
  <si>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</si>
  <si>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</si>
  <si>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</si>
  <si>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</si>
  <si>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</si>
  <si>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</si>
  <si>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</si>
  <si>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</si>
  <si>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</si>
  <si>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</si>
  <si>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</si>
  <si>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</si>
  <si>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</si>
  <si>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藤井寺市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</si>
  <si>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</si>
  <si>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</si>
  <si>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</si>
  <si>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</si>
  <si>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</si>
  <si>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</si>
  <si>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</si>
  <si>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</si>
  <si>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</si>
  <si>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</si>
  <si>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</si>
  <si>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</si>
  <si>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</si>
  <si>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</si>
  <si>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</si>
  <si>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</si>
  <si>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有形固定資産減価償却率は類似団体平均値より低くなっています。
　また、法定耐用年数を経過した管渠がないため、管渠老朽化率は0で、そのため管渠の更新も行っておらず管渠改善率も0となっています。
　しかし、小山雨水ポンプ場、北條雨水ポンプ場等の施設は老朽化が進んでおり、「藤井寺市下水道ストックマネジメント計画」に基づき修繕・改築等を令和元年度より実施しています。</t>
    <rPh sb="1" eb="3">
      <t>ユウケイ</t>
    </rPh>
    <rPh sb="3" eb="5">
      <t>コテイ</t>
    </rPh>
    <rPh sb="5" eb="7">
      <t>シサン</t>
    </rPh>
    <rPh sb="7" eb="9">
      <t>ゲンカ</t>
    </rPh>
    <rPh sb="9" eb="11">
      <t>ショウキャク</t>
    </rPh>
    <rPh sb="11" eb="12">
      <t>リツ</t>
    </rPh>
    <rPh sb="13" eb="20">
      <t>ルイジダンタイヘイキンチ</t>
    </rPh>
    <rPh sb="22" eb="23">
      <t>ヒク</t>
    </rPh>
    <rPh sb="36" eb="38">
      <t>ホウテイ</t>
    </rPh>
    <rPh sb="38" eb="40">
      <t>タイヨウ</t>
    </rPh>
    <rPh sb="40" eb="42">
      <t>ネンスウ</t>
    </rPh>
    <rPh sb="43" eb="45">
      <t>ケイカ</t>
    </rPh>
    <rPh sb="47" eb="49">
      <t>カンキョ</t>
    </rPh>
    <rPh sb="55" eb="57">
      <t>カンキョ</t>
    </rPh>
    <rPh sb="57" eb="60">
      <t>ロウキュウカ</t>
    </rPh>
    <rPh sb="60" eb="61">
      <t>リツ</t>
    </rPh>
    <rPh sb="69" eb="71">
      <t>カンキョ</t>
    </rPh>
    <rPh sb="72" eb="74">
      <t>コウシン</t>
    </rPh>
    <rPh sb="75" eb="76">
      <t>オコナ</t>
    </rPh>
    <rPh sb="81" eb="83">
      <t>カンキョ</t>
    </rPh>
    <rPh sb="83" eb="85">
      <t>カイゼン</t>
    </rPh>
    <rPh sb="85" eb="86">
      <t>リツ</t>
    </rPh>
    <rPh sb="102" eb="104">
      <t>コヤマ</t>
    </rPh>
    <rPh sb="111" eb="113">
      <t>ホウジョウ</t>
    </rPh>
    <rPh sb="113" eb="115">
      <t>ウスイ</t>
    </rPh>
    <rPh sb="118" eb="119">
      <t>ジョウ</t>
    </rPh>
    <rPh sb="119" eb="120">
      <t>ナド</t>
    </rPh>
    <rPh sb="121" eb="123">
      <t>シセツ</t>
    </rPh>
    <rPh sb="124" eb="127">
      <t>ロウキュウカ</t>
    </rPh>
    <rPh sb="128" eb="129">
      <t>スス</t>
    </rPh>
    <rPh sb="156" eb="157">
      <t>モト</t>
    </rPh>
    <rPh sb="159" eb="161">
      <t>シュウゼン</t>
    </rPh>
    <rPh sb="162" eb="164">
      <t>カイチク</t>
    </rPh>
    <rPh sb="164" eb="165">
      <t>トウ</t>
    </rPh>
    <rPh sb="166" eb="168">
      <t>レイワ</t>
    </rPh>
    <rPh sb="168" eb="170">
      <t>ガンネン</t>
    </rPh>
    <rPh sb="170" eb="171">
      <t>ド</t>
    </rPh>
    <rPh sb="173" eb="175">
      <t>ジッシ</t>
    </rPh>
    <phoneticPr fontId="4"/>
  </si>
  <si>
    <t>　本市の下水道事業は令和元年度より地方公営企業法を一部適用し、公営企業会計となったため、平成30年度以前の数値の計上はありません。
　経常収支比率は類似団体平均値よりも低くなっているものの、100%は上回っており、前年度より約1ポイントの上昇となっている。
　企業債残高対事業規模比率は前年度よりも改善したものの、依然、類似団体平均値を大幅に上回っています。これまでに借入した建設改良費等に充てた企業債の残高が高い水準となっているためで、年度ごとの元金償還額も多額となり、流動比率も全国平均値・類似団体平均値を下回っています。
　経費回収率は前年度より約3ポイント上がりましたが、今後も流域下水道維持管理負担金等の増加に伴い汚水処理経費は増加していくと考えられるため、下水道使用料収入の改善が長期的な課題となっております。
　使用料収入の改善のためには整備事業を推進し、普及率の増加に努めると同時に、水洗化率を向上させ、下水道の利用率を高めることが重要ですが、水洗化率は類似団体平均値を下回っています。このため本市では水洗便所改造助成や水洗化にかかる工事費の融資斡旋、再任用職員による啓発活動等に取り組み、水洗化率の向上を図っています。
　なお、本市は独自の下水処理施設を持たないため、施設利用率の表は空欄となっています。</t>
    <rPh sb="10" eb="13">
      <t>レイワガン</t>
    </rPh>
    <rPh sb="17" eb="19">
      <t>チホウ</t>
    </rPh>
    <rPh sb="25" eb="27">
      <t>イチブ</t>
    </rPh>
    <rPh sb="67" eb="69">
      <t>ケイジョウ</t>
    </rPh>
    <rPh sb="69" eb="71">
      <t>シュウシ</t>
    </rPh>
    <rPh sb="71" eb="73">
      <t>ヒリツ</t>
    </rPh>
    <rPh sb="100" eb="102">
      <t>ウワマワ</t>
    </rPh>
    <rPh sb="112" eb="113">
      <t>ヤク</t>
    </rPh>
    <rPh sb="119" eb="121">
      <t>ジョウショウ</t>
    </rPh>
    <rPh sb="130" eb="132">
      <t>キギョウ</t>
    </rPh>
    <rPh sb="132" eb="133">
      <t>サイ</t>
    </rPh>
    <rPh sb="149" eb="151">
      <t>カイゼン</t>
    </rPh>
    <rPh sb="157" eb="159">
      <t>イゼン</t>
    </rPh>
    <rPh sb="162" eb="164">
      <t>ダンタイ</t>
    </rPh>
    <rPh sb="168" eb="170">
      <t>オオハバ</t>
    </rPh>
    <rPh sb="171" eb="173">
      <t>ウワマワ</t>
    </rPh>
    <rPh sb="219" eb="221">
      <t>ネンド</t>
    </rPh>
    <rPh sb="230" eb="232">
      <t>タガク</t>
    </rPh>
    <rPh sb="236" eb="238">
      <t>リュウドウ</t>
    </rPh>
    <rPh sb="238" eb="240">
      <t>ヒリツ</t>
    </rPh>
    <rPh sb="241" eb="243">
      <t>ゼンコク</t>
    </rPh>
    <rPh sb="243" eb="245">
      <t>ヘイキン</t>
    </rPh>
    <rPh sb="245" eb="246">
      <t>チ</t>
    </rPh>
    <rPh sb="247" eb="249">
      <t>ルイジ</t>
    </rPh>
    <rPh sb="249" eb="251">
      <t>ダンタイ</t>
    </rPh>
    <rPh sb="251" eb="254">
      <t>ヘイキンチ</t>
    </rPh>
    <rPh sb="255" eb="257">
      <t>シタマワ</t>
    </rPh>
    <rPh sb="265" eb="267">
      <t>ケイヒ</t>
    </rPh>
    <rPh sb="267" eb="269">
      <t>カイシュウ</t>
    </rPh>
    <rPh sb="269" eb="270">
      <t>リツ</t>
    </rPh>
    <rPh sb="271" eb="274">
      <t>ゼンネンド</t>
    </rPh>
    <rPh sb="276" eb="277">
      <t>ヤク</t>
    </rPh>
    <rPh sb="290" eb="292">
      <t>コンゴ</t>
    </rPh>
    <rPh sb="293" eb="295">
      <t>リュウイキ</t>
    </rPh>
    <rPh sb="295" eb="298">
      <t>ゲスイドウ</t>
    </rPh>
    <rPh sb="298" eb="300">
      <t>イジ</t>
    </rPh>
    <rPh sb="300" eb="302">
      <t>カンリ</t>
    </rPh>
    <rPh sb="302" eb="305">
      <t>フタンキン</t>
    </rPh>
    <rPh sb="305" eb="306">
      <t>トウ</t>
    </rPh>
    <rPh sb="307" eb="309">
      <t>ゾウカ</t>
    </rPh>
    <rPh sb="310" eb="311">
      <t>トモナ</t>
    </rPh>
    <rPh sb="312" eb="314">
      <t>オスイ</t>
    </rPh>
    <rPh sb="314" eb="316">
      <t>ショリ</t>
    </rPh>
    <rPh sb="316" eb="318">
      <t>ケイヒ</t>
    </rPh>
    <rPh sb="319" eb="321">
      <t>ゾウカ</t>
    </rPh>
    <rPh sb="326" eb="327">
      <t>カンガ</t>
    </rPh>
    <rPh sb="334" eb="337">
      <t>ゲスイドウ</t>
    </rPh>
    <rPh sb="337" eb="342">
      <t>シヨウリョウシュウニュウ</t>
    </rPh>
    <rPh sb="343" eb="345">
      <t>カイゼン</t>
    </rPh>
    <rPh sb="346" eb="349">
      <t>チョウキテキ</t>
    </rPh>
    <rPh sb="350" eb="352">
      <t>カダイ</t>
    </rPh>
    <rPh sb="363" eb="366">
      <t>シヨウリョウ</t>
    </rPh>
    <rPh sb="366" eb="368">
      <t>シュウニュウ</t>
    </rPh>
    <rPh sb="369" eb="371">
      <t>カイゼン</t>
    </rPh>
    <rPh sb="430" eb="433">
      <t>スイセンカ</t>
    </rPh>
    <rPh sb="433" eb="434">
      <t>リツ</t>
    </rPh>
    <rPh sb="435" eb="437">
      <t>ルイジ</t>
    </rPh>
    <rPh sb="437" eb="439">
      <t>ダンタイ</t>
    </rPh>
    <rPh sb="439" eb="442">
      <t>ヘイキンチ</t>
    </rPh>
    <rPh sb="443" eb="445">
      <t>シタマワ</t>
    </rPh>
    <rPh sb="498" eb="499">
      <t>ト</t>
    </rPh>
    <rPh sb="500" eb="501">
      <t>ク</t>
    </rPh>
    <rPh sb="503" eb="506">
      <t>スイセンカ</t>
    </rPh>
    <rPh sb="506" eb="507">
      <t>リツ</t>
    </rPh>
    <rPh sb="508" eb="510">
      <t>コウジョウ</t>
    </rPh>
    <rPh sb="511" eb="512">
      <t>ハカ</t>
    </rPh>
    <phoneticPr fontId="4"/>
  </si>
  <si>
    <t>　令和2年10月より下水道使用料の改定を行ったことで、経営状況は令和元年度より好転しましたが、依然として経営が厳しい状況には変わりありません。
　経常収支比率の100%以上の維持や、企業債の借入と元金償還のバランスを取り企業債残高の減少を図りながらも、新規整備事業を進めて水洗化率の向上に繋げていくことが、今後の重要な課題と考えています。また、並行してストックマネジメント計画に基づいた施設の修繕・改築等も行っていく必要があるため、そういった状況の中でも、多額の財源確保が必要となります。
　平成30年度に策定した経営戦略を基に、経営の健全化の取組みによる経営の基盤強化を図りながらも、安定的な事業の継続に努めてまいります。</t>
    <rPh sb="27" eb="29">
      <t>ケイエイ</t>
    </rPh>
    <rPh sb="29" eb="31">
      <t>ジョウキョウ</t>
    </rPh>
    <rPh sb="32" eb="34">
      <t>レイワ</t>
    </rPh>
    <rPh sb="34" eb="36">
      <t>ガンネン</t>
    </rPh>
    <rPh sb="36" eb="37">
      <t>ド</t>
    </rPh>
    <rPh sb="39" eb="41">
      <t>コウテン</t>
    </rPh>
    <rPh sb="73" eb="75">
      <t>ケイジョウ</t>
    </rPh>
    <rPh sb="75" eb="77">
      <t>シュウシ</t>
    </rPh>
    <rPh sb="77" eb="79">
      <t>ヒリツ</t>
    </rPh>
    <rPh sb="84" eb="86">
      <t>イジョウ</t>
    </rPh>
    <rPh sb="87" eb="89">
      <t>イジ</t>
    </rPh>
    <rPh sb="91" eb="93">
      <t>キギョウ</t>
    </rPh>
    <rPh sb="93" eb="94">
      <t>サイ</t>
    </rPh>
    <rPh sb="95" eb="97">
      <t>カリイレ</t>
    </rPh>
    <rPh sb="98" eb="100">
      <t>ガンキン</t>
    </rPh>
    <rPh sb="100" eb="102">
      <t>ショウカン</t>
    </rPh>
    <rPh sb="108" eb="109">
      <t>ト</t>
    </rPh>
    <rPh sb="110" eb="112">
      <t>キギョウ</t>
    </rPh>
    <rPh sb="112" eb="113">
      <t>サイ</t>
    </rPh>
    <rPh sb="113" eb="115">
      <t>ザンダカ</t>
    </rPh>
    <rPh sb="116" eb="118">
      <t>ゲンショウ</t>
    </rPh>
    <rPh sb="119" eb="120">
      <t>ハカ</t>
    </rPh>
    <rPh sb="126" eb="128">
      <t>シンキ</t>
    </rPh>
    <rPh sb="128" eb="130">
      <t>セイビ</t>
    </rPh>
    <rPh sb="130" eb="132">
      <t>ジギョウ</t>
    </rPh>
    <rPh sb="133" eb="134">
      <t>スス</t>
    </rPh>
    <rPh sb="136" eb="139">
      <t>スイセンカ</t>
    </rPh>
    <rPh sb="139" eb="140">
      <t>リツ</t>
    </rPh>
    <rPh sb="141" eb="143">
      <t>コウジョウ</t>
    </rPh>
    <rPh sb="144" eb="145">
      <t>ツナ</t>
    </rPh>
    <rPh sb="153" eb="155">
      <t>コンゴ</t>
    </rPh>
    <rPh sb="156" eb="158">
      <t>ジュウヨウ</t>
    </rPh>
    <rPh sb="159" eb="161">
      <t>カダイ</t>
    </rPh>
    <rPh sb="162" eb="163">
      <t>カンガ</t>
    </rPh>
    <rPh sb="172" eb="174">
      <t>ヘイコウ</t>
    </rPh>
    <rPh sb="186" eb="188">
      <t>ケイカク</t>
    </rPh>
    <rPh sb="193" eb="195">
      <t>シセツ</t>
    </rPh>
    <rPh sb="196" eb="198">
      <t>シュウゼン</t>
    </rPh>
    <rPh sb="199" eb="201">
      <t>カイチク</t>
    </rPh>
    <rPh sb="201" eb="202">
      <t>トウ</t>
    </rPh>
    <rPh sb="203" eb="204">
      <t>オコナ</t>
    </rPh>
    <rPh sb="208" eb="210">
      <t>ヒツヨウ</t>
    </rPh>
    <rPh sb="221" eb="223">
      <t>ジョウキョウ</t>
    </rPh>
    <rPh sb="224" eb="225">
      <t>ナカ</t>
    </rPh>
    <rPh sb="228" eb="230">
      <t>タガク</t>
    </rPh>
    <rPh sb="231" eb="233">
      <t>ザイゲン</t>
    </rPh>
    <rPh sb="233" eb="235">
      <t>カクホ</t>
    </rPh>
    <rPh sb="236" eb="238">
      <t>ヒツヨウ</t>
    </rPh>
    <rPh sb="246" eb="248">
      <t>ヘイセイ</t>
    </rPh>
    <rPh sb="250" eb="252">
      <t>ネンド</t>
    </rPh>
    <rPh sb="253" eb="255">
      <t>サクテイ</t>
    </rPh>
    <rPh sb="257" eb="259">
      <t>ケイエイ</t>
    </rPh>
    <rPh sb="259" eb="261">
      <t>センリャク</t>
    </rPh>
    <rPh sb="262" eb="263">
      <t>モト</t>
    </rPh>
    <rPh sb="265" eb="267">
      <t>ケイエイ</t>
    </rPh>
    <rPh sb="268" eb="271">
      <t>ケンゼンカ</t>
    </rPh>
    <rPh sb="272" eb="274">
      <t>トリク</t>
    </rPh>
    <rPh sb="278" eb="280">
      <t>ケイエイ</t>
    </rPh>
    <rPh sb="281" eb="283">
      <t>キバン</t>
    </rPh>
    <rPh sb="283" eb="285">
      <t>キョウカ</t>
    </rPh>
    <rPh sb="286" eb="287">
      <t>ハカ</t>
    </rPh>
    <rPh sb="293" eb="296">
      <t>アンテイテキ</t>
    </rPh>
    <rPh sb="297" eb="299">
      <t>ジギョウ</t>
    </rPh>
    <rPh sb="300" eb="302">
      <t>ケイゾク</t>
    </rPh>
    <rPh sb="303" eb="30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</si>
</sst>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A37-4B54-B201-1230843BD2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0.12</c:v>
                </c:pt>
              </c:numCache>
            </c:numRef>
          </c:val>
          <c:smooth val="0"/>
          <c:extLst>
            <c:ext xmlns:c16="http://schemas.microsoft.com/office/drawing/2014/chart" uri="{C3380CC4-5D6E-409C-BE32-E72D297353CC}">
              <c16:uniqueId val="{00000001-8A37-4B54-B201-1230843BD2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B9-40A8-9813-2BE78A1AAD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70.3</c:v>
                </c:pt>
                <c:pt idx="4">
                  <c:v>80.11</c:v>
                </c:pt>
              </c:numCache>
            </c:numRef>
          </c:val>
          <c:smooth val="0"/>
          <c:extLst>
            <c:ext xmlns:c16="http://schemas.microsoft.com/office/drawing/2014/chart" uri="{C3380CC4-5D6E-409C-BE32-E72D297353CC}">
              <c16:uniqueId val="{00000001-91B9-40A8-9813-2BE78A1AAD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89.82</c:v>
                </c:pt>
                <c:pt idx="4">
                  <c:v>90.34</c:v>
                </c:pt>
              </c:numCache>
            </c:numRef>
          </c:val>
          <c:extLst>
            <c:ext xmlns:c16="http://schemas.microsoft.com/office/drawing/2014/chart" uri="{C3380CC4-5D6E-409C-BE32-E72D297353CC}">
              <c16:uniqueId val="{00000000-B8F4-434D-AFF8-8BDCCA87D6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95.95</c:v>
                </c:pt>
                <c:pt idx="4">
                  <c:v>95.96</c:v>
                </c:pt>
              </c:numCache>
            </c:numRef>
          </c:val>
          <c:smooth val="0"/>
          <c:extLst>
            <c:ext xmlns:c16="http://schemas.microsoft.com/office/drawing/2014/chart" uri="{C3380CC4-5D6E-409C-BE32-E72D297353CC}">
              <c16:uniqueId val="{00000001-B8F4-434D-AFF8-8BDCCA87D6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100.69</c:v>
                </c:pt>
                <c:pt idx="4">
                  <c:v>101.62</c:v>
                </c:pt>
              </c:numCache>
            </c:numRef>
          </c:val>
          <c:extLst>
            <c:ext xmlns:c16="http://schemas.microsoft.com/office/drawing/2014/chart" uri="{C3380CC4-5D6E-409C-BE32-E72D297353CC}">
              <c16:uniqueId val="{00000000-5383-4C31-8950-47162CF24F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107.34</c:v>
                </c:pt>
                <c:pt idx="4">
                  <c:v>107.87</c:v>
                </c:pt>
              </c:numCache>
            </c:numRef>
          </c:val>
          <c:smooth val="0"/>
          <c:extLst>
            <c:ext xmlns:c16="http://schemas.microsoft.com/office/drawing/2014/chart" uri="{C3380CC4-5D6E-409C-BE32-E72D297353CC}">
              <c16:uniqueId val="{00000001-5383-4C31-8950-47162CF24F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3.51</c:v>
                </c:pt>
                <c:pt idx="4">
                  <c:v>6.91</c:v>
                </c:pt>
              </c:numCache>
            </c:numRef>
          </c:val>
          <c:extLst>
            <c:ext xmlns:c16="http://schemas.microsoft.com/office/drawing/2014/chart" uri="{C3380CC4-5D6E-409C-BE32-E72D297353CC}">
              <c16:uniqueId val="{00000000-6808-401F-969D-A44077E460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8.5500000000000007</c:v>
                </c:pt>
                <c:pt idx="4">
                  <c:v>20.23</c:v>
                </c:pt>
              </c:numCache>
            </c:numRef>
          </c:val>
          <c:smooth val="0"/>
          <c:extLst>
            <c:ext xmlns:c16="http://schemas.microsoft.com/office/drawing/2014/chart" uri="{C3380CC4-5D6E-409C-BE32-E72D297353CC}">
              <c16:uniqueId val="{00000001-6808-401F-969D-A44077E460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375-474C-9A5F-527F45431E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2.41</c:v>
                </c:pt>
                <c:pt idx="4">
                  <c:v>1.63</c:v>
                </c:pt>
              </c:numCache>
            </c:numRef>
          </c:val>
          <c:smooth val="0"/>
          <c:extLst>
            <c:ext xmlns:c16="http://schemas.microsoft.com/office/drawing/2014/chart" uri="{C3380CC4-5D6E-409C-BE32-E72D297353CC}">
              <c16:uniqueId val="{00000001-F375-474C-9A5F-527F45431E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C5-45D8-8AF3-E78593CB31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11.59</c:v>
                </c:pt>
              </c:numCache>
            </c:numRef>
          </c:val>
          <c:smooth val="0"/>
          <c:extLst>
            <c:ext xmlns:c16="http://schemas.microsoft.com/office/drawing/2014/chart" uri="{C3380CC4-5D6E-409C-BE32-E72D297353CC}">
              <c16:uniqueId val="{00000001-EDC5-45D8-8AF3-E78593CB31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9.9</c:v>
                </c:pt>
                <c:pt idx="4">
                  <c:v>17.100000000000001</c:v>
                </c:pt>
              </c:numCache>
            </c:numRef>
          </c:val>
          <c:extLst>
            <c:ext xmlns:c16="http://schemas.microsoft.com/office/drawing/2014/chart" uri="{C3380CC4-5D6E-409C-BE32-E72D297353CC}">
              <c16:uniqueId val="{00000000-45FD-4771-A232-5888EF1525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35.200000000000003</c:v>
                </c:pt>
                <c:pt idx="4">
                  <c:v>37.200000000000003</c:v>
                </c:pt>
              </c:numCache>
            </c:numRef>
          </c:val>
          <c:smooth val="0"/>
          <c:extLst>
            <c:ext xmlns:c16="http://schemas.microsoft.com/office/drawing/2014/chart" uri="{C3380CC4-5D6E-409C-BE32-E72D297353CC}">
              <c16:uniqueId val="{00000001-45FD-4771-A232-5888EF1525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2198.42</c:v>
                </c:pt>
                <c:pt idx="4">
                  <c:v>1991.95</c:v>
                </c:pt>
              </c:numCache>
            </c:numRef>
          </c:val>
          <c:extLst>
            <c:ext xmlns:c16="http://schemas.microsoft.com/office/drawing/2014/chart" uri="{C3380CC4-5D6E-409C-BE32-E72D297353CC}">
              <c16:uniqueId val="{00000000-3A39-4946-8BA2-DBA489A41A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813.96</c:v>
                </c:pt>
                <c:pt idx="4">
                  <c:v>843.72</c:v>
                </c:pt>
              </c:numCache>
            </c:numRef>
          </c:val>
          <c:smooth val="0"/>
          <c:extLst>
            <c:ext xmlns:c16="http://schemas.microsoft.com/office/drawing/2014/chart" uri="{C3380CC4-5D6E-409C-BE32-E72D297353CC}">
              <c16:uniqueId val="{00000001-3A39-4946-8BA2-DBA489A41A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89.58</c:v>
                </c:pt>
                <c:pt idx="4">
                  <c:v>92.81</c:v>
                </c:pt>
              </c:numCache>
            </c:numRef>
          </c:val>
          <c:extLst>
            <c:ext xmlns:c16="http://schemas.microsoft.com/office/drawing/2014/chart" uri="{C3380CC4-5D6E-409C-BE32-E72D297353CC}">
              <c16:uniqueId val="{00000000-5512-4104-86F5-772D33E87B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92.08</c:v>
                </c:pt>
                <c:pt idx="4">
                  <c:v>94.81</c:v>
                </c:pt>
              </c:numCache>
            </c:numRef>
          </c:val>
          <c:smooth val="0"/>
          <c:extLst>
            <c:ext xmlns:c16="http://schemas.microsoft.com/office/drawing/2014/chart" uri="{C3380CC4-5D6E-409C-BE32-E72D297353CC}">
              <c16:uniqueId val="{00000001-5512-4104-86F5-772D33E87B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151.31</c:v>
                </c:pt>
                <c:pt idx="4">
                  <c:v>152.09</c:v>
                </c:pt>
              </c:numCache>
            </c:numRef>
          </c:val>
          <c:extLst>
            <c:ext xmlns:c16="http://schemas.microsoft.com/office/drawing/2014/chart" uri="{C3380CC4-5D6E-409C-BE32-E72D297353CC}">
              <c16:uniqueId val="{00000000-47A3-42F3-A2CA-C67DECD43B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132.94999999999999</c:v>
                </c:pt>
                <c:pt idx="4">
                  <c:v>129.9</c:v>
                </c:pt>
              </c:numCache>
            </c:numRef>
          </c:val>
          <c:smooth val="0"/>
          <c:extLst>
            <c:ext xmlns:c16="http://schemas.microsoft.com/office/drawing/2014/chart" uri="{C3380CC4-5D6E-409C-BE32-E72D297353CC}">
              <c16:uniqueId val="{00000001-47A3-42F3-A2CA-C67DECD43B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藤井寺市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tr">
        <f>データ!$M$6</f>
        <v>非設置</v>
      </c>
      <c r="AE8" s="73"/>
      <c r="AF8" s="73"/>
      <c r="AG8" s="73"/>
      <c r="AH8" s="73"/>
      <c r="AI8" s="73"/>
      <c r="AJ8" s="73"/>
      <c r="AK8" s="3"/>
      <c r="AL8" s="69">
        <f>データ!S6</f>
        <v>64200</v>
      </c>
      <c r="AM8" s="69"/>
      <c r="AN8" s="69"/>
      <c r="AO8" s="69"/>
      <c r="AP8" s="69"/>
      <c r="AQ8" s="69"/>
      <c r="AR8" s="69"/>
      <c r="AS8" s="69"/>
      <c r="AT8" s="68">
        <f>データ!T6</f>
        <v>8.89</v>
      </c>
      <c r="AU8" s="68"/>
      <c r="AV8" s="68"/>
      <c r="AW8" s="68"/>
      <c r="AX8" s="68"/>
      <c r="AY8" s="68"/>
      <c r="AZ8" s="68"/>
      <c r="BA8" s="68"/>
      <c r="BB8" s="68">
        <f>データ!U6</f>
        <v>7221.6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48.3</v>
      </c>
      <c r="J10" s="68"/>
      <c r="K10" s="68"/>
      <c r="L10" s="68"/>
      <c r="M10" s="68"/>
      <c r="N10" s="68"/>
      <c r="O10" s="68"/>
      <c r="P10" s="68">
        <f>データ!P6</f>
        <v>81.56</v>
      </c>
      <c r="Q10" s="68"/>
      <c r="R10" s="68"/>
      <c r="S10" s="68"/>
      <c r="T10" s="68"/>
      <c r="U10" s="68"/>
      <c r="V10" s="68"/>
      <c r="W10" s="68">
        <f>データ!Q6</f>
        <v>92.49</v>
      </c>
      <c r="X10" s="68"/>
      <c r="Y10" s="68"/>
      <c r="Z10" s="68"/>
      <c r="AA10" s="68"/>
      <c r="AB10" s="68"/>
      <c r="AC10" s="68"/>
      <c r="AD10" s="69">
        <f>データ!R6</f>
        <v>2857</v>
      </c>
      <c r="AE10" s="69"/>
      <c r="AF10" s="69"/>
      <c r="AG10" s="69"/>
      <c r="AH10" s="69"/>
      <c r="AI10" s="69"/>
      <c r="AJ10" s="69"/>
      <c r="AK10" s="2"/>
      <c r="AL10" s="69">
        <f>データ!V6</f>
        <v>52222</v>
      </c>
      <c r="AM10" s="69"/>
      <c r="AN10" s="69"/>
      <c r="AO10" s="69"/>
      <c r="AP10" s="69"/>
      <c r="AQ10" s="69"/>
      <c r="AR10" s="69"/>
      <c r="AS10" s="69"/>
      <c r="AT10" s="68">
        <f>データ!W6</f>
        <v>5.63</v>
      </c>
      <c r="AU10" s="68"/>
      <c r="AV10" s="68"/>
      <c r="AW10" s="68"/>
      <c r="AX10" s="68"/>
      <c r="AY10" s="68"/>
      <c r="AZ10" s="68"/>
      <c r="BA10" s="68"/>
      <c r="BB10" s="68">
        <f>データ!X6</f>
        <v>9275.67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6kZK8v0T4iU+ArFbvFeNFIVtJY4hjGpmnXVwQQ5TjC+0Ms+xs5ldaL4qvn2PvxrGheM16Y1bvlpPZUf5rCq1Q==" saltValue="wKkyxiC11dkAhUJ07ugd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272264</v>
      </c>
      <c r="D6" s="33">
        <f t="shared" si="3"/>
        <v>46</v>
      </c>
      <c r="E6" s="33">
        <f t="shared" si="3"/>
        <v>17</v>
      </c>
      <c r="F6" s="33">
        <f t="shared" si="3"/>
        <v>1</v>
      </c>
      <c r="G6" s="33">
        <f t="shared" si="3"/>
        <v>0</v>
      </c>
      <c r="H6" s="33" t="str">
        <f t="shared" si="3"/>
        <v>大阪府　藤井寺市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48.3</v>
      </c>
      <c r="P6" s="34">
        <f t="shared" si="3"/>
        <v>81.56</v>
      </c>
      <c r="Q6" s="34">
        <f t="shared" si="3"/>
        <v>92.49</v>
      </c>
      <c r="R6" s="34">
        <f t="shared" si="3"/>
        <v>2857</v>
      </c>
      <c r="S6" s="34">
        <f t="shared" si="3"/>
        <v>64200</v>
      </c>
      <c r="T6" s="34">
        <f t="shared" si="3"/>
        <v>8.89</v>
      </c>
      <c r="U6" s="34">
        <f t="shared" si="3"/>
        <v>7221.6</v>
      </c>
      <c r="V6" s="34">
        <f t="shared" si="3"/>
        <v>52222</v>
      </c>
      <c r="W6" s="34">
        <f t="shared" si="3"/>
        <v>5.63</v>
      </c>
      <c r="X6" s="34">
        <f t="shared" si="3"/>
        <v>9275.67</v>
      </c>
      <c r="Y6" s="35" t="str">
        <f>IF(Y7="",NA(),Y7)</f>
        <v>-</v>
      </c>
      <c r="Z6" s="35" t="str">
        <f t="shared" ref="Z6:AH6" si="4">IF(Z7="",NA(),Z7)</f>
        <v>-</v>
      </c>
      <c r="AA6" s="35" t="str">
        <f t="shared" si="4"/>
        <v>-</v>
      </c>
      <c r="AB6" s="35">
        <f t="shared" si="4"/>
        <v>100.69</v>
      </c>
      <c r="AC6" s="35">
        <f t="shared" si="4"/>
        <v>101.62</v>
      </c>
      <c r="AD6" s="35" t="str">
        <f t="shared" si="4"/>
        <v>-</v>
      </c>
      <c r="AE6" s="35" t="str">
        <f t="shared" si="4"/>
        <v>-</v>
      </c>
      <c r="AF6" s="35" t="str">
        <f t="shared" si="4"/>
        <v>-</v>
      </c>
      <c r="AG6" s="35">
        <f t="shared" si="4"/>
        <v>107.34</v>
      </c>
      <c r="AH6" s="35">
        <f t="shared" si="4"/>
        <v>107.87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5">
        <f t="shared" si="5"/>
        <v>11.59</v>
      </c>
      <c r="AT6" s="34" t="str">
        <f>IF(AT7="","",IF(AT7="-","【-】","【"&amp;SUBSTITUTE(TEXT(AT7,"#,##0.00"),"-","△")&amp;"】"))</f>
        <v>【3.64】</v>
      </c>
      <c r="AU6" s="35" t="str">
        <f>IF(AU7="",NA(),AU7)</f>
        <v>-</v>
      </c>
      <c r="AV6" s="35" t="str">
        <f t="shared" ref="AV6:BD6" si="6">IF(AV7="",NA(),AV7)</f>
        <v>-</v>
      </c>
      <c r="AW6" s="35" t="str">
        <f t="shared" si="6"/>
        <v>-</v>
      </c>
      <c r="AX6" s="35">
        <f t="shared" si="6"/>
        <v>9.9</v>
      </c>
      <c r="AY6" s="35">
        <f t="shared" si="6"/>
        <v>17.100000000000001</v>
      </c>
      <c r="AZ6" s="35" t="str">
        <f t="shared" si="6"/>
        <v>-</v>
      </c>
      <c r="BA6" s="35" t="str">
        <f t="shared" si="6"/>
        <v>-</v>
      </c>
      <c r="BB6" s="35" t="str">
        <f t="shared" si="6"/>
        <v>-</v>
      </c>
      <c r="BC6" s="35">
        <f t="shared" si="6"/>
        <v>35.200000000000003</v>
      </c>
      <c r="BD6" s="35">
        <f t="shared" si="6"/>
        <v>37.200000000000003</v>
      </c>
      <c r="BE6" s="34" t="str">
        <f>IF(BE7="","",IF(BE7="-","【-】","【"&amp;SUBSTITUTE(TEXT(BE7,"#,##0.00"),"-","△")&amp;"】"))</f>
        <v>【67.52】</v>
      </c>
      <c r="BF6" s="35" t="str">
        <f>IF(BF7="",NA(),BF7)</f>
        <v>-</v>
      </c>
      <c r="BG6" s="35" t="str">
        <f t="shared" ref="BG6:BO6" si="7">IF(BG7="",NA(),BG7)</f>
        <v>-</v>
      </c>
      <c r="BH6" s="35" t="str">
        <f t="shared" si="7"/>
        <v>-</v>
      </c>
      <c r="BI6" s="35">
        <f t="shared" si="7"/>
        <v>2198.42</v>
      </c>
      <c r="BJ6" s="35">
        <f t="shared" si="7"/>
        <v>1991.95</v>
      </c>
      <c r="BK6" s="35" t="str">
        <f t="shared" si="7"/>
        <v>-</v>
      </c>
      <c r="BL6" s="35" t="str">
        <f t="shared" si="7"/>
        <v>-</v>
      </c>
      <c r="BM6" s="35" t="str">
        <f t="shared" si="7"/>
        <v>-</v>
      </c>
      <c r="BN6" s="35">
        <f t="shared" si="7"/>
        <v>813.96</v>
      </c>
      <c r="BO6" s="35">
        <f t="shared" si="7"/>
        <v>843.72</v>
      </c>
      <c r="BP6" s="34" t="str">
        <f>IF(BP7="","",IF(BP7="-","【-】","【"&amp;SUBSTITUTE(TEXT(BP7,"#,##0.00"),"-","△")&amp;"】"))</f>
        <v>【705.21】</v>
      </c>
      <c r="BQ6" s="35" t="str">
        <f>IF(BQ7="",NA(),BQ7)</f>
        <v>-</v>
      </c>
      <c r="BR6" s="35" t="str">
        <f t="shared" ref="BR6:BZ6" si="8">IF(BR7="",NA(),BR7)</f>
        <v>-</v>
      </c>
      <c r="BS6" s="35" t="str">
        <f t="shared" si="8"/>
        <v>-</v>
      </c>
      <c r="BT6" s="35">
        <f t="shared" si="8"/>
        <v>89.58</v>
      </c>
      <c r="BU6" s="35">
        <f t="shared" si="8"/>
        <v>92.81</v>
      </c>
      <c r="BV6" s="35" t="str">
        <f t="shared" si="8"/>
        <v>-</v>
      </c>
      <c r="BW6" s="35" t="str">
        <f t="shared" si="8"/>
        <v>-</v>
      </c>
      <c r="BX6" s="35" t="str">
        <f t="shared" si="8"/>
        <v>-</v>
      </c>
      <c r="BY6" s="35">
        <f t="shared" si="8"/>
        <v>92.08</v>
      </c>
      <c r="BZ6" s="35">
        <f t="shared" si="8"/>
        <v>94.81</v>
      </c>
      <c r="CA6" s="34" t="str">
        <f>IF(CA7="","",IF(CA7="-","【-】","【"&amp;SUBSTITUTE(TEXT(CA7,"#,##0.00"),"-","△")&amp;"】"))</f>
        <v>【98.96】</v>
      </c>
      <c r="CB6" s="35" t="str">
        <f>IF(CB7="",NA(),CB7)</f>
        <v>-</v>
      </c>
      <c r="CC6" s="35" t="str">
        <f t="shared" ref="CC6:CK6" si="9">IF(CC7="",NA(),CC7)</f>
        <v>-</v>
      </c>
      <c r="CD6" s="35" t="str">
        <f t="shared" si="9"/>
        <v>-</v>
      </c>
      <c r="CE6" s="35">
        <f t="shared" si="9"/>
        <v>151.31</v>
      </c>
      <c r="CF6" s="35">
        <f t="shared" si="9"/>
        <v>152.09</v>
      </c>
      <c r="CG6" s="35" t="str">
        <f t="shared" si="9"/>
        <v>-</v>
      </c>
      <c r="CH6" s="35" t="str">
        <f t="shared" si="9"/>
        <v>-</v>
      </c>
      <c r="CI6" s="35" t="str">
        <f t="shared" si="9"/>
        <v>-</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70.3</v>
      </c>
      <c r="CV6" s="35">
        <f t="shared" si="10"/>
        <v>80.11</v>
      </c>
      <c r="CW6" s="34" t="str">
        <f>IF(CW7="","",IF(CW7="-","【-】","【"&amp;SUBSTITUTE(TEXT(CW7,"#,##0.00"),"-","△")&amp;"】"))</f>
        <v>【59.57】</v>
      </c>
      <c r="CX6" s="35" t="str">
        <f>IF(CX7="",NA(),CX7)</f>
        <v>-</v>
      </c>
      <c r="CY6" s="35" t="str">
        <f t="shared" ref="CY6:DG6" si="11">IF(CY7="",NA(),CY7)</f>
        <v>-</v>
      </c>
      <c r="CZ6" s="35" t="str">
        <f t="shared" si="11"/>
        <v>-</v>
      </c>
      <c r="DA6" s="35">
        <f t="shared" si="11"/>
        <v>89.82</v>
      </c>
      <c r="DB6" s="35">
        <f t="shared" si="11"/>
        <v>90.34</v>
      </c>
      <c r="DC6" s="35" t="str">
        <f t="shared" si="11"/>
        <v>-</v>
      </c>
      <c r="DD6" s="35" t="str">
        <f t="shared" si="11"/>
        <v>-</v>
      </c>
      <c r="DE6" s="35" t="str">
        <f t="shared" si="11"/>
        <v>-</v>
      </c>
      <c r="DF6" s="35">
        <f t="shared" si="11"/>
        <v>95.95</v>
      </c>
      <c r="DG6" s="35">
        <f t="shared" si="11"/>
        <v>95.96</v>
      </c>
      <c r="DH6" s="34" t="str">
        <f>IF(DH7="","",IF(DH7="-","【-】","【"&amp;SUBSTITUTE(TEXT(DH7,"#,##0.00"),"-","△")&amp;"】"))</f>
        <v>【95.57】</v>
      </c>
      <c r="DI6" s="35" t="str">
        <f>IF(DI7="",NA(),DI7)</f>
        <v>-</v>
      </c>
      <c r="DJ6" s="35" t="str">
        <f t="shared" ref="DJ6:DR6" si="12">IF(DJ7="",NA(),DJ7)</f>
        <v>-</v>
      </c>
      <c r="DK6" s="35" t="str">
        <f t="shared" si="12"/>
        <v>-</v>
      </c>
      <c r="DL6" s="35">
        <f t="shared" si="12"/>
        <v>3.51</v>
      </c>
      <c r="DM6" s="35">
        <f t="shared" si="12"/>
        <v>6.91</v>
      </c>
      <c r="DN6" s="35" t="str">
        <f t="shared" si="12"/>
        <v>-</v>
      </c>
      <c r="DO6" s="35" t="str">
        <f t="shared" si="12"/>
        <v>-</v>
      </c>
      <c r="DP6" s="35" t="str">
        <f t="shared" si="12"/>
        <v>-</v>
      </c>
      <c r="DQ6" s="35">
        <f t="shared" si="12"/>
        <v>8.5500000000000007</v>
      </c>
      <c r="DR6" s="35">
        <f t="shared" si="12"/>
        <v>20.23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2.41</v>
      </c>
      <c r="EC6" s="35">
        <f t="shared" si="13"/>
        <v>1.63</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0.12</v>
      </c>
      <c r="EO6" s="34" t="str">
        <f>IF(EO7="","",IF(EO7="-","【-】","【"&amp;SUBSTITUTE(TEXT(EO7,"#,##0.00"),"-","△")&amp;"】"))</f>
        <v>【0.30】</v>
      </c>
    </row>
    <row r="7" spans="1:148" s="36" customFormat="1" x14ac:dyDescent="0.15">
      <c r="A7" s="28"/>
      <c r="B7" s="37">
        <v>2020</v>
      </c>
      <c r="C7" s="37">
        <v>272264</v>
      </c>
      <c r="D7" s="37">
        <v>46</v>
      </c>
      <c r="E7" s="37">
        <v>17</v>
      </c>
      <c r="F7" s="37">
        <v>1</v>
      </c>
      <c r="G7" s="37">
        <v>0</v>
      </c>
      <c r="H7" s="37" t="s">
        <v>95</v>
      </c>
      <c r="I7" s="37" t="s">
        <v>96</v>
      </c>
      <c r="J7" s="37" t="s">
        <v>97</v>
      </c>
      <c r="K7" s="37" t="s">
        <v>98</v>
      </c>
      <c r="L7" s="37" t="s">
        <v>99</v>
      </c>
      <c r="M7" s="37" t="s">
        <v>100</v>
      </c>
      <c r="N7" s="38" t="s">
        <v>101</v>
      </c>
      <c r="O7" s="38">
        <v>48.3</v>
      </c>
      <c r="P7" s="38">
        <v>81.56</v>
      </c>
      <c r="Q7" s="38">
        <v>92.49</v>
      </c>
      <c r="R7" s="38">
        <v>2857</v>
      </c>
      <c r="S7" s="38">
        <v>64200</v>
      </c>
      <c r="T7" s="38">
        <v>8.89</v>
      </c>
      <c r="U7" s="38">
        <v>7221.6</v>
      </c>
      <c r="V7" s="38">
        <v>52222</v>
      </c>
      <c r="W7" s="38">
        <v>5.63</v>
      </c>
      <c r="X7" s="38">
        <v>9275.67</v>
      </c>
      <c r="Y7" s="38" t="s">
        <v>101</v>
      </c>
      <c r="Z7" s="38" t="s">
        <v>101</v>
      </c>
      <c r="AA7" s="38" t="s">
        <v>101</v>
      </c>
      <c r="AB7" s="38">
        <v>100.69</v>
      </c>
      <c r="AC7" s="38">
        <v>101.62</v>
      </c>
      <c r="AD7" s="38" t="s">
        <v>101</v>
      </c>
      <c r="AE7" s="38" t="s">
        <v>101</v>
      </c>
      <c r="AF7" s="38" t="s">
        <v>101</v>
      </c>
      <c r="AG7" s="38">
        <v>107.34</v>
      </c>
      <c r="AH7" s="38">
        <v>107.87</v>
      </c>
      <c r="AI7" s="38">
        <v>106.67</v>
      </c>
      <c r="AJ7" s="38" t="s">
        <v>101</v>
      </c>
      <c r="AK7" s="38" t="s">
        <v>101</v>
      </c>
      <c r="AL7" s="38" t="s">
        <v>101</v>
      </c>
      <c r="AM7" s="38">
        <v>0</v>
      </c>
      <c r="AN7" s="38">
        <v>0</v>
      </c>
      <c r="AO7" s="38" t="s">
        <v>101</v>
      </c>
      <c r="AP7" s="38" t="s">
        <v>101</v>
      </c>
      <c r="AQ7" s="38" t="s">
        <v>101</v>
      </c>
      <c r="AR7" s="38">
        <v>0</v>
      </c>
      <c r="AS7" s="38">
        <v>11.59</v>
      </c>
      <c r="AT7" s="38">
        <v>3.64</v>
      </c>
      <c r="AU7" s="38" t="s">
        <v>101</v>
      </c>
      <c r="AV7" s="38" t="s">
        <v>101</v>
      </c>
      <c r="AW7" s="38" t="s">
        <v>101</v>
      </c>
      <c r="AX7" s="38">
        <v>9.9</v>
      </c>
      <c r="AY7" s="38">
        <v>17.100000000000001</v>
      </c>
      <c r="AZ7" s="38" t="s">
        <v>101</v>
      </c>
      <c r="BA7" s="38" t="s">
        <v>101</v>
      </c>
      <c r="BB7" s="38" t="s">
        <v>101</v>
      </c>
      <c r="BC7" s="38">
        <v>35.200000000000003</v>
      </c>
      <c r="BD7" s="38">
        <v>37.200000000000003</v>
      </c>
      <c r="BE7" s="38">
        <v>67.52</v>
      </c>
      <c r="BF7" s="38" t="s">
        <v>101</v>
      </c>
      <c r="BG7" s="38" t="s">
        <v>101</v>
      </c>
      <c r="BH7" s="38" t="s">
        <v>101</v>
      </c>
      <c r="BI7" s="38">
        <v>2198.42</v>
      </c>
      <c r="BJ7" s="38">
        <v>1991.95</v>
      </c>
      <c r="BK7" s="38" t="s">
        <v>101</v>
      </c>
      <c r="BL7" s="38" t="s">
        <v>101</v>
      </c>
      <c r="BM7" s="38" t="s">
        <v>101</v>
      </c>
      <c r="BN7" s="38">
        <v>813.96</v>
      </c>
      <c r="BO7" s="38">
        <v>843.72</v>
      </c>
      <c r="BP7" s="38">
        <v>705.21</v>
      </c>
      <c r="BQ7" s="38" t="s">
        <v>101</v>
      </c>
      <c r="BR7" s="38" t="s">
        <v>101</v>
      </c>
      <c r="BS7" s="38" t="s">
        <v>101</v>
      </c>
      <c r="BT7" s="38">
        <v>89.58</v>
      </c>
      <c r="BU7" s="38">
        <v>92.81</v>
      </c>
      <c r="BV7" s="38" t="s">
        <v>101</v>
      </c>
      <c r="BW7" s="38" t="s">
        <v>101</v>
      </c>
      <c r="BX7" s="38" t="s">
        <v>101</v>
      </c>
      <c r="BY7" s="38">
        <v>92.08</v>
      </c>
      <c r="BZ7" s="38">
        <v>94.81</v>
      </c>
      <c r="CA7" s="38">
        <v>98.96</v>
      </c>
      <c r="CB7" s="38" t="s">
        <v>101</v>
      </c>
      <c r="CC7" s="38" t="s">
        <v>101</v>
      </c>
      <c r="CD7" s="38" t="s">
        <v>101</v>
      </c>
      <c r="CE7" s="38">
        <v>151.31</v>
      </c>
      <c r="CF7" s="38">
        <v>152.09</v>
      </c>
      <c r="CG7" s="38" t="s">
        <v>101</v>
      </c>
      <c r="CH7" s="38" t="s">
        <v>101</v>
      </c>
      <c r="CI7" s="38" t="s">
        <v>101</v>
      </c>
      <c r="CJ7" s="38">
        <v>132.94999999999999</v>
      </c>
      <c r="CK7" s="38">
        <v>129.9</v>
      </c>
      <c r="CL7" s="38">
        <v>134.52000000000001</v>
      </c>
      <c r="CM7" s="38" t="s">
        <v>101</v>
      </c>
      <c r="CN7" s="38" t="s">
        <v>101</v>
      </c>
      <c r="CO7" s="38" t="s">
        <v>101</v>
      </c>
      <c r="CP7" s="38" t="s">
        <v>101</v>
      </c>
      <c r="CQ7" s="38" t="s">
        <v>101</v>
      </c>
      <c r="CR7" s="38" t="s">
        <v>101</v>
      </c>
      <c r="CS7" s="38" t="s">
        <v>101</v>
      </c>
      <c r="CT7" s="38" t="s">
        <v>101</v>
      </c>
      <c r="CU7" s="38">
        <v>70.3</v>
      </c>
      <c r="CV7" s="38">
        <v>80.11</v>
      </c>
      <c r="CW7" s="38">
        <v>59.57</v>
      </c>
      <c r="CX7" s="38" t="s">
        <v>101</v>
      </c>
      <c r="CY7" s="38" t="s">
        <v>101</v>
      </c>
      <c r="CZ7" s="38" t="s">
        <v>101</v>
      </c>
      <c r="DA7" s="38">
        <v>89.82</v>
      </c>
      <c r="DB7" s="38">
        <v>90.34</v>
      </c>
      <c r="DC7" s="38" t="s">
        <v>101</v>
      </c>
      <c r="DD7" s="38" t="s">
        <v>101</v>
      </c>
      <c r="DE7" s="38" t="s">
        <v>101</v>
      </c>
      <c r="DF7" s="38">
        <v>95.95</v>
      </c>
      <c r="DG7" s="38">
        <v>95.96</v>
      </c>
      <c r="DH7" s="38">
        <v>95.57</v>
      </c>
      <c r="DI7" s="38" t="s">
        <v>101</v>
      </c>
      <c r="DJ7" s="38" t="s">
        <v>101</v>
      </c>
      <c r="DK7" s="38" t="s">
        <v>101</v>
      </c>
      <c r="DL7" s="38">
        <v>3.51</v>
      </c>
      <c r="DM7" s="38">
        <v>6.91</v>
      </c>
      <c r="DN7" s="38" t="s">
        <v>101</v>
      </c>
      <c r="DO7" s="38" t="s">
        <v>101</v>
      </c>
      <c r="DP7" s="38" t="s">
        <v>101</v>
      </c>
      <c r="DQ7" s="38">
        <v>8.5500000000000007</v>
      </c>
      <c r="DR7" s="38">
        <v>20.23</v>
      </c>
      <c r="DS7" s="38">
        <v>36.520000000000003</v>
      </c>
      <c r="DT7" s="38" t="s">
        <v>101</v>
      </c>
      <c r="DU7" s="38" t="s">
        <v>101</v>
      </c>
      <c r="DV7" s="38" t="s">
        <v>101</v>
      </c>
      <c r="DW7" s="38">
        <v>0</v>
      </c>
      <c r="DX7" s="38">
        <v>0</v>
      </c>
      <c r="DY7" s="38" t="s">
        <v>101</v>
      </c>
      <c r="DZ7" s="38" t="s">
        <v>101</v>
      </c>
      <c r="EA7" s="38" t="s">
        <v>101</v>
      </c>
      <c r="EB7" s="38">
        <v>2.41</v>
      </c>
      <c r="EC7" s="38">
        <v>1.63</v>
      </c>
      <c r="ED7" s="38">
        <v>5.72</v>
      </c>
      <c r="EE7" s="38" t="s">
        <v>101</v>
      </c>
      <c r="EF7" s="38" t="s">
        <v>101</v>
      </c>
      <c r="EG7" s="38" t="s">
        <v>101</v>
      </c>
      <c r="EH7" s="38">
        <v>0</v>
      </c>
      <c r="EI7" s="38">
        <v>0</v>
      </c>
      <c r="EJ7" s="38" t="s">
        <v>101</v>
      </c>
      <c r="EK7" s="38" t="s">
        <v>101</v>
      </c>
      <c r="EL7" s="38" t="s">
        <v>101</v>
      </c>
      <c r="EM7" s="38">
        <v>0.12</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2022-01-27T00:50:44Z</cp:lastPrinted>
  <dcterms:created xsi:type="dcterms:W3CDTF">2021-12-03T07:15:34Z</dcterms:created>
  <dcterms:modified xsi:type="dcterms:W3CDTF">2022-02-10T00:12:14Z</dcterms:modified>
  <cp:category/>
</cp:coreProperties>
</file>