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4160"/>
  </bookViews>
  <sheets>
    <sheet name="様式 (地方総括)" sheetId="7" r:id="rId1"/>
    <sheet name="分類例" sheetId="8" r:id="rId2"/>
  </sheets>
  <definedNames>
    <definedName name="_xlnm.Print_Area" localSheetId="0">'様式 (地方総括)'!$A$1:$AO$256</definedName>
    <definedName name="_xlnm.Print_Titles" localSheetId="0">'様式 (地方総括)'!$1:$7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47" i="7" l="1"/>
  <c r="AG247" i="7"/>
  <c r="AF247" i="7"/>
  <c r="AE247" i="7"/>
  <c r="AD247" i="7"/>
  <c r="AC247" i="7"/>
  <c r="AB247" i="7"/>
  <c r="AA247" i="7"/>
  <c r="Z247" i="7"/>
  <c r="Y247" i="7"/>
  <c r="X247" i="7"/>
  <c r="W247" i="7"/>
  <c r="V247" i="7"/>
  <c r="U247" i="7"/>
  <c r="T247" i="7"/>
  <c r="S247" i="7"/>
  <c r="R247" i="7"/>
  <c r="Q247" i="7"/>
  <c r="P247" i="7"/>
  <c r="O247" i="7"/>
  <c r="N247" i="7"/>
  <c r="M247" i="7"/>
  <c r="L247" i="7"/>
  <c r="K247" i="7"/>
  <c r="J247" i="7"/>
  <c r="I247" i="7"/>
  <c r="H247" i="7"/>
  <c r="G247" i="7"/>
  <c r="AH246" i="7"/>
  <c r="AG246" i="7"/>
  <c r="AF246" i="7"/>
  <c r="AE246" i="7"/>
  <c r="AD246" i="7"/>
  <c r="AC246" i="7"/>
  <c r="AB246" i="7"/>
  <c r="AA246" i="7"/>
  <c r="Z246" i="7"/>
  <c r="Y246" i="7"/>
  <c r="X246" i="7"/>
  <c r="W246" i="7"/>
  <c r="V246" i="7"/>
  <c r="U246" i="7"/>
  <c r="T246" i="7"/>
  <c r="S246" i="7"/>
  <c r="R246" i="7"/>
  <c r="Q246" i="7"/>
  <c r="P246" i="7"/>
  <c r="O246" i="7"/>
  <c r="N246" i="7"/>
  <c r="M246" i="7"/>
  <c r="L246" i="7"/>
  <c r="K246" i="7"/>
  <c r="J246" i="7"/>
  <c r="I246" i="7"/>
  <c r="H246" i="7"/>
  <c r="G246" i="7"/>
  <c r="AH245" i="7"/>
  <c r="AG245" i="7"/>
  <c r="AF245" i="7"/>
  <c r="AE245" i="7"/>
  <c r="AD245" i="7"/>
  <c r="AC245" i="7"/>
  <c r="AB245" i="7"/>
  <c r="AA245" i="7"/>
  <c r="Z245" i="7"/>
  <c r="Y245" i="7"/>
  <c r="X245" i="7"/>
  <c r="W245" i="7"/>
  <c r="V245" i="7"/>
  <c r="U245" i="7"/>
  <c r="T245" i="7"/>
  <c r="S245" i="7"/>
  <c r="R245" i="7"/>
  <c r="Q245" i="7"/>
  <c r="P245" i="7"/>
  <c r="O245" i="7"/>
  <c r="N245" i="7"/>
  <c r="M245" i="7"/>
  <c r="L245" i="7"/>
  <c r="K245" i="7"/>
  <c r="J245" i="7"/>
  <c r="I245" i="7"/>
  <c r="H245" i="7"/>
  <c r="G245" i="7"/>
  <c r="AH244" i="7"/>
  <c r="AG244" i="7"/>
  <c r="AF244" i="7"/>
  <c r="AE244" i="7"/>
  <c r="AD244" i="7"/>
  <c r="AC244" i="7"/>
  <c r="AB244" i="7"/>
  <c r="AA244" i="7"/>
  <c r="Z244" i="7"/>
  <c r="Y244" i="7"/>
  <c r="X244" i="7"/>
  <c r="W244" i="7"/>
  <c r="V244" i="7"/>
  <c r="U244" i="7"/>
  <c r="T244" i="7"/>
  <c r="S244" i="7"/>
  <c r="R244" i="7"/>
  <c r="Q244" i="7"/>
  <c r="P244" i="7"/>
  <c r="O244" i="7"/>
  <c r="N244" i="7"/>
  <c r="M244" i="7"/>
  <c r="L244" i="7"/>
  <c r="K244" i="7"/>
  <c r="J244" i="7"/>
  <c r="I244" i="7"/>
  <c r="H244" i="7"/>
  <c r="G244" i="7"/>
  <c r="AH243" i="7"/>
  <c r="AG243" i="7"/>
  <c r="AF243" i="7"/>
  <c r="AE243" i="7"/>
  <c r="AD243" i="7"/>
  <c r="AC243" i="7"/>
  <c r="AB243" i="7"/>
  <c r="AA243" i="7"/>
  <c r="Z243" i="7"/>
  <c r="Y243" i="7"/>
  <c r="X243" i="7"/>
  <c r="W243" i="7"/>
  <c r="V243" i="7"/>
  <c r="U243" i="7"/>
  <c r="T243" i="7"/>
  <c r="S243" i="7"/>
  <c r="R243" i="7"/>
  <c r="Q243" i="7"/>
  <c r="P243" i="7"/>
  <c r="O243" i="7"/>
  <c r="N243" i="7"/>
  <c r="M243" i="7"/>
  <c r="L243" i="7"/>
  <c r="K243" i="7"/>
  <c r="J243" i="7"/>
  <c r="I243" i="7"/>
  <c r="H243" i="7"/>
  <c r="G243" i="7"/>
  <c r="AH242" i="7"/>
  <c r="AG242" i="7"/>
  <c r="AF242" i="7"/>
  <c r="AE242" i="7"/>
  <c r="AD242" i="7"/>
  <c r="AC242" i="7"/>
  <c r="AB242" i="7"/>
  <c r="AA242" i="7"/>
  <c r="Z242" i="7"/>
  <c r="Y242" i="7"/>
  <c r="X242" i="7"/>
  <c r="W242" i="7"/>
  <c r="V242" i="7"/>
  <c r="U242" i="7"/>
  <c r="T242" i="7"/>
  <c r="S242" i="7"/>
  <c r="R242" i="7"/>
  <c r="Q242" i="7"/>
  <c r="P242" i="7"/>
  <c r="O242" i="7"/>
  <c r="N242" i="7"/>
  <c r="M242" i="7"/>
  <c r="L242" i="7"/>
  <c r="K242" i="7"/>
  <c r="J242" i="7"/>
  <c r="I242" i="7"/>
  <c r="H242" i="7"/>
  <c r="G242" i="7"/>
  <c r="AH241" i="7"/>
  <c r="AG241" i="7"/>
  <c r="AF241" i="7"/>
  <c r="AE241" i="7"/>
  <c r="AD241" i="7"/>
  <c r="AC241" i="7"/>
  <c r="AB241" i="7"/>
  <c r="AA241" i="7"/>
  <c r="Z241" i="7"/>
  <c r="Y241" i="7"/>
  <c r="X241" i="7"/>
  <c r="W241" i="7"/>
  <c r="V241" i="7"/>
  <c r="U241" i="7"/>
  <c r="T241" i="7"/>
  <c r="S241" i="7"/>
  <c r="R241" i="7"/>
  <c r="Q241" i="7"/>
  <c r="P241" i="7"/>
  <c r="O241" i="7"/>
  <c r="N241" i="7"/>
  <c r="M241" i="7"/>
  <c r="L241" i="7"/>
  <c r="K241" i="7"/>
  <c r="J241" i="7"/>
  <c r="I241" i="7"/>
  <c r="H241" i="7"/>
  <c r="G241" i="7"/>
  <c r="AH240" i="7"/>
  <c r="AG240" i="7"/>
  <c r="AF240" i="7"/>
  <c r="AE240" i="7"/>
  <c r="AD240" i="7"/>
  <c r="AC240" i="7"/>
  <c r="AB240" i="7"/>
  <c r="AA240" i="7"/>
  <c r="Z240" i="7"/>
  <c r="Y240" i="7"/>
  <c r="X240" i="7"/>
  <c r="W240" i="7"/>
  <c r="V240" i="7"/>
  <c r="U240" i="7"/>
  <c r="T240" i="7"/>
  <c r="S240" i="7"/>
  <c r="R240" i="7"/>
  <c r="Q240" i="7"/>
  <c r="P240" i="7"/>
  <c r="O240" i="7"/>
  <c r="N240" i="7"/>
  <c r="M240" i="7"/>
  <c r="L240" i="7"/>
  <c r="K240" i="7"/>
  <c r="J240" i="7"/>
  <c r="I240" i="7"/>
  <c r="H240" i="7"/>
  <c r="G240" i="7"/>
  <c r="AH239" i="7"/>
  <c r="AG239" i="7"/>
  <c r="AF239" i="7"/>
  <c r="AE239" i="7"/>
  <c r="AD239" i="7"/>
  <c r="AC239" i="7"/>
  <c r="AB239" i="7"/>
  <c r="AA239" i="7"/>
  <c r="Z239" i="7"/>
  <c r="Y239" i="7"/>
  <c r="X239" i="7"/>
  <c r="W239" i="7"/>
  <c r="V239" i="7"/>
  <c r="U239" i="7"/>
  <c r="T239" i="7"/>
  <c r="S239" i="7"/>
  <c r="R239" i="7"/>
  <c r="Q239" i="7"/>
  <c r="P239" i="7"/>
  <c r="O239" i="7"/>
  <c r="N239" i="7"/>
  <c r="M239" i="7"/>
  <c r="L239" i="7"/>
  <c r="K239" i="7"/>
  <c r="J239" i="7"/>
  <c r="I239" i="7"/>
  <c r="H239" i="7"/>
  <c r="G239" i="7"/>
  <c r="AH235" i="7"/>
  <c r="AG235" i="7"/>
  <c r="AF235" i="7"/>
  <c r="AE235" i="7"/>
  <c r="AD235" i="7"/>
  <c r="AC235" i="7"/>
  <c r="AB235" i="7"/>
  <c r="AA235" i="7"/>
  <c r="Z235" i="7"/>
  <c r="Y235" i="7"/>
  <c r="X235" i="7"/>
  <c r="W235" i="7"/>
  <c r="V235" i="7"/>
  <c r="U235" i="7"/>
  <c r="T235" i="7"/>
  <c r="S235" i="7"/>
  <c r="R235" i="7"/>
  <c r="Q235" i="7"/>
  <c r="P235" i="7"/>
  <c r="O235" i="7"/>
  <c r="N235" i="7"/>
  <c r="M235" i="7"/>
  <c r="L235" i="7"/>
  <c r="K235" i="7"/>
  <c r="J235" i="7"/>
  <c r="I235" i="7"/>
  <c r="H235" i="7"/>
  <c r="G235" i="7"/>
  <c r="AH231" i="7"/>
  <c r="AG231" i="7"/>
  <c r="AF231" i="7"/>
  <c r="AE231" i="7"/>
  <c r="AD231" i="7"/>
  <c r="AC231" i="7"/>
  <c r="AB231" i="7"/>
  <c r="AA231" i="7"/>
  <c r="Z231" i="7"/>
  <c r="Y231" i="7"/>
  <c r="X231" i="7"/>
  <c r="W231" i="7"/>
  <c r="V231" i="7"/>
  <c r="U231" i="7"/>
  <c r="T231" i="7"/>
  <c r="S231" i="7"/>
  <c r="R231" i="7"/>
  <c r="Q231" i="7"/>
  <c r="P231" i="7"/>
  <c r="O231" i="7"/>
  <c r="N231" i="7"/>
  <c r="M231" i="7"/>
  <c r="L231" i="7"/>
  <c r="K231" i="7"/>
  <c r="J231" i="7"/>
  <c r="I231" i="7"/>
  <c r="H231" i="7"/>
  <c r="G231" i="7"/>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AH223" i="7"/>
  <c r="AG223" i="7"/>
  <c r="AF223" i="7"/>
  <c r="AE223" i="7"/>
  <c r="AD223" i="7"/>
  <c r="AC223" i="7"/>
  <c r="AB223" i="7"/>
  <c r="AA223" i="7"/>
  <c r="Z223" i="7"/>
  <c r="Y223" i="7"/>
  <c r="X223" i="7"/>
  <c r="W223" i="7"/>
  <c r="V223" i="7"/>
  <c r="U223" i="7"/>
  <c r="T223" i="7"/>
  <c r="S223" i="7"/>
  <c r="R223" i="7"/>
  <c r="Q223" i="7"/>
  <c r="P223" i="7"/>
  <c r="O223" i="7"/>
  <c r="N223" i="7"/>
  <c r="M223" i="7"/>
  <c r="L223" i="7"/>
  <c r="K223" i="7"/>
  <c r="J223" i="7"/>
  <c r="I223" i="7"/>
  <c r="H223" i="7"/>
  <c r="G223"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AH215" i="7"/>
  <c r="AG215" i="7"/>
  <c r="AF215" i="7"/>
  <c r="AE215" i="7"/>
  <c r="AD215" i="7"/>
  <c r="AC215" i="7"/>
  <c r="AB215" i="7"/>
  <c r="AA215" i="7"/>
  <c r="Z215" i="7"/>
  <c r="Y215" i="7"/>
  <c r="X215" i="7"/>
  <c r="W215" i="7"/>
  <c r="V215" i="7"/>
  <c r="U215" i="7"/>
  <c r="T215" i="7"/>
  <c r="S215" i="7"/>
  <c r="R215" i="7"/>
  <c r="Q215" i="7"/>
  <c r="P215" i="7"/>
  <c r="O215" i="7"/>
  <c r="N215" i="7"/>
  <c r="M215" i="7"/>
  <c r="L215" i="7"/>
  <c r="K215" i="7"/>
  <c r="J215" i="7"/>
  <c r="I215" i="7"/>
  <c r="H215" i="7"/>
  <c r="G215" i="7"/>
  <c r="AH211" i="7"/>
  <c r="AG211" i="7"/>
  <c r="AF211" i="7"/>
  <c r="AE211" i="7"/>
  <c r="AD211" i="7"/>
  <c r="AC211" i="7"/>
  <c r="AB211" i="7"/>
  <c r="AA211" i="7"/>
  <c r="Z211" i="7"/>
  <c r="Y211" i="7"/>
  <c r="X211" i="7"/>
  <c r="W211" i="7"/>
  <c r="V211" i="7"/>
  <c r="U211" i="7"/>
  <c r="T211" i="7"/>
  <c r="S211" i="7"/>
  <c r="R211" i="7"/>
  <c r="Q211" i="7"/>
  <c r="P211" i="7"/>
  <c r="O211" i="7"/>
  <c r="N211" i="7"/>
  <c r="M211" i="7"/>
  <c r="L211" i="7"/>
  <c r="K211" i="7"/>
  <c r="J211" i="7"/>
  <c r="I211" i="7"/>
  <c r="H211" i="7"/>
  <c r="G211" i="7"/>
  <c r="AH207" i="7"/>
  <c r="AG207" i="7"/>
  <c r="AF207" i="7"/>
  <c r="AE207" i="7"/>
  <c r="AD207" i="7"/>
  <c r="AC207" i="7"/>
  <c r="AB207" i="7"/>
  <c r="AA207" i="7"/>
  <c r="Z207" i="7"/>
  <c r="Y207" i="7"/>
  <c r="X207" i="7"/>
  <c r="W207" i="7"/>
  <c r="V207" i="7"/>
  <c r="U207" i="7"/>
  <c r="T207" i="7"/>
  <c r="S207" i="7"/>
  <c r="R207" i="7"/>
  <c r="Q207" i="7"/>
  <c r="P207" i="7"/>
  <c r="O207" i="7"/>
  <c r="N207" i="7"/>
  <c r="M207" i="7"/>
  <c r="L207" i="7"/>
  <c r="K207" i="7"/>
  <c r="J207" i="7"/>
  <c r="I207" i="7"/>
  <c r="H207" i="7"/>
  <c r="G207" i="7"/>
  <c r="AH203" i="7"/>
  <c r="AG203" i="7"/>
  <c r="AF203" i="7"/>
  <c r="AE203" i="7"/>
  <c r="AD203" i="7"/>
  <c r="AC203" i="7"/>
  <c r="AB203" i="7"/>
  <c r="AA203" i="7"/>
  <c r="Z203" i="7"/>
  <c r="Y203" i="7"/>
  <c r="X203" i="7"/>
  <c r="W203" i="7"/>
  <c r="V203" i="7"/>
  <c r="U203" i="7"/>
  <c r="T203" i="7"/>
  <c r="S203" i="7"/>
  <c r="R203" i="7"/>
  <c r="Q203" i="7"/>
  <c r="P203" i="7"/>
  <c r="O203" i="7"/>
  <c r="N203" i="7"/>
  <c r="M203" i="7"/>
  <c r="L203" i="7"/>
  <c r="K203" i="7"/>
  <c r="J203" i="7"/>
  <c r="I203" i="7"/>
  <c r="H203" i="7"/>
  <c r="G203" i="7"/>
  <c r="AH199" i="7"/>
  <c r="AG199" i="7"/>
  <c r="AF199" i="7"/>
  <c r="AE199" i="7"/>
  <c r="AD199" i="7"/>
  <c r="AC199" i="7"/>
  <c r="AB199" i="7"/>
  <c r="AA199" i="7"/>
  <c r="Z199" i="7"/>
  <c r="Y199" i="7"/>
  <c r="X199" i="7"/>
  <c r="W199" i="7"/>
  <c r="V199" i="7"/>
  <c r="U199" i="7"/>
  <c r="T199" i="7"/>
  <c r="S199" i="7"/>
  <c r="R199" i="7"/>
  <c r="Q199" i="7"/>
  <c r="P199" i="7"/>
  <c r="O199" i="7"/>
  <c r="N199" i="7"/>
  <c r="M199" i="7"/>
  <c r="L199" i="7"/>
  <c r="K199" i="7"/>
  <c r="J199" i="7"/>
  <c r="I199" i="7"/>
  <c r="H199" i="7"/>
  <c r="G199" i="7"/>
  <c r="AH195" i="7"/>
  <c r="AG195" i="7"/>
  <c r="AF195" i="7"/>
  <c r="AE195" i="7"/>
  <c r="AD195" i="7"/>
  <c r="AC195" i="7"/>
  <c r="AB195" i="7"/>
  <c r="AA195" i="7"/>
  <c r="Z195" i="7"/>
  <c r="Y195" i="7"/>
  <c r="X195" i="7"/>
  <c r="W195" i="7"/>
  <c r="V195" i="7"/>
  <c r="U195" i="7"/>
  <c r="T195" i="7"/>
  <c r="S195" i="7"/>
  <c r="R195" i="7"/>
  <c r="Q195" i="7"/>
  <c r="P195" i="7"/>
  <c r="O195" i="7"/>
  <c r="N195" i="7"/>
  <c r="M195" i="7"/>
  <c r="L195" i="7"/>
  <c r="K195" i="7"/>
  <c r="J195" i="7"/>
  <c r="I195" i="7"/>
  <c r="H195" i="7"/>
  <c r="G195" i="7"/>
  <c r="AH191" i="7"/>
  <c r="AG191" i="7"/>
  <c r="AF191" i="7"/>
  <c r="AE191" i="7"/>
  <c r="AD191" i="7"/>
  <c r="AC191" i="7"/>
  <c r="AB191" i="7"/>
  <c r="AA191" i="7"/>
  <c r="Z191" i="7"/>
  <c r="Y191" i="7"/>
  <c r="X191" i="7"/>
  <c r="W191" i="7"/>
  <c r="V191" i="7"/>
  <c r="U191" i="7"/>
  <c r="T191" i="7"/>
  <c r="S191" i="7"/>
  <c r="R191" i="7"/>
  <c r="Q191" i="7"/>
  <c r="P191" i="7"/>
  <c r="O191" i="7"/>
  <c r="N191" i="7"/>
  <c r="M191" i="7"/>
  <c r="L191" i="7"/>
  <c r="K191" i="7"/>
  <c r="J191" i="7"/>
  <c r="I191" i="7"/>
  <c r="H191" i="7"/>
  <c r="G191" i="7"/>
  <c r="AH187" i="7"/>
  <c r="AG187" i="7"/>
  <c r="AF187" i="7"/>
  <c r="AE187" i="7"/>
  <c r="AD187" i="7"/>
  <c r="AC187" i="7"/>
  <c r="AB187" i="7"/>
  <c r="AA187" i="7"/>
  <c r="Z187" i="7"/>
  <c r="Y187" i="7"/>
  <c r="X187" i="7"/>
  <c r="W187" i="7"/>
  <c r="V187" i="7"/>
  <c r="U187" i="7"/>
  <c r="T187" i="7"/>
  <c r="S187" i="7"/>
  <c r="R187" i="7"/>
  <c r="Q187" i="7"/>
  <c r="P187" i="7"/>
  <c r="O187" i="7"/>
  <c r="N187" i="7"/>
  <c r="M187" i="7"/>
  <c r="L187" i="7"/>
  <c r="K187" i="7"/>
  <c r="J187" i="7"/>
  <c r="I187" i="7"/>
  <c r="H187" i="7"/>
  <c r="G187" i="7"/>
  <c r="AH186" i="7"/>
  <c r="AG186" i="7"/>
  <c r="AF186" i="7"/>
  <c r="AE186" i="7"/>
  <c r="AD186" i="7"/>
  <c r="AC186" i="7"/>
  <c r="AB186" i="7"/>
  <c r="AA186" i="7"/>
  <c r="Z186" i="7"/>
  <c r="Y186" i="7"/>
  <c r="X186" i="7"/>
  <c r="W186" i="7"/>
  <c r="V186" i="7"/>
  <c r="U186" i="7"/>
  <c r="T186" i="7"/>
  <c r="S186" i="7"/>
  <c r="R186" i="7"/>
  <c r="Q186" i="7"/>
  <c r="P186" i="7"/>
  <c r="O186" i="7"/>
  <c r="N186" i="7"/>
  <c r="M186" i="7"/>
  <c r="L186" i="7"/>
  <c r="K186" i="7"/>
  <c r="J186" i="7"/>
  <c r="I186" i="7"/>
  <c r="H186" i="7"/>
  <c r="G186" i="7"/>
  <c r="AH185" i="7"/>
  <c r="AG185" i="7"/>
  <c r="AF185" i="7"/>
  <c r="AE185" i="7"/>
  <c r="AD185" i="7"/>
  <c r="AC185" i="7"/>
  <c r="AB185" i="7"/>
  <c r="AA185" i="7"/>
  <c r="Z185" i="7"/>
  <c r="Y185" i="7"/>
  <c r="X185" i="7"/>
  <c r="W185" i="7"/>
  <c r="V185" i="7"/>
  <c r="U185" i="7"/>
  <c r="T185" i="7"/>
  <c r="S185" i="7"/>
  <c r="R185" i="7"/>
  <c r="Q185" i="7"/>
  <c r="P185" i="7"/>
  <c r="O185" i="7"/>
  <c r="N185" i="7"/>
  <c r="M185" i="7"/>
  <c r="L185" i="7"/>
  <c r="K185" i="7"/>
  <c r="J185" i="7"/>
  <c r="I185" i="7"/>
  <c r="H185" i="7"/>
  <c r="G185" i="7"/>
  <c r="AH184" i="7"/>
  <c r="AG184" i="7"/>
  <c r="AF184" i="7"/>
  <c r="AE184" i="7"/>
  <c r="AD184" i="7"/>
  <c r="AC184" i="7"/>
  <c r="AB184" i="7"/>
  <c r="AA184" i="7"/>
  <c r="Z184" i="7"/>
  <c r="Y184" i="7"/>
  <c r="X184" i="7"/>
  <c r="W184" i="7"/>
  <c r="V184" i="7"/>
  <c r="U184" i="7"/>
  <c r="T184" i="7"/>
  <c r="S184" i="7"/>
  <c r="R184" i="7"/>
  <c r="Q184" i="7"/>
  <c r="P184" i="7"/>
  <c r="O184" i="7"/>
  <c r="N184" i="7"/>
  <c r="M184" i="7"/>
  <c r="L184" i="7"/>
  <c r="K184" i="7"/>
  <c r="J184" i="7"/>
  <c r="I184" i="7"/>
  <c r="H184" i="7"/>
  <c r="G184" i="7"/>
  <c r="AH183" i="7"/>
  <c r="AG183" i="7"/>
  <c r="AF183" i="7"/>
  <c r="AE183" i="7"/>
  <c r="AD183" i="7"/>
  <c r="AC183" i="7"/>
  <c r="AB183" i="7"/>
  <c r="AA183" i="7"/>
  <c r="Z183" i="7"/>
  <c r="Y183" i="7"/>
  <c r="X183" i="7"/>
  <c r="W183" i="7"/>
  <c r="V183" i="7"/>
  <c r="U183" i="7"/>
  <c r="T183" i="7"/>
  <c r="S183" i="7"/>
  <c r="R183" i="7"/>
  <c r="Q183" i="7"/>
  <c r="P183" i="7"/>
  <c r="O183" i="7"/>
  <c r="N183" i="7"/>
  <c r="M183" i="7"/>
  <c r="L183" i="7"/>
  <c r="K183" i="7"/>
  <c r="J183" i="7"/>
  <c r="I183" i="7"/>
  <c r="H183" i="7"/>
  <c r="G183" i="7"/>
  <c r="AF182" i="7"/>
  <c r="AE182" i="7"/>
  <c r="AF181" i="7"/>
  <c r="AE181" i="7"/>
  <c r="AF180" i="7"/>
  <c r="AE180" i="7"/>
  <c r="AH179" i="7"/>
  <c r="AG179" i="7"/>
  <c r="AF179" i="7"/>
  <c r="AE179" i="7"/>
  <c r="AD179" i="7"/>
  <c r="AC179" i="7"/>
  <c r="AB179" i="7"/>
  <c r="AA179" i="7"/>
  <c r="Z179" i="7"/>
  <c r="Y179" i="7"/>
  <c r="X179" i="7"/>
  <c r="W179" i="7"/>
  <c r="V179" i="7"/>
  <c r="U179" i="7"/>
  <c r="T179" i="7"/>
  <c r="S179" i="7"/>
  <c r="R179" i="7"/>
  <c r="Q179" i="7"/>
  <c r="P179" i="7"/>
  <c r="O179" i="7"/>
  <c r="N179" i="7"/>
  <c r="M179" i="7"/>
  <c r="L179" i="7"/>
  <c r="K179" i="7"/>
  <c r="J179" i="7"/>
  <c r="I179" i="7"/>
  <c r="H179" i="7"/>
  <c r="G179" i="7"/>
  <c r="AH175" i="7"/>
  <c r="AG175" i="7"/>
  <c r="AF175" i="7"/>
  <c r="AE175" i="7"/>
  <c r="AD175" i="7"/>
  <c r="AC175" i="7"/>
  <c r="AB175" i="7"/>
  <c r="AA175" i="7"/>
  <c r="Z175" i="7"/>
  <c r="Y175" i="7"/>
  <c r="X175" i="7"/>
  <c r="W175" i="7"/>
  <c r="V175" i="7"/>
  <c r="U175" i="7"/>
  <c r="T175" i="7"/>
  <c r="S175" i="7"/>
  <c r="R175" i="7"/>
  <c r="Q175" i="7"/>
  <c r="P175" i="7"/>
  <c r="O175" i="7"/>
  <c r="N175" i="7"/>
  <c r="M175" i="7"/>
  <c r="L175" i="7"/>
  <c r="K175" i="7"/>
  <c r="J175" i="7"/>
  <c r="I175" i="7"/>
  <c r="H175" i="7"/>
  <c r="G175"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AH167" i="7"/>
  <c r="AG167" i="7"/>
  <c r="AF167" i="7"/>
  <c r="AE167" i="7"/>
  <c r="AD167" i="7"/>
  <c r="AC167" i="7"/>
  <c r="AB167" i="7"/>
  <c r="AA167" i="7"/>
  <c r="Z167" i="7"/>
  <c r="Y167" i="7"/>
  <c r="X167" i="7"/>
  <c r="W167" i="7"/>
  <c r="V167" i="7"/>
  <c r="U167" i="7"/>
  <c r="T167" i="7"/>
  <c r="S167" i="7"/>
  <c r="R167" i="7"/>
  <c r="Q167" i="7"/>
  <c r="P167" i="7"/>
  <c r="O167" i="7"/>
  <c r="N167" i="7"/>
  <c r="M167" i="7"/>
  <c r="L167" i="7"/>
  <c r="K167" i="7"/>
  <c r="J167" i="7"/>
  <c r="I167" i="7"/>
  <c r="H167" i="7"/>
  <c r="G167" i="7"/>
  <c r="AH163" i="7"/>
  <c r="AG163" i="7"/>
  <c r="AF163" i="7"/>
  <c r="AE163" i="7"/>
  <c r="AD163" i="7"/>
  <c r="AC163" i="7"/>
  <c r="AB163" i="7"/>
  <c r="AA163" i="7"/>
  <c r="Z163" i="7"/>
  <c r="Y163" i="7"/>
  <c r="X163" i="7"/>
  <c r="W163" i="7"/>
  <c r="V163" i="7"/>
  <c r="U163" i="7"/>
  <c r="T163" i="7"/>
  <c r="S163" i="7"/>
  <c r="R163" i="7"/>
  <c r="Q163" i="7"/>
  <c r="P163" i="7"/>
  <c r="O163" i="7"/>
  <c r="N163" i="7"/>
  <c r="M163" i="7"/>
  <c r="L163" i="7"/>
  <c r="K163" i="7"/>
  <c r="J163" i="7"/>
  <c r="I163" i="7"/>
  <c r="H163" i="7"/>
  <c r="G163" i="7"/>
  <c r="AH159" i="7"/>
  <c r="AG159" i="7"/>
  <c r="AF159" i="7"/>
  <c r="AE159" i="7"/>
  <c r="AD159" i="7"/>
  <c r="AC159" i="7"/>
  <c r="AB159" i="7"/>
  <c r="AA159" i="7"/>
  <c r="Z159" i="7"/>
  <c r="Y159" i="7"/>
  <c r="X159" i="7"/>
  <c r="W159" i="7"/>
  <c r="V159" i="7"/>
  <c r="U159" i="7"/>
  <c r="T159" i="7"/>
  <c r="S159" i="7"/>
  <c r="R159" i="7"/>
  <c r="Q159" i="7"/>
  <c r="P159" i="7"/>
  <c r="O159" i="7"/>
  <c r="N159" i="7"/>
  <c r="M159" i="7"/>
  <c r="L159" i="7"/>
  <c r="K159" i="7"/>
  <c r="J159" i="7"/>
  <c r="I159" i="7"/>
  <c r="H159" i="7"/>
  <c r="G159" i="7"/>
  <c r="AH155" i="7"/>
  <c r="AG155" i="7"/>
  <c r="AF155" i="7"/>
  <c r="AE155" i="7"/>
  <c r="AD155" i="7"/>
  <c r="AC155" i="7"/>
  <c r="AB155" i="7"/>
  <c r="AA155" i="7"/>
  <c r="Z155" i="7"/>
  <c r="Y155" i="7"/>
  <c r="X155" i="7"/>
  <c r="W155" i="7"/>
  <c r="V155" i="7"/>
  <c r="U155" i="7"/>
  <c r="T155" i="7"/>
  <c r="S155" i="7"/>
  <c r="R155" i="7"/>
  <c r="Q155" i="7"/>
  <c r="P155" i="7"/>
  <c r="O155" i="7"/>
  <c r="N155" i="7"/>
  <c r="M155" i="7"/>
  <c r="L155" i="7"/>
  <c r="K155" i="7"/>
  <c r="J155" i="7"/>
  <c r="I155" i="7"/>
  <c r="H155" i="7"/>
  <c r="G155" i="7"/>
  <c r="AH151" i="7"/>
  <c r="AG151" i="7"/>
  <c r="AF151" i="7"/>
  <c r="AE151" i="7"/>
  <c r="AD151" i="7"/>
  <c r="AC151" i="7"/>
  <c r="AB151" i="7"/>
  <c r="AA151" i="7"/>
  <c r="Z151" i="7"/>
  <c r="Y151" i="7"/>
  <c r="X151" i="7"/>
  <c r="W151" i="7"/>
  <c r="V151" i="7"/>
  <c r="U151" i="7"/>
  <c r="T151" i="7"/>
  <c r="S151" i="7"/>
  <c r="R151" i="7"/>
  <c r="Q151" i="7"/>
  <c r="P151" i="7"/>
  <c r="O151" i="7"/>
  <c r="N151" i="7"/>
  <c r="M151" i="7"/>
  <c r="L151" i="7"/>
  <c r="K151" i="7"/>
  <c r="J151" i="7"/>
  <c r="I151" i="7"/>
  <c r="H151" i="7"/>
  <c r="G151"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AH143" i="7"/>
  <c r="AG143" i="7"/>
  <c r="AF143" i="7"/>
  <c r="AE143" i="7"/>
  <c r="AD143" i="7"/>
  <c r="AC143" i="7"/>
  <c r="AB143" i="7"/>
  <c r="AA143" i="7"/>
  <c r="Z143" i="7"/>
  <c r="Y143" i="7"/>
  <c r="X143" i="7"/>
  <c r="W143" i="7"/>
  <c r="V143" i="7"/>
  <c r="U143" i="7"/>
  <c r="T143" i="7"/>
  <c r="S143" i="7"/>
  <c r="R143" i="7"/>
  <c r="Q143" i="7"/>
  <c r="P143" i="7"/>
  <c r="O143" i="7"/>
  <c r="N143" i="7"/>
  <c r="M143" i="7"/>
  <c r="L143" i="7"/>
  <c r="K143" i="7"/>
  <c r="J143" i="7"/>
  <c r="I143" i="7"/>
  <c r="H143" i="7"/>
  <c r="G143" i="7"/>
  <c r="AH139" i="7"/>
  <c r="AG139" i="7"/>
  <c r="AF139" i="7"/>
  <c r="AE139" i="7"/>
  <c r="AD139" i="7"/>
  <c r="AC139" i="7"/>
  <c r="AB139" i="7"/>
  <c r="AA139" i="7"/>
  <c r="Z139" i="7"/>
  <c r="Y139" i="7"/>
  <c r="X139" i="7"/>
  <c r="W139" i="7"/>
  <c r="V139" i="7"/>
  <c r="U139" i="7"/>
  <c r="T139" i="7"/>
  <c r="S139" i="7"/>
  <c r="R139" i="7"/>
  <c r="Q139" i="7"/>
  <c r="P139" i="7"/>
  <c r="O139" i="7"/>
  <c r="N139" i="7"/>
  <c r="M139" i="7"/>
  <c r="L139" i="7"/>
  <c r="K139" i="7"/>
  <c r="J139" i="7"/>
  <c r="I139" i="7"/>
  <c r="H139" i="7"/>
  <c r="G139" i="7"/>
  <c r="AH135" i="7"/>
  <c r="AG135"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AH123" i="7"/>
  <c r="AG123" i="7"/>
  <c r="AF123" i="7"/>
  <c r="AE123" i="7"/>
  <c r="AD123" i="7"/>
  <c r="AC123" i="7"/>
  <c r="AB123" i="7"/>
  <c r="AA123" i="7"/>
  <c r="Z123" i="7"/>
  <c r="Y123" i="7"/>
  <c r="X123" i="7"/>
  <c r="W123" i="7"/>
  <c r="V123" i="7"/>
  <c r="U123" i="7"/>
  <c r="T123" i="7"/>
  <c r="S123" i="7"/>
  <c r="R123" i="7"/>
  <c r="Q123" i="7"/>
  <c r="P123" i="7"/>
  <c r="O123" i="7"/>
  <c r="N123" i="7"/>
  <c r="M123" i="7"/>
  <c r="L123" i="7"/>
  <c r="K123" i="7"/>
  <c r="J123" i="7"/>
  <c r="I123" i="7"/>
  <c r="H123" i="7"/>
  <c r="G123" i="7"/>
  <c r="AH119" i="7"/>
  <c r="AG119" i="7"/>
  <c r="AF119" i="7"/>
  <c r="AE119" i="7"/>
  <c r="AD119" i="7"/>
  <c r="AC119" i="7"/>
  <c r="AB119" i="7"/>
  <c r="AA119" i="7"/>
  <c r="Z119" i="7"/>
  <c r="Y119" i="7"/>
  <c r="X119" i="7"/>
  <c r="W119" i="7"/>
  <c r="V119" i="7"/>
  <c r="U119" i="7"/>
  <c r="T119" i="7"/>
  <c r="S119" i="7"/>
  <c r="R119" i="7"/>
  <c r="Q119" i="7"/>
  <c r="P119" i="7"/>
  <c r="O119" i="7"/>
  <c r="N119" i="7"/>
  <c r="M119" i="7"/>
  <c r="L119" i="7"/>
  <c r="K119" i="7"/>
  <c r="J119" i="7"/>
  <c r="I119" i="7"/>
  <c r="H119" i="7"/>
  <c r="G119" i="7"/>
  <c r="AH115" i="7"/>
  <c r="AG115" i="7"/>
  <c r="AF115" i="7"/>
  <c r="AE115" i="7"/>
  <c r="AD115" i="7"/>
  <c r="AC115" i="7"/>
  <c r="AB115" i="7"/>
  <c r="AA115" i="7"/>
  <c r="Z115" i="7"/>
  <c r="Y115" i="7"/>
  <c r="X115" i="7"/>
  <c r="W115" i="7"/>
  <c r="V115" i="7"/>
  <c r="U115" i="7"/>
  <c r="T115" i="7"/>
  <c r="S115" i="7"/>
  <c r="R115" i="7"/>
  <c r="Q115" i="7"/>
  <c r="P115" i="7"/>
  <c r="O115" i="7"/>
  <c r="N115" i="7"/>
  <c r="M115" i="7"/>
  <c r="L115" i="7"/>
  <c r="K115" i="7"/>
  <c r="J115" i="7"/>
  <c r="I115" i="7"/>
  <c r="H115" i="7"/>
  <c r="G115" i="7"/>
  <c r="AH111" i="7"/>
  <c r="AG111" i="7"/>
  <c r="AF111" i="7"/>
  <c r="AE111" i="7"/>
  <c r="AD111" i="7"/>
  <c r="AC111" i="7"/>
  <c r="AB111" i="7"/>
  <c r="AA111" i="7"/>
  <c r="Z111" i="7"/>
  <c r="Y111" i="7"/>
  <c r="X111" i="7"/>
  <c r="W111" i="7"/>
  <c r="V111" i="7"/>
  <c r="U111" i="7"/>
  <c r="T111" i="7"/>
  <c r="S111" i="7"/>
  <c r="R111" i="7"/>
  <c r="Q111" i="7"/>
  <c r="P111" i="7"/>
  <c r="O111" i="7"/>
  <c r="N111" i="7"/>
  <c r="M111" i="7"/>
  <c r="L111" i="7"/>
  <c r="K111" i="7"/>
  <c r="J111" i="7"/>
  <c r="I111" i="7"/>
  <c r="H111" i="7"/>
  <c r="G111" i="7"/>
  <c r="AH107" i="7"/>
  <c r="AG107" i="7"/>
  <c r="AF107" i="7"/>
  <c r="AE107" i="7"/>
  <c r="AD107" i="7"/>
  <c r="AC107" i="7"/>
  <c r="AB107" i="7"/>
  <c r="AA107" i="7"/>
  <c r="Z107" i="7"/>
  <c r="Y107" i="7"/>
  <c r="X107" i="7"/>
  <c r="W107" i="7"/>
  <c r="V107" i="7"/>
  <c r="U107" i="7"/>
  <c r="T107" i="7"/>
  <c r="S107" i="7"/>
  <c r="R107" i="7"/>
  <c r="Q107" i="7"/>
  <c r="P107" i="7"/>
  <c r="O107" i="7"/>
  <c r="N107" i="7"/>
  <c r="M107" i="7"/>
  <c r="L107" i="7"/>
  <c r="K107" i="7"/>
  <c r="J107" i="7"/>
  <c r="I107" i="7"/>
  <c r="H107" i="7"/>
  <c r="G107" i="7"/>
  <c r="AH103" i="7"/>
  <c r="AG103" i="7"/>
  <c r="AF103" i="7"/>
  <c r="AE103" i="7"/>
  <c r="AD103" i="7"/>
  <c r="AC103" i="7"/>
  <c r="AB103" i="7"/>
  <c r="AA103" i="7"/>
  <c r="Z103" i="7"/>
  <c r="Y103" i="7"/>
  <c r="X103" i="7"/>
  <c r="W103" i="7"/>
  <c r="V103" i="7"/>
  <c r="U103" i="7"/>
  <c r="T103" i="7"/>
  <c r="S103" i="7"/>
  <c r="R103" i="7"/>
  <c r="Q103" i="7"/>
  <c r="P103" i="7"/>
  <c r="O103" i="7"/>
  <c r="N103" i="7"/>
  <c r="M103" i="7"/>
  <c r="L103" i="7"/>
  <c r="K103" i="7"/>
  <c r="J103" i="7"/>
  <c r="I103" i="7"/>
  <c r="H103" i="7"/>
  <c r="G103" i="7"/>
  <c r="AH99" i="7"/>
  <c r="AG99" i="7"/>
  <c r="AF99" i="7"/>
  <c r="AE99" i="7"/>
  <c r="AD99" i="7"/>
  <c r="AC99" i="7"/>
  <c r="AB99" i="7"/>
  <c r="AA99" i="7"/>
  <c r="Z99" i="7"/>
  <c r="Y99" i="7"/>
  <c r="X99" i="7"/>
  <c r="W99" i="7"/>
  <c r="V99" i="7"/>
  <c r="U99" i="7"/>
  <c r="T99" i="7"/>
  <c r="S99" i="7"/>
  <c r="R99" i="7"/>
  <c r="Q99" i="7"/>
  <c r="P99" i="7"/>
  <c r="O99" i="7"/>
  <c r="N99" i="7"/>
  <c r="M99" i="7"/>
  <c r="L99" i="7"/>
  <c r="K99" i="7"/>
  <c r="J99" i="7"/>
  <c r="I99" i="7"/>
  <c r="H99" i="7"/>
  <c r="G99" i="7"/>
  <c r="AH95" i="7"/>
  <c r="AG95" i="7"/>
  <c r="AF95" i="7"/>
  <c r="AE95" i="7"/>
  <c r="AD95" i="7"/>
  <c r="AC95" i="7"/>
  <c r="AB95" i="7"/>
  <c r="AA95" i="7"/>
  <c r="Z95" i="7"/>
  <c r="Y95" i="7"/>
  <c r="X95" i="7"/>
  <c r="W95" i="7"/>
  <c r="V95" i="7"/>
  <c r="U95" i="7"/>
  <c r="T95" i="7"/>
  <c r="S95" i="7"/>
  <c r="R95" i="7"/>
  <c r="Q95" i="7"/>
  <c r="P95" i="7"/>
  <c r="O95" i="7"/>
  <c r="N95" i="7"/>
  <c r="M95" i="7"/>
  <c r="L95" i="7"/>
  <c r="K95" i="7"/>
  <c r="J95" i="7"/>
  <c r="I95" i="7"/>
  <c r="H95" i="7"/>
  <c r="G95" i="7"/>
  <c r="AH91" i="7"/>
  <c r="AG91" i="7"/>
  <c r="AF91" i="7"/>
  <c r="AE91" i="7"/>
  <c r="AD91" i="7"/>
  <c r="AC91" i="7"/>
  <c r="AB91" i="7"/>
  <c r="AA91" i="7"/>
  <c r="Z91" i="7"/>
  <c r="Y91" i="7"/>
  <c r="X91" i="7"/>
  <c r="W91" i="7"/>
  <c r="V91" i="7"/>
  <c r="U91" i="7"/>
  <c r="T91" i="7"/>
  <c r="S91" i="7"/>
  <c r="R91" i="7"/>
  <c r="Q91" i="7"/>
  <c r="P91" i="7"/>
  <c r="O91" i="7"/>
  <c r="N91" i="7"/>
  <c r="M91" i="7"/>
  <c r="L91" i="7"/>
  <c r="K91" i="7"/>
  <c r="J91" i="7"/>
  <c r="I91" i="7"/>
  <c r="H91" i="7"/>
  <c r="G91" i="7"/>
  <c r="AH87" i="7"/>
  <c r="AG87" i="7"/>
  <c r="AF87" i="7"/>
  <c r="AE87" i="7"/>
  <c r="AD87" i="7"/>
  <c r="AC87" i="7"/>
  <c r="AB87" i="7"/>
  <c r="AA87" i="7"/>
  <c r="Z87" i="7"/>
  <c r="Y87" i="7"/>
  <c r="X87" i="7"/>
  <c r="W87" i="7"/>
  <c r="V87" i="7"/>
  <c r="U87" i="7"/>
  <c r="T87" i="7"/>
  <c r="S87" i="7"/>
  <c r="R87" i="7"/>
  <c r="Q87" i="7"/>
  <c r="P87" i="7"/>
  <c r="O87" i="7"/>
  <c r="N87" i="7"/>
  <c r="M87" i="7"/>
  <c r="L87" i="7"/>
  <c r="K87" i="7"/>
  <c r="J87" i="7"/>
  <c r="I87" i="7"/>
  <c r="H87" i="7"/>
  <c r="G87" i="7"/>
  <c r="AH83" i="7"/>
  <c r="AG83" i="7"/>
  <c r="AF83" i="7"/>
  <c r="AE83" i="7"/>
  <c r="AD83" i="7"/>
  <c r="AC83" i="7"/>
  <c r="AB83" i="7"/>
  <c r="AA83" i="7"/>
  <c r="Z83" i="7"/>
  <c r="Y83" i="7"/>
  <c r="X83" i="7"/>
  <c r="W83" i="7"/>
  <c r="V83" i="7"/>
  <c r="U83" i="7"/>
  <c r="T83" i="7"/>
  <c r="S83" i="7"/>
  <c r="R83" i="7"/>
  <c r="Q83" i="7"/>
  <c r="P83" i="7"/>
  <c r="O83" i="7"/>
  <c r="N83" i="7"/>
  <c r="M83" i="7"/>
  <c r="L83" i="7"/>
  <c r="K83" i="7"/>
  <c r="J83" i="7"/>
  <c r="I83" i="7"/>
  <c r="H83" i="7"/>
  <c r="G83" i="7"/>
  <c r="AH79" i="7"/>
  <c r="AG79" i="7"/>
  <c r="AF79" i="7"/>
  <c r="AE79" i="7"/>
  <c r="AD79" i="7"/>
  <c r="AC79" i="7"/>
  <c r="AB79" i="7"/>
  <c r="AA79" i="7"/>
  <c r="Z79" i="7"/>
  <c r="Y79" i="7"/>
  <c r="X79" i="7"/>
  <c r="W79" i="7"/>
  <c r="V79" i="7"/>
  <c r="U79" i="7"/>
  <c r="T79" i="7"/>
  <c r="S79" i="7"/>
  <c r="R79" i="7"/>
  <c r="Q79" i="7"/>
  <c r="P79" i="7"/>
  <c r="O79" i="7"/>
  <c r="N79" i="7"/>
  <c r="M79" i="7"/>
  <c r="L79" i="7"/>
  <c r="K79" i="7"/>
  <c r="J79" i="7"/>
  <c r="I79" i="7"/>
  <c r="H79" i="7"/>
  <c r="G79" i="7"/>
  <c r="AH75" i="7"/>
  <c r="AG75" i="7"/>
  <c r="AF75" i="7"/>
  <c r="AE75" i="7"/>
  <c r="AD75" i="7"/>
  <c r="AC75" i="7"/>
  <c r="AB75" i="7"/>
  <c r="AA75" i="7"/>
  <c r="Z75" i="7"/>
  <c r="Y75" i="7"/>
  <c r="X75" i="7"/>
  <c r="W75" i="7"/>
  <c r="V75" i="7"/>
  <c r="U75" i="7"/>
  <c r="T75" i="7"/>
  <c r="S75" i="7"/>
  <c r="R75" i="7"/>
  <c r="Q75" i="7"/>
  <c r="P75" i="7"/>
  <c r="O75" i="7"/>
  <c r="N75" i="7"/>
  <c r="M75" i="7"/>
  <c r="L75" i="7"/>
  <c r="K75" i="7"/>
  <c r="J75" i="7"/>
  <c r="I75" i="7"/>
  <c r="H75" i="7"/>
  <c r="G75" i="7"/>
  <c r="AH71" i="7"/>
  <c r="AG71" i="7"/>
  <c r="AF71" i="7"/>
  <c r="AE71" i="7"/>
  <c r="AD71" i="7"/>
  <c r="AC71" i="7"/>
  <c r="AB71" i="7"/>
  <c r="AA71" i="7"/>
  <c r="Z71" i="7"/>
  <c r="Y71" i="7"/>
  <c r="X71" i="7"/>
  <c r="W71" i="7"/>
  <c r="V71" i="7"/>
  <c r="U71" i="7"/>
  <c r="T71" i="7"/>
  <c r="S71" i="7"/>
  <c r="R71" i="7"/>
  <c r="Q71" i="7"/>
  <c r="P71" i="7"/>
  <c r="O71" i="7"/>
  <c r="N71" i="7"/>
  <c r="M71" i="7"/>
  <c r="L71" i="7"/>
  <c r="K71" i="7"/>
  <c r="J71" i="7"/>
  <c r="I71" i="7"/>
  <c r="H71" i="7"/>
  <c r="G71" i="7"/>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alcChain>
</file>

<file path=xl/sharedStrings.xml><?xml version="1.0" encoding="utf-8"?>
<sst xmlns="http://schemas.openxmlformats.org/spreadsheetml/2006/main" count="644" uniqueCount="271">
  <si>
    <t>調
達
先</t>
    <rPh sb="0" eb="1">
      <t>チョウ</t>
    </rPh>
    <rPh sb="3" eb="4">
      <t>タチ</t>
    </rPh>
    <rPh sb="6" eb="7">
      <t>サキ</t>
    </rPh>
    <phoneticPr fontId="2"/>
  </si>
  <si>
    <t>物品</t>
    <rPh sb="0" eb="2">
      <t>ブッピン</t>
    </rPh>
    <phoneticPr fontId="2"/>
  </si>
  <si>
    <t>役務</t>
    <rPh sb="0" eb="2">
      <t>エキム</t>
    </rPh>
    <phoneticPr fontId="2"/>
  </si>
  <si>
    <t>うち
随意
契約</t>
    <rPh sb="3" eb="5">
      <t>ズイイ</t>
    </rPh>
    <rPh sb="6" eb="8">
      <t>ケイヤク</t>
    </rPh>
    <phoneticPr fontId="2"/>
  </si>
  <si>
    <t>a</t>
  </si>
  <si>
    <t>b</t>
  </si>
  <si>
    <t>①
事務用品
書籍</t>
    <rPh sb="2" eb="4">
      <t>ジム</t>
    </rPh>
    <rPh sb="4" eb="6">
      <t>ヨウヒン</t>
    </rPh>
    <rPh sb="7" eb="9">
      <t>ショセキ</t>
    </rPh>
    <phoneticPr fontId="2"/>
  </si>
  <si>
    <t xml:space="preserve">①
印刷
</t>
    <rPh sb="2" eb="4">
      <t>インサツ</t>
    </rPh>
    <phoneticPr fontId="2"/>
  </si>
  <si>
    <t>④
情報処理
テープ起こし</t>
    <rPh sb="2" eb="4">
      <t>ジョウホウ</t>
    </rPh>
    <rPh sb="4" eb="6">
      <t>ショリ</t>
    </rPh>
    <rPh sb="10" eb="11">
      <t>オ</t>
    </rPh>
    <phoneticPr fontId="2"/>
  </si>
  <si>
    <t>ｃ</t>
  </si>
  <si>
    <t>件数</t>
    <rPh sb="0" eb="2">
      <t>ケンスウ</t>
    </rPh>
    <phoneticPr fontId="2"/>
  </si>
  <si>
    <t>物品計</t>
    <rPh sb="0" eb="2">
      <t>ブッピン</t>
    </rPh>
    <rPh sb="2" eb="3">
      <t>ケイ</t>
    </rPh>
    <phoneticPr fontId="2"/>
  </si>
  <si>
    <t>金額（円）</t>
    <rPh sb="0" eb="2">
      <t>キンガク</t>
    </rPh>
    <rPh sb="3" eb="4">
      <t>エン</t>
    </rPh>
    <phoneticPr fontId="2"/>
  </si>
  <si>
    <t>金額
（円）</t>
    <rPh sb="0" eb="2">
      <t>キンガク</t>
    </rPh>
    <rPh sb="4" eb="5">
      <t>エン</t>
    </rPh>
    <phoneticPr fontId="2"/>
  </si>
  <si>
    <t>役務計</t>
    <rPh sb="0" eb="2">
      <t>エキム</t>
    </rPh>
    <rPh sb="2" eb="3">
      <t>ケイ</t>
    </rPh>
    <phoneticPr fontId="2"/>
  </si>
  <si>
    <t>計</t>
    <rPh sb="0" eb="1">
      <t>ケイ</t>
    </rPh>
    <phoneticPr fontId="2"/>
  </si>
  <si>
    <t>合計
（物品＋役務）</t>
    <rPh sb="0" eb="2">
      <t>ゴウケイ</t>
    </rPh>
    <rPh sb="4" eb="6">
      <t>ブッピン</t>
    </rPh>
    <rPh sb="7" eb="9">
      <t>エキム</t>
    </rPh>
    <phoneticPr fontId="2"/>
  </si>
  <si>
    <t xml:space="preserve">②
食料品・飲料
</t>
    <rPh sb="2" eb="5">
      <t>ショクリョウヒン</t>
    </rPh>
    <rPh sb="6" eb="8">
      <t>インリョウ</t>
    </rPh>
    <phoneticPr fontId="2"/>
  </si>
  <si>
    <t>③
小物雑貨</t>
    <rPh sb="2" eb="4">
      <t>コモノ</t>
    </rPh>
    <rPh sb="4" eb="6">
      <t>ザッカ</t>
    </rPh>
    <phoneticPr fontId="2"/>
  </si>
  <si>
    <t xml:space="preserve">③
清掃・
施設管理
</t>
    <rPh sb="2" eb="4">
      <t>セイソウ</t>
    </rPh>
    <rPh sb="6" eb="8">
      <t>シセツ</t>
    </rPh>
    <rPh sb="8" eb="10">
      <t>カンリ</t>
    </rPh>
    <phoneticPr fontId="2"/>
  </si>
  <si>
    <t>⑤
飲食店等
の運営</t>
    <rPh sb="2" eb="5">
      <t>インショクテン</t>
    </rPh>
    <rPh sb="5" eb="6">
      <t>トウ</t>
    </rPh>
    <rPh sb="8" eb="10">
      <t>ウンエイ</t>
    </rPh>
    <phoneticPr fontId="2"/>
  </si>
  <si>
    <t xml:space="preserve">②
クリーニング
</t>
  </si>
  <si>
    <t>地方独立行政
法人合計</t>
    <rPh sb="0" eb="2">
      <t>チホウ</t>
    </rPh>
    <rPh sb="2" eb="4">
      <t>ドクリツ</t>
    </rPh>
    <rPh sb="4" eb="6">
      <t>ギョウセイ</t>
    </rPh>
    <rPh sb="7" eb="9">
      <t>ホウジン</t>
    </rPh>
    <rPh sb="9" eb="11">
      <t>ゴウケイ</t>
    </rPh>
    <phoneticPr fontId="2"/>
  </si>
  <si>
    <t>合計
（都道府県＋市町村＋地方独立行政法人）</t>
    <rPh sb="0" eb="2">
      <t>ゴウケイ</t>
    </rPh>
    <rPh sb="4" eb="8">
      <t>トドウフケン</t>
    </rPh>
    <rPh sb="9" eb="12">
      <t>シチョウソン</t>
    </rPh>
    <rPh sb="13" eb="15">
      <t>チホウ</t>
    </rPh>
    <rPh sb="15" eb="17">
      <t>ドクリツ</t>
    </rPh>
    <rPh sb="17" eb="19">
      <t>ギョウセイ</t>
    </rPh>
    <rPh sb="19" eb="21">
      <t>ホウジン</t>
    </rPh>
    <phoneticPr fontId="2"/>
  </si>
  <si>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2"/>
  </si>
  <si>
    <t>⑥
その他の役務</t>
    <rPh sb="4" eb="5">
      <t>タ</t>
    </rPh>
    <rPh sb="6" eb="8">
      <t>エキム</t>
    </rPh>
    <phoneticPr fontId="2"/>
  </si>
  <si>
    <t>④
その他の
物品</t>
    <rPh sb="4" eb="5">
      <t>タ</t>
    </rPh>
    <rPh sb="7" eb="9">
      <t>ブッピン</t>
    </rPh>
    <phoneticPr fontId="2"/>
  </si>
  <si>
    <t>※物品・役務の品目分類例、調達先の分類についは、分類例を参照してください。</t>
  </si>
  <si>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2"/>
  </si>
  <si>
    <t>分類例</t>
    <rPh sb="0" eb="2">
      <t>ブンルイ</t>
    </rPh>
    <rPh sb="2" eb="3">
      <t>レイ</t>
    </rPh>
    <phoneticPr fontId="2"/>
  </si>
  <si>
    <t>【物品・役務の品目分類例】</t>
    <rPh sb="1" eb="3">
      <t>ブッピン</t>
    </rPh>
    <rPh sb="4" eb="6">
      <t>エキム</t>
    </rPh>
    <rPh sb="7" eb="9">
      <t>ヒンモク</t>
    </rPh>
    <rPh sb="9" eb="11">
      <t>ブンルイ</t>
    </rPh>
    <rPh sb="11" eb="12">
      <t>レイ</t>
    </rPh>
    <phoneticPr fontId="2"/>
  </si>
  <si>
    <t>品目</t>
    <rPh sb="0" eb="2">
      <t>ヒンモク</t>
    </rPh>
    <phoneticPr fontId="2"/>
  </si>
  <si>
    <t>具体例</t>
    <rPh sb="0" eb="3">
      <t>グタイレイ</t>
    </rPh>
    <phoneticPr fontId="2"/>
  </si>
  <si>
    <t>物
品</t>
    <rPh sb="0" eb="1">
      <t>モノ</t>
    </rPh>
    <rPh sb="3" eb="4">
      <t>ヒン</t>
    </rPh>
    <phoneticPr fontId="2"/>
  </si>
  <si>
    <t>①事務用品・書籍</t>
    <rPh sb="1" eb="3">
      <t>ジム</t>
    </rPh>
    <rPh sb="3" eb="5">
      <t>ヨウヒン</t>
    </rPh>
    <rPh sb="6" eb="8">
      <t>ショセキ</t>
    </rPh>
    <phoneticPr fontId="2"/>
  </si>
  <si>
    <t>筆記具、事務用具、用紙、封筒、ゴム印、書籍　など</t>
    <rPh sb="0" eb="3">
      <t>ヒッキグ</t>
    </rPh>
    <rPh sb="4" eb="6">
      <t>ジム</t>
    </rPh>
    <rPh sb="6" eb="8">
      <t>ヨウグ</t>
    </rPh>
    <rPh sb="19" eb="21">
      <t>ショセキ</t>
    </rPh>
    <phoneticPr fontId="2"/>
  </si>
  <si>
    <t>②食料品・飲料</t>
    <rPh sb="1" eb="4">
      <t>ショクリョウヒン</t>
    </rPh>
    <rPh sb="5" eb="7">
      <t>インリョウ</t>
    </rPh>
    <phoneticPr fontId="2"/>
  </si>
  <si>
    <t>パン、弁当・おにぎり、麺類、加工食品、菓子類、飲料、コーヒー・茶、米、野菜、果物　など</t>
    <rPh sb="14" eb="16">
      <t>カコウ</t>
    </rPh>
    <rPh sb="16" eb="18">
      <t>ショクヒン</t>
    </rPh>
    <rPh sb="23" eb="25">
      <t>インリョウ</t>
    </rPh>
    <rPh sb="31" eb="32">
      <t>チャ</t>
    </rPh>
    <phoneticPr fontId="2"/>
  </si>
  <si>
    <t>③小物雑貨</t>
    <rPh sb="1" eb="3">
      <t>コモノ</t>
    </rPh>
    <rPh sb="3" eb="5">
      <t>ザッカ</t>
    </rPh>
    <phoneticPr fontId="2"/>
  </si>
  <si>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2"/>
  </si>
  <si>
    <t>④その他の物品</t>
    <rPh sb="3" eb="4">
      <t>タ</t>
    </rPh>
    <rPh sb="5" eb="7">
      <t>ブッピン</t>
    </rPh>
    <phoneticPr fontId="2"/>
  </si>
  <si>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2"/>
  </si>
  <si>
    <t>役
務</t>
    <rPh sb="0" eb="1">
      <t>ヤク</t>
    </rPh>
    <rPh sb="3" eb="4">
      <t>ツトム</t>
    </rPh>
    <phoneticPr fontId="2"/>
  </si>
  <si>
    <t>①印刷</t>
  </si>
  <si>
    <t>ポスター、チラシ、リーフレット、報告書・冊子、名刺、封筒などの印刷</t>
    <rPh sb="16" eb="19">
      <t>ホウコクショ</t>
    </rPh>
    <rPh sb="20" eb="22">
      <t>サッシ</t>
    </rPh>
    <rPh sb="23" eb="25">
      <t>メイシ</t>
    </rPh>
    <rPh sb="26" eb="28">
      <t>フウトウ</t>
    </rPh>
    <rPh sb="31" eb="33">
      <t>インサツ</t>
    </rPh>
    <phoneticPr fontId="2"/>
  </si>
  <si>
    <t>②クリーニング</t>
  </si>
  <si>
    <t>クリーニング、リネンサプライ　など</t>
  </si>
  <si>
    <t>③清掃・施設管理</t>
    <rPh sb="1" eb="3">
      <t>セイソウ</t>
    </rPh>
    <rPh sb="4" eb="6">
      <t>シセツ</t>
    </rPh>
    <rPh sb="6" eb="8">
      <t>カンリ</t>
    </rPh>
    <phoneticPr fontId="2"/>
  </si>
  <si>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2"/>
  </si>
  <si>
    <t>④情報処理・テープ起こし</t>
    <rPh sb="1" eb="3">
      <t>ジョウホウ</t>
    </rPh>
    <rPh sb="3" eb="5">
      <t>ショリ</t>
    </rPh>
    <rPh sb="9" eb="10">
      <t>オ</t>
    </rPh>
    <phoneticPr fontId="2"/>
  </si>
  <si>
    <t>ホームページ作成、プログラミング、データ入力・集計、テープ起こし　など</t>
    <rPh sb="6" eb="8">
      <t>サクセイ</t>
    </rPh>
    <rPh sb="20" eb="22">
      <t>ニュウリョク</t>
    </rPh>
    <rPh sb="23" eb="25">
      <t>シュウケイ</t>
    </rPh>
    <rPh sb="29" eb="30">
      <t>オ</t>
    </rPh>
    <phoneticPr fontId="2"/>
  </si>
  <si>
    <t>⑤飲食店等の運営</t>
    <rPh sb="1" eb="4">
      <t>インショクテン</t>
    </rPh>
    <rPh sb="4" eb="5">
      <t>トウ</t>
    </rPh>
    <rPh sb="6" eb="8">
      <t>ウンエイ</t>
    </rPh>
    <phoneticPr fontId="2"/>
  </si>
  <si>
    <t>売店、レストラン、喫茶店　など</t>
  </si>
  <si>
    <t>⑥その他のサービス・役務</t>
  </si>
  <si>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2"/>
  </si>
  <si>
    <t>【調達先の分類】</t>
    <rPh sb="1" eb="3">
      <t>チョウタツ</t>
    </rPh>
    <rPh sb="3" eb="4">
      <t>サキ</t>
    </rPh>
    <rPh sb="5" eb="7">
      <t>ブンルイ</t>
    </rPh>
    <phoneticPr fontId="2"/>
  </si>
  <si>
    <t>就労継続支援Ａ型・Ｂ型</t>
    <rPh sb="0" eb="2">
      <t>シュウロウ</t>
    </rPh>
    <rPh sb="2" eb="4">
      <t>ケイゾク</t>
    </rPh>
    <rPh sb="4" eb="6">
      <t>シエン</t>
    </rPh>
    <rPh sb="7" eb="8">
      <t>ガタ</t>
    </rPh>
    <rPh sb="10" eb="11">
      <t>ガタ</t>
    </rPh>
    <phoneticPr fontId="2"/>
  </si>
  <si>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2"/>
  </si>
  <si>
    <t>就労移行支援</t>
    <rPh sb="0" eb="2">
      <t>シュウロウ</t>
    </rPh>
    <rPh sb="2" eb="4">
      <t>イコウ</t>
    </rPh>
    <rPh sb="4" eb="6">
      <t>シエン</t>
    </rPh>
    <phoneticPr fontId="2"/>
  </si>
  <si>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2"/>
  </si>
  <si>
    <t>生活介護</t>
    <rPh sb="0" eb="2">
      <t>セイカツ</t>
    </rPh>
    <rPh sb="2" eb="4">
      <t>カイゴ</t>
    </rPh>
    <phoneticPr fontId="2"/>
  </si>
  <si>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2"/>
  </si>
  <si>
    <t>障害者支援施設</t>
    <rPh sb="0" eb="3">
      <t>ショウガイシャ</t>
    </rPh>
    <rPh sb="3" eb="5">
      <t>シエン</t>
    </rPh>
    <rPh sb="5" eb="7">
      <t>シセツ</t>
    </rPh>
    <phoneticPr fontId="2"/>
  </si>
  <si>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2"/>
  </si>
  <si>
    <t>地域活動支援センター</t>
    <rPh sb="0" eb="2">
      <t>チイキ</t>
    </rPh>
    <rPh sb="2" eb="4">
      <t>カツドウ</t>
    </rPh>
    <rPh sb="4" eb="6">
      <t>シエン</t>
    </rPh>
    <phoneticPr fontId="2"/>
  </si>
  <si>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2"/>
  </si>
  <si>
    <t>小規模作業所</t>
    <rPh sb="0" eb="3">
      <t>ショウキボ</t>
    </rPh>
    <rPh sb="3" eb="6">
      <t>サギョウショ</t>
    </rPh>
    <phoneticPr fontId="2"/>
  </si>
  <si>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2"/>
  </si>
  <si>
    <t>共同受注窓口</t>
    <rPh sb="0" eb="2">
      <t>キョウドウ</t>
    </rPh>
    <rPh sb="2" eb="4">
      <t>ジュチュウ</t>
    </rPh>
    <rPh sb="4" eb="6">
      <t>マドグチ</t>
    </rPh>
    <phoneticPr fontId="2"/>
  </si>
  <si>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2"/>
  </si>
  <si>
    <t>c</t>
  </si>
  <si>
    <t>特例子会社</t>
    <rPh sb="0" eb="2">
      <t>トクレイ</t>
    </rPh>
    <rPh sb="2" eb="5">
      <t>コガイシャ</t>
    </rPh>
    <phoneticPr fontId="2"/>
  </si>
  <si>
    <t>　障害者の雇用に特別の配慮をし、雇用される障害者数や割合が一定の基準を満たすものとして厚生労働大臣の認定を受けた会社。</t>
  </si>
  <si>
    <t>重度障害者多数雇用事業所</t>
    <rPh sb="0" eb="2">
      <t>ジュウド</t>
    </rPh>
    <rPh sb="2" eb="5">
      <t>ショウガイシャ</t>
    </rPh>
    <rPh sb="5" eb="7">
      <t>タスウ</t>
    </rPh>
    <rPh sb="7" eb="9">
      <t>コヨウ</t>
    </rPh>
    <rPh sb="9" eb="11">
      <t>ジギョウ</t>
    </rPh>
    <rPh sb="11" eb="12">
      <t>ショ</t>
    </rPh>
    <phoneticPr fontId="2"/>
  </si>
  <si>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</si>
  <si>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2"/>
  </si>
  <si>
    <t>　自宅等において物品の製造、役務の提供等の業務を自ら行う障害者。</t>
  </si>
  <si>
    <t>在宅就業支援団体</t>
    <rPh sb="0" eb="2">
      <t>ザイタク</t>
    </rPh>
    <rPh sb="2" eb="4">
      <t>シュウギョウ</t>
    </rPh>
    <rPh sb="4" eb="6">
      <t>シエン</t>
    </rPh>
    <rPh sb="6" eb="8">
      <t>ダンタイ</t>
    </rPh>
    <phoneticPr fontId="2"/>
  </si>
  <si>
    <t>　在宅就業障害者に対する援助の業務等を行う団体。</t>
  </si>
  <si>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2"/>
  </si>
  <si>
    <t>目標達成状況</t>
  </si>
  <si>
    <t>達成の有無に関する理由</t>
  </si>
  <si>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2"/>
  </si>
  <si>
    <t>※目標の有無に関する理由では、達成の理由や未達成の理由など、それぞれの状況に合わせてご記入ください。</t>
    <rPh sb="1" eb="3">
      <t>モクヒョウ</t>
    </rPh>
    <rPh sb="4" eb="6">
      <t>ウム</t>
    </rPh>
    <rPh sb="7" eb="8">
      <t>カン</t>
    </rPh>
    <rPh sb="10" eb="12">
      <t>リユウ</t>
    </rPh>
    <rPh sb="15" eb="17">
      <t>タッセイ</t>
    </rPh>
    <rPh sb="18" eb="20">
      <t>リユウ</t>
    </rPh>
    <rPh sb="21" eb="24">
      <t>ミタッセイ</t>
    </rPh>
    <rPh sb="25" eb="27">
      <t>リユウ</t>
    </rPh>
    <rPh sb="35" eb="37">
      <t>ジョウキョウ</t>
    </rPh>
    <rPh sb="38" eb="39">
      <t>ア</t>
    </rPh>
    <rPh sb="43" eb="45">
      <t>キニュウ</t>
    </rPh>
    <phoneticPr fontId="2"/>
  </si>
  <si>
    <t>※△（一部達成）、×（未達成）については今後の改善策を記入してください。</t>
    <rPh sb="3" eb="5">
      <t>イチブ</t>
    </rPh>
    <rPh sb="5" eb="7">
      <t>タッセイ</t>
    </rPh>
    <rPh sb="11" eb="14">
      <t>ミタッセイ</t>
    </rPh>
    <rPh sb="20" eb="22">
      <t>コンゴ</t>
    </rPh>
    <rPh sb="23" eb="26">
      <t>カイゼンサク</t>
    </rPh>
    <rPh sb="27" eb="29">
      <t>キニュウ</t>
    </rPh>
    <phoneticPr fontId="2"/>
  </si>
  <si>
    <t>※目標達成に向けて新たに実施した取組内容については、当該年度中に新たに実施したものをご記入ください。なお、特段取組がない場合はご記入不要です。</t>
    <rPh sb="26" eb="28">
      <t>トウガイ</t>
    </rPh>
    <rPh sb="28" eb="30">
      <t>ネンド</t>
    </rPh>
    <rPh sb="30" eb="31">
      <t>チュウ</t>
    </rPh>
    <rPh sb="32" eb="33">
      <t>アラ</t>
    </rPh>
    <rPh sb="35" eb="37">
      <t>ジッシ</t>
    </rPh>
    <rPh sb="43" eb="45">
      <t>キニュウ</t>
    </rPh>
    <rPh sb="53" eb="55">
      <t>トクダン</t>
    </rPh>
    <rPh sb="55" eb="57">
      <t>トリクミ</t>
    </rPh>
    <rPh sb="60" eb="62">
      <t>バアイ</t>
    </rPh>
    <rPh sb="64" eb="66">
      <t>キニュウ</t>
    </rPh>
    <rPh sb="66" eb="68">
      <t>フヨウ</t>
    </rPh>
    <phoneticPr fontId="2"/>
  </si>
  <si>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2"/>
  </si>
  <si>
    <t>昨年度調達方針と達成状況について</t>
  </si>
  <si>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</si>
  <si>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④その他の内容</t>
  </si>
  <si>
    <t>今後の改善策
※△（一部達成）、×（未達成）の場合のみ記入</t>
    <rPh sb="0" eb="2">
      <t>コンゴ</t>
    </rPh>
    <rPh sb="19" eb="22">
      <t>ミタッセイ</t>
    </rPh>
    <phoneticPr fontId="2"/>
  </si>
  <si>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2"/>
  </si>
  <si>
    <t>大阪市</t>
    <rPh sb="0" eb="2">
      <t>オオサカ</t>
    </rPh>
    <rPh sb="2" eb="3">
      <t>シ</t>
    </rPh>
    <phoneticPr fontId="2"/>
  </si>
  <si>
    <t>堺市</t>
    <rPh sb="0" eb="1">
      <t>サカイ</t>
    </rPh>
    <rPh sb="1" eb="2">
      <t>シ</t>
    </rPh>
    <phoneticPr fontId="2"/>
  </si>
  <si>
    <t>高槻市</t>
    <rPh sb="0" eb="2">
      <t>タカツキ</t>
    </rPh>
    <rPh sb="2" eb="3">
      <t>シ</t>
    </rPh>
    <phoneticPr fontId="2"/>
  </si>
  <si>
    <t>東大阪市</t>
    <rPh sb="0" eb="3">
      <t>ヒガシオオサカ</t>
    </rPh>
    <rPh sb="3" eb="4">
      <t>シ</t>
    </rPh>
    <phoneticPr fontId="2"/>
  </si>
  <si>
    <t>豊中市</t>
    <rPh sb="0" eb="2">
      <t>トヨナカ</t>
    </rPh>
    <rPh sb="2" eb="3">
      <t>シ</t>
    </rPh>
    <phoneticPr fontId="2"/>
  </si>
  <si>
    <t>枚方市</t>
    <rPh sb="0" eb="2">
      <t>ヒラカタ</t>
    </rPh>
    <rPh sb="2" eb="3">
      <t>シ</t>
    </rPh>
    <phoneticPr fontId="2"/>
  </si>
  <si>
    <t>岸和田市</t>
    <rPh sb="0" eb="3">
      <t>キシワダ</t>
    </rPh>
    <rPh sb="3" eb="4">
      <t>シ</t>
    </rPh>
    <phoneticPr fontId="2"/>
  </si>
  <si>
    <t>池田市</t>
    <rPh sb="0" eb="2">
      <t>イケダ</t>
    </rPh>
    <rPh sb="2" eb="3">
      <t>シ</t>
    </rPh>
    <phoneticPr fontId="2"/>
  </si>
  <si>
    <t>吹田市</t>
    <rPh sb="0" eb="2">
      <t>スイタ</t>
    </rPh>
    <rPh sb="2" eb="3">
      <t>シ</t>
    </rPh>
    <phoneticPr fontId="2"/>
  </si>
  <si>
    <t>①</t>
  </si>
  <si>
    <t>○</t>
  </si>
  <si>
    <t>④</t>
  </si>
  <si>
    <t>×</t>
  </si>
  <si>
    <t>③</t>
  </si>
  <si>
    <t>②</t>
  </si>
  <si>
    <t>泉大津市</t>
    <rPh sb="0" eb="3">
      <t>イズミオオツ</t>
    </rPh>
    <rPh sb="3" eb="4">
      <t>シ</t>
    </rPh>
    <phoneticPr fontId="2"/>
  </si>
  <si>
    <t>貝塚市</t>
    <rPh sb="0" eb="2">
      <t>カイヅカ</t>
    </rPh>
    <rPh sb="2" eb="3">
      <t>シ</t>
    </rPh>
    <phoneticPr fontId="2"/>
  </si>
  <si>
    <t>守口市</t>
    <rPh sb="0" eb="2">
      <t>モリグチ</t>
    </rPh>
    <rPh sb="2" eb="3">
      <t>シ</t>
    </rPh>
    <phoneticPr fontId="2"/>
  </si>
  <si>
    <t>茨木市</t>
    <rPh sb="0" eb="2">
      <t>イバラキ</t>
    </rPh>
    <rPh sb="2" eb="3">
      <t>シ</t>
    </rPh>
    <phoneticPr fontId="2"/>
  </si>
  <si>
    <t>八尾市</t>
    <rPh sb="0" eb="2">
      <t>ヤオ</t>
    </rPh>
    <rPh sb="2" eb="3">
      <t>シ</t>
    </rPh>
    <phoneticPr fontId="2"/>
  </si>
  <si>
    <t>泉佐野市</t>
    <rPh sb="0" eb="3">
      <t>イズミサノ</t>
    </rPh>
    <rPh sb="3" eb="4">
      <t>シ</t>
    </rPh>
    <phoneticPr fontId="2"/>
  </si>
  <si>
    <t>富田林市</t>
    <rPh sb="0" eb="3">
      <t>トンダバヤシ</t>
    </rPh>
    <rPh sb="3" eb="4">
      <t>シ</t>
    </rPh>
    <phoneticPr fontId="2"/>
  </si>
  <si>
    <t>寝屋川市</t>
    <rPh sb="0" eb="3">
      <t>ネヤガワ</t>
    </rPh>
    <rPh sb="3" eb="4">
      <t>シ</t>
    </rPh>
    <phoneticPr fontId="2"/>
  </si>
  <si>
    <t>河内長野市</t>
    <rPh sb="0" eb="4">
      <t>カワチナガノ</t>
    </rPh>
    <rPh sb="4" eb="5">
      <t>シ</t>
    </rPh>
    <phoneticPr fontId="2"/>
  </si>
  <si>
    <t>松原市</t>
    <rPh sb="0" eb="2">
      <t>マツバラ</t>
    </rPh>
    <rPh sb="2" eb="3">
      <t>シ</t>
    </rPh>
    <phoneticPr fontId="2"/>
  </si>
  <si>
    <t>大東市</t>
    <rPh sb="0" eb="2">
      <t>ダイトウ</t>
    </rPh>
    <rPh sb="2" eb="3">
      <t>シ</t>
    </rPh>
    <phoneticPr fontId="2"/>
  </si>
  <si>
    <t>和泉市</t>
    <rPh sb="0" eb="2">
      <t>イズミ</t>
    </rPh>
    <rPh sb="2" eb="3">
      <t>シ</t>
    </rPh>
    <phoneticPr fontId="2"/>
  </si>
  <si>
    <t>箕面市</t>
    <rPh sb="0" eb="2">
      <t>ミノオ</t>
    </rPh>
    <rPh sb="2" eb="3">
      <t>シ</t>
    </rPh>
    <phoneticPr fontId="2"/>
  </si>
  <si>
    <t>柏原市</t>
    <rPh sb="0" eb="2">
      <t>カシハラ</t>
    </rPh>
    <rPh sb="2" eb="3">
      <t>シ</t>
    </rPh>
    <phoneticPr fontId="2"/>
  </si>
  <si>
    <t>羽曳野市</t>
    <rPh sb="0" eb="3">
      <t>ハビキノ</t>
    </rPh>
    <rPh sb="3" eb="4">
      <t>シ</t>
    </rPh>
    <phoneticPr fontId="2"/>
  </si>
  <si>
    <t>門真市</t>
    <rPh sb="0" eb="2">
      <t>カドマ</t>
    </rPh>
    <rPh sb="2" eb="3">
      <t>シ</t>
    </rPh>
    <phoneticPr fontId="2"/>
  </si>
  <si>
    <t>摂津市</t>
    <rPh sb="0" eb="2">
      <t>セッツ</t>
    </rPh>
    <rPh sb="2" eb="3">
      <t>シ</t>
    </rPh>
    <phoneticPr fontId="2"/>
  </si>
  <si>
    <t>高石市</t>
    <rPh sb="0" eb="2">
      <t>タカイシ</t>
    </rPh>
    <rPh sb="2" eb="3">
      <t>シ</t>
    </rPh>
    <phoneticPr fontId="2"/>
  </si>
  <si>
    <t>藤井寺市</t>
    <rPh sb="0" eb="3">
      <t>フジイデラ</t>
    </rPh>
    <rPh sb="3" eb="4">
      <t>シ</t>
    </rPh>
    <phoneticPr fontId="2"/>
  </si>
  <si>
    <t>泉南市</t>
    <rPh sb="0" eb="2">
      <t>センナン</t>
    </rPh>
    <rPh sb="2" eb="3">
      <t>シ</t>
    </rPh>
    <phoneticPr fontId="2"/>
  </si>
  <si>
    <t>四條畷市</t>
    <rPh sb="0" eb="3">
      <t>シジョウナワテ</t>
    </rPh>
    <rPh sb="3" eb="4">
      <t>シ</t>
    </rPh>
    <phoneticPr fontId="2"/>
  </si>
  <si>
    <t>交野市</t>
    <rPh sb="0" eb="2">
      <t>カタノ</t>
    </rPh>
    <rPh sb="2" eb="3">
      <t>シ</t>
    </rPh>
    <phoneticPr fontId="2"/>
  </si>
  <si>
    <t>大阪狭山市</t>
    <rPh sb="0" eb="4">
      <t>オオサカサヤマ</t>
    </rPh>
    <rPh sb="4" eb="5">
      <t>シ</t>
    </rPh>
    <phoneticPr fontId="2"/>
  </si>
  <si>
    <t>阪南市</t>
    <rPh sb="0" eb="2">
      <t>ハンナン</t>
    </rPh>
    <rPh sb="2" eb="3">
      <t>シ</t>
    </rPh>
    <phoneticPr fontId="2"/>
  </si>
  <si>
    <t>島本町</t>
    <rPh sb="0" eb="2">
      <t>シマモト</t>
    </rPh>
    <rPh sb="2" eb="3">
      <t>マチ</t>
    </rPh>
    <phoneticPr fontId="2"/>
  </si>
  <si>
    <t>豊能町</t>
    <rPh sb="0" eb="2">
      <t>トヨノ</t>
    </rPh>
    <rPh sb="2" eb="3">
      <t>マチ</t>
    </rPh>
    <phoneticPr fontId="2"/>
  </si>
  <si>
    <t>能勢町</t>
    <rPh sb="0" eb="3">
      <t>ノセチョウ</t>
    </rPh>
    <phoneticPr fontId="2"/>
  </si>
  <si>
    <t>忠岡町</t>
    <rPh sb="0" eb="3">
      <t>タダオカチョウ</t>
    </rPh>
    <phoneticPr fontId="2"/>
  </si>
  <si>
    <t>熊取町</t>
    <rPh sb="0" eb="2">
      <t>クマトリ</t>
    </rPh>
    <rPh sb="2" eb="3">
      <t>チョウ</t>
    </rPh>
    <phoneticPr fontId="2"/>
  </si>
  <si>
    <t>田尻町</t>
    <rPh sb="0" eb="2">
      <t>タジリ</t>
    </rPh>
    <rPh sb="2" eb="3">
      <t>チョウ</t>
    </rPh>
    <phoneticPr fontId="2"/>
  </si>
  <si>
    <t>岬町</t>
    <rPh sb="0" eb="1">
      <t>ミサキ</t>
    </rPh>
    <rPh sb="1" eb="2">
      <t>チョウ</t>
    </rPh>
    <phoneticPr fontId="2"/>
  </si>
  <si>
    <t>太子町</t>
    <rPh sb="0" eb="2">
      <t>タイシ</t>
    </rPh>
    <rPh sb="2" eb="3">
      <t>チョウ</t>
    </rPh>
    <phoneticPr fontId="2"/>
  </si>
  <si>
    <t>河南町</t>
    <rPh sb="0" eb="2">
      <t>カナン</t>
    </rPh>
    <rPh sb="2" eb="3">
      <t>チョウ</t>
    </rPh>
    <phoneticPr fontId="2"/>
  </si>
  <si>
    <t>千早赤阪村</t>
    <rPh sb="0" eb="5">
      <t>チハヤアカサカムラ</t>
    </rPh>
    <phoneticPr fontId="2"/>
  </si>
  <si>
    <t>市町村合計</t>
    <rPh sb="0" eb="3">
      <t>シチョウソン</t>
    </rPh>
    <rPh sb="3" eb="5">
      <t>ゴウケイ</t>
    </rPh>
    <phoneticPr fontId="2"/>
  </si>
  <si>
    <t>予算の適正な使用、契約における公正性及び競争性に留意しつつ、障害者就労施設等からの物品等の調達の推進に努める。</t>
  </si>
  <si>
    <t>特になし</t>
    <rPh sb="0" eb="1">
      <t>トク</t>
    </rPh>
    <phoneticPr fontId="2"/>
  </si>
  <si>
    <t>公立大学法人大阪</t>
  </si>
  <si>
    <t>地方独立行政法人大阪府立病院機構</t>
  </si>
  <si>
    <t>地方独立行政法人大阪府立環境農林水産総合研究所</t>
  </si>
  <si>
    <t>地方独立行政法人大阪産業技術研究所</t>
  </si>
  <si>
    <t>地方独立行政法人大阪健康安全基盤研究所</t>
  </si>
  <si>
    <t>地方独立行政法人大阪市民病院機構</t>
  </si>
  <si>
    <t>地方独立行政法人堺市立病院機構堺市立総合医療センター</t>
  </si>
  <si>
    <t>地方独立行政法人市立吹田市民病院</t>
  </si>
  <si>
    <t>地方独立行政法人市立東大阪医療センター</t>
  </si>
  <si>
    <t>地方独立行政法人りんくう総合医療センター</t>
  </si>
  <si>
    <t>地方独立行政法人大阪市博物館機構</t>
  </si>
  <si>
    <t>地方独立行政法人天王寺動物園</t>
  </si>
  <si>
    <t>同一</t>
    <rPh sb="0" eb="2">
      <t>ドウイツ</t>
    </rPh>
    <phoneticPr fontId="2"/>
  </si>
  <si>
    <t>大阪府</t>
    <rPh sb="0" eb="3">
      <t>オオサカフ</t>
    </rPh>
    <phoneticPr fontId="2"/>
  </si>
  <si>
    <t xml:space="preserve">計画的な障がい者就労施設等からの物品等の調達の推進に努め、調達実績額が前年度実績を上回るよう、着実に取り組むものとする。
加えて、大阪府の平均工賃月額が低い現状に鑑み、就労継続支援B 型事業所への発注額が前年度に比べて増加につながるよう配慮するものとする。
</t>
    <rPh sb="73" eb="75">
      <t>ゲツガク</t>
    </rPh>
    <phoneticPr fontId="2"/>
  </si>
  <si>
    <t>部局次長会議にて、優先調達の発注の促進依頼をしたことで実績件数・実績額共に前年度を上回ることができた。</t>
    <rPh sb="27" eb="29">
      <t>ジッセキ</t>
    </rPh>
    <rPh sb="29" eb="31">
      <t>ケンスウ</t>
    </rPh>
    <rPh sb="32" eb="34">
      <t>ジッセキ</t>
    </rPh>
    <rPh sb="34" eb="35">
      <t>ガク</t>
    </rPh>
    <rPh sb="35" eb="36">
      <t>トモ</t>
    </rPh>
    <rPh sb="37" eb="40">
      <t>ゼンネンド</t>
    </rPh>
    <rPh sb="41" eb="43">
      <t>ウワマワ</t>
    </rPh>
    <phoneticPr fontId="2"/>
  </si>
  <si>
    <t>【27大阪府】</t>
    <rPh sb="3" eb="6">
      <t>オオサカフ</t>
    </rPh>
    <phoneticPr fontId="2"/>
  </si>
  <si>
    <t>令和５年度の目標内容
①物品及び役務の種別毎に前年度の実績額を上回る
②前年度の実績を上回る
③その他</t>
    <rPh sb="0" eb="2">
      <t>レイワ</t>
    </rPh>
    <rPh sb="3" eb="5">
      <t>ネンド</t>
    </rPh>
    <phoneticPr fontId="2"/>
  </si>
  <si>
    <t>物品及び役務の種別毎の調達件数及び調達金額がともに前年度実績を下回る</t>
    <rPh sb="0" eb="2">
      <t>ブッピン</t>
    </rPh>
    <rPh sb="2" eb="3">
      <t>オヨ</t>
    </rPh>
    <rPh sb="4" eb="6">
      <t>エキム</t>
    </rPh>
    <rPh sb="7" eb="9">
      <t>シュベツ</t>
    </rPh>
    <rPh sb="9" eb="10">
      <t>ゴト</t>
    </rPh>
    <rPh sb="11" eb="13">
      <t>チョウタツ</t>
    </rPh>
    <rPh sb="13" eb="15">
      <t>ケンスウ</t>
    </rPh>
    <rPh sb="15" eb="16">
      <t>オヨ</t>
    </rPh>
    <rPh sb="17" eb="19">
      <t>チョウタツ</t>
    </rPh>
    <rPh sb="19" eb="21">
      <t>キンガク</t>
    </rPh>
    <rPh sb="25" eb="28">
      <t>ゼンネンド</t>
    </rPh>
    <rPh sb="28" eb="30">
      <t>ジッセキ</t>
    </rPh>
    <rPh sb="31" eb="33">
      <t>シタマワ</t>
    </rPh>
    <phoneticPr fontId="2"/>
  </si>
  <si>
    <t>令和４年度は市政８０周年イベント等単発の調達があったため</t>
    <rPh sb="0" eb="2">
      <t>レイワ</t>
    </rPh>
    <rPh sb="3" eb="5">
      <t>ネンド</t>
    </rPh>
    <rPh sb="6" eb="8">
      <t>シセイ</t>
    </rPh>
    <rPh sb="10" eb="12">
      <t>シュウネン</t>
    </rPh>
    <rPh sb="16" eb="17">
      <t>トウ</t>
    </rPh>
    <rPh sb="17" eb="19">
      <t>タンパツ</t>
    </rPh>
    <rPh sb="20" eb="22">
      <t>チョウタツ</t>
    </rPh>
    <phoneticPr fontId="2"/>
  </si>
  <si>
    <t>全庁的により優先調達を推進する</t>
    <rPh sb="0" eb="3">
      <t>ゼンチョウテキ</t>
    </rPh>
    <rPh sb="6" eb="10">
      <t>ユウセンチョウタツ</t>
    </rPh>
    <rPh sb="11" eb="13">
      <t>スイシン</t>
    </rPh>
    <phoneticPr fontId="2"/>
  </si>
  <si>
    <t>令和６年度予算編成時に全庁的に優先調達をするよう財務担当課と調整し全庁に通知を出した。</t>
    <rPh sb="0" eb="2">
      <t>レイワ</t>
    </rPh>
    <rPh sb="3" eb="5">
      <t>ネンド</t>
    </rPh>
    <rPh sb="5" eb="10">
      <t>ヨサンヘンセイジ</t>
    </rPh>
    <rPh sb="11" eb="13">
      <t>ゼンチョウ</t>
    </rPh>
    <rPh sb="13" eb="14">
      <t>テキ</t>
    </rPh>
    <rPh sb="15" eb="19">
      <t>ユウセンチョウタツ</t>
    </rPh>
    <rPh sb="24" eb="29">
      <t>ザイムタントウカ</t>
    </rPh>
    <rPh sb="30" eb="32">
      <t>チョウセイ</t>
    </rPh>
    <rPh sb="33" eb="35">
      <t>ゼンチョウ</t>
    </rPh>
    <rPh sb="36" eb="38">
      <t>ツウチ</t>
    </rPh>
    <rPh sb="39" eb="40">
      <t>ダ</t>
    </rPh>
    <phoneticPr fontId="2"/>
  </si>
  <si>
    <t>調達金額が前年度実績を上回る</t>
    <rPh sb="0" eb="2">
      <t>チョウタツ</t>
    </rPh>
    <rPh sb="2" eb="4">
      <t>キンガク</t>
    </rPh>
    <rPh sb="5" eb="8">
      <t>ゼンネンド</t>
    </rPh>
    <rPh sb="8" eb="10">
      <t>ジッセキ</t>
    </rPh>
    <rPh sb="11" eb="13">
      <t>ウワマワ</t>
    </rPh>
    <phoneticPr fontId="2"/>
  </si>
  <si>
    <t>新たな業務を受注できたため</t>
    <rPh sb="0" eb="1">
      <t>アラ</t>
    </rPh>
    <rPh sb="3" eb="5">
      <t>ギョウム</t>
    </rPh>
    <rPh sb="6" eb="8">
      <t>ジュチュウ</t>
    </rPh>
    <phoneticPr fontId="2"/>
  </si>
  <si>
    <t>物品および役務、調達金額ともに前年度実績を上回る。</t>
    <rPh sb="0" eb="2">
      <t>ブッピン</t>
    </rPh>
    <rPh sb="5" eb="7">
      <t>エキム</t>
    </rPh>
    <rPh sb="8" eb="12">
      <t>チョウタツキンガク</t>
    </rPh>
    <rPh sb="15" eb="18">
      <t>ゼンネンド</t>
    </rPh>
    <rPh sb="18" eb="20">
      <t>ジッセキ</t>
    </rPh>
    <rPh sb="21" eb="23">
      <t>ウワマワ</t>
    </rPh>
    <phoneticPr fontId="2"/>
  </si>
  <si>
    <t>役務リストを作成し周知の取組を行う。また役場内で障害福祉施設の提供実績を共有する。</t>
    <rPh sb="20" eb="22">
      <t>ヤクバ</t>
    </rPh>
    <rPh sb="22" eb="23">
      <t>ナイ</t>
    </rPh>
    <rPh sb="24" eb="30">
      <t>ショウガイ</t>
    </rPh>
    <rPh sb="31" eb="35">
      <t>テイキョ</t>
    </rPh>
    <rPh sb="36" eb="38">
      <t>キョウユウ</t>
    </rPh>
    <phoneticPr fontId="2"/>
  </si>
  <si>
    <t>町障がい者スポーツ大会参加記念品を町内事業所より発注。</t>
    <rPh sb="0" eb="1">
      <t>チョウ</t>
    </rPh>
    <rPh sb="1" eb="2">
      <t>ショウ</t>
    </rPh>
    <rPh sb="4" eb="5">
      <t>シャ</t>
    </rPh>
    <rPh sb="9" eb="11">
      <t>タイカイ</t>
    </rPh>
    <rPh sb="11" eb="13">
      <t>サンカ</t>
    </rPh>
    <rPh sb="13" eb="16">
      <t>キネンヒン</t>
    </rPh>
    <rPh sb="17" eb="19">
      <t>チョウナイ</t>
    </rPh>
    <rPh sb="19" eb="21">
      <t>ジギョウ</t>
    </rPh>
    <rPh sb="21" eb="22">
      <t>ショ</t>
    </rPh>
    <rPh sb="24" eb="26">
      <t>ハッチュウ</t>
    </rPh>
    <phoneticPr fontId="2"/>
  </si>
  <si>
    <t>発注内容や予算の見直し。</t>
    <rPh sb="0" eb="2">
      <t>ハッチュウ</t>
    </rPh>
    <rPh sb="2" eb="4">
      <t>ナイヨウ</t>
    </rPh>
    <rPh sb="5" eb="7">
      <t>ヨサン</t>
    </rPh>
    <rPh sb="8" eb="10">
      <t>ミナオ</t>
    </rPh>
    <phoneticPr fontId="2"/>
  </si>
  <si>
    <t>当院の要望と発注先の提案が上手く合致したため</t>
  </si>
  <si>
    <t>調達件数及び調達金額の合計が前年度実績を上回ったため。</t>
    <rPh sb="4" eb="5">
      <t>オヨ</t>
    </rPh>
    <phoneticPr fontId="2"/>
  </si>
  <si>
    <t>積極的な取組みを行っていただくよう協力依頼をしている。</t>
  </si>
  <si>
    <t>調達実績件数が１件以上となることを目標とする。</t>
  </si>
  <si>
    <t>調達において、依頼できる物品、役務がないか優先的に検討してもらっているため</t>
  </si>
  <si>
    <t>クリーニング数量が減少したため</t>
    <rPh sb="6" eb="8">
      <t>スウリョウ</t>
    </rPh>
    <rPh sb="9" eb="11">
      <t>ゲンショウ</t>
    </rPh>
    <phoneticPr fontId="2"/>
  </si>
  <si>
    <t>白衣等の調達方法を検討する</t>
    <rPh sb="0" eb="2">
      <t>ハクイ</t>
    </rPh>
    <rPh sb="2" eb="3">
      <t>トウ</t>
    </rPh>
    <rPh sb="4" eb="6">
      <t>チョウタツ</t>
    </rPh>
    <rPh sb="6" eb="8">
      <t>ホウホウ</t>
    </rPh>
    <rPh sb="9" eb="11">
      <t>ケントウ</t>
    </rPh>
    <phoneticPr fontId="2"/>
  </si>
  <si>
    <t>調達目標金額
5万円以上</t>
    <rPh sb="0" eb="2">
      <t>チョウタツ</t>
    </rPh>
    <rPh sb="2" eb="4">
      <t>モクヒョウ</t>
    </rPh>
    <rPh sb="4" eb="6">
      <t>キンガク</t>
    </rPh>
    <rPh sb="8" eb="10">
      <t>マンエン</t>
    </rPh>
    <rPh sb="10" eb="12">
      <t>イジョウ</t>
    </rPh>
    <phoneticPr fontId="2"/>
  </si>
  <si>
    <t>積極的な発注を心掛けた</t>
    <rPh sb="0" eb="3">
      <t>セッキョクテキ</t>
    </rPh>
    <rPh sb="4" eb="6">
      <t>ハッチュウ</t>
    </rPh>
    <rPh sb="7" eb="9">
      <t>ココロガ</t>
    </rPh>
    <phoneticPr fontId="2"/>
  </si>
  <si>
    <t>調達目標金額　20万円以上</t>
  </si>
  <si>
    <t>清掃・施設管理において
優先的に検討を行った。</t>
  </si>
  <si>
    <t>清掃・施設管理において
優先的に検討し、清掃除草業務委託契約を締結した。</t>
  </si>
  <si>
    <t>物品及び役務の種別毎の調達件数及び調達金額がともに前年度実績を下回る。</t>
    <rPh sb="31" eb="32">
      <t>シタ</t>
    </rPh>
    <phoneticPr fontId="2"/>
  </si>
  <si>
    <t>△</t>
  </si>
  <si>
    <t>役務分については例年通り</t>
    <rPh sb="0" eb="3">
      <t>エキムブン</t>
    </rPh>
    <rPh sb="8" eb="11">
      <t>レイネンドオ</t>
    </rPh>
    <phoneticPr fontId="2"/>
  </si>
  <si>
    <t>物品に関して、昨年度委託分の物品の在庫があり、啓発活動において新たに作業が必要ではなかったため、物品の発注が叶わなかった。</t>
    <rPh sb="0" eb="2">
      <t>ブッピン</t>
    </rPh>
    <rPh sb="3" eb="4">
      <t>カン</t>
    </rPh>
    <rPh sb="7" eb="10">
      <t>サクネンド</t>
    </rPh>
    <rPh sb="10" eb="13">
      <t>イタクブン</t>
    </rPh>
    <rPh sb="14" eb="16">
      <t>ブッピン</t>
    </rPh>
    <rPh sb="17" eb="19">
      <t>ザイコ</t>
    </rPh>
    <rPh sb="23" eb="27">
      <t>ケイハツカツドウ</t>
    </rPh>
    <rPh sb="31" eb="32">
      <t>アラ</t>
    </rPh>
    <rPh sb="34" eb="36">
      <t>サギョウ</t>
    </rPh>
    <rPh sb="37" eb="39">
      <t>ヒツヨウ</t>
    </rPh>
    <rPh sb="48" eb="50">
      <t>ブッピン</t>
    </rPh>
    <rPh sb="51" eb="53">
      <t>ハッチュウ</t>
    </rPh>
    <rPh sb="54" eb="55">
      <t>カナ</t>
    </rPh>
    <phoneticPr fontId="2"/>
  </si>
  <si>
    <t>改めて、庁舎内に周知を行った。</t>
    <rPh sb="0" eb="1">
      <t>アラタ</t>
    </rPh>
    <rPh sb="4" eb="7">
      <t>チョウシャナイ</t>
    </rPh>
    <rPh sb="8" eb="10">
      <t>シュウチ</t>
    </rPh>
    <rPh sb="11" eb="12">
      <t>オコナ</t>
    </rPh>
    <phoneticPr fontId="2"/>
  </si>
  <si>
    <t>令和5年度において以下の取組を行った。
①優先調達における物品及び役務一覧リストの作成
②障害福祉サービス事業所等からの物品・役務の調達について、予算編成要領に記載し、調達勧奨を行う。
③物品調達等の案件について、障害福祉サービス事業所等からの調達が可能か確認を行う。</t>
  </si>
  <si>
    <t>前年度実績と調達予定をもとに目標額を設定。</t>
  </si>
  <si>
    <t>（物品）こども園給食材料の増加や、イベント時等に配布する記念品・粗品を調達したため増額となり、実績を上回った。
（役務）共同受注窓口を活用し、新たな発注を行ったため増加となり、実績を上回った。</t>
    <rPh sb="1" eb="3">
      <t>ブッピン</t>
    </rPh>
    <rPh sb="7" eb="8">
      <t>エン</t>
    </rPh>
    <rPh sb="8" eb="10">
      <t>キュウショク</t>
    </rPh>
    <rPh sb="10" eb="12">
      <t>ザイリョウ</t>
    </rPh>
    <rPh sb="13" eb="15">
      <t>ゾウカ</t>
    </rPh>
    <rPh sb="21" eb="22">
      <t>ジ</t>
    </rPh>
    <rPh sb="22" eb="23">
      <t>トウ</t>
    </rPh>
    <rPh sb="24" eb="26">
      <t>ハイフ</t>
    </rPh>
    <rPh sb="28" eb="31">
      <t>キネンヒン</t>
    </rPh>
    <rPh sb="32" eb="34">
      <t>ソシナ</t>
    </rPh>
    <rPh sb="35" eb="37">
      <t>チョウタツ</t>
    </rPh>
    <rPh sb="41" eb="43">
      <t>ゾウガク</t>
    </rPh>
    <rPh sb="47" eb="49">
      <t>ジッセキ</t>
    </rPh>
    <rPh sb="50" eb="52">
      <t>ウワマワ</t>
    </rPh>
    <rPh sb="57" eb="59">
      <t>エキム</t>
    </rPh>
    <rPh sb="60" eb="62">
      <t>キョウドウ</t>
    </rPh>
    <rPh sb="62" eb="64">
      <t>ジュチュウ</t>
    </rPh>
    <rPh sb="64" eb="66">
      <t>マドグチ</t>
    </rPh>
    <rPh sb="67" eb="69">
      <t>カツヨウ</t>
    </rPh>
    <rPh sb="71" eb="72">
      <t>アラ</t>
    </rPh>
    <rPh sb="74" eb="76">
      <t>ハッチュウ</t>
    </rPh>
    <rPh sb="77" eb="78">
      <t>オコナ</t>
    </rPh>
    <rPh sb="82" eb="84">
      <t>ゾウカ</t>
    </rPh>
    <rPh sb="88" eb="90">
      <t>ジッセキ</t>
    </rPh>
    <rPh sb="91" eb="93">
      <t>ウワマワ</t>
    </rPh>
    <phoneticPr fontId="2"/>
  </si>
  <si>
    <t xml:space="preserve">・「在宅就業支援団体」活用の検討
・事業者による情報発信力・製品力向上の支援
（新たな商品開発や事業所の情報発信力の向上に向けて豊中市生産活動開拓モデル事業補助金を支給し、各事業所の取組みをホームページにて公表した。
）
</t>
  </si>
  <si>
    <t>調達額の目標は、前年度の実績額程度とする</t>
    <rPh sb="0" eb="2">
      <t>チョウタツ</t>
    </rPh>
    <rPh sb="2" eb="3">
      <t>ガク</t>
    </rPh>
    <rPh sb="4" eb="6">
      <t>モクヒョウ</t>
    </rPh>
    <rPh sb="8" eb="11">
      <t>ゼンネンド</t>
    </rPh>
    <rPh sb="12" eb="14">
      <t>ジッセキ</t>
    </rPh>
    <rPh sb="14" eb="15">
      <t>ガク</t>
    </rPh>
    <rPh sb="15" eb="17">
      <t>テイド</t>
    </rPh>
    <phoneticPr fontId="2"/>
  </si>
  <si>
    <t>前年度実績額の９割以上の調達金額に達しているため</t>
    <rPh sb="0" eb="3">
      <t>ゼンネンド</t>
    </rPh>
    <rPh sb="3" eb="5">
      <t>ジッセキ</t>
    </rPh>
    <rPh sb="5" eb="6">
      <t>ガク</t>
    </rPh>
    <rPh sb="8" eb="9">
      <t>ワリ</t>
    </rPh>
    <rPh sb="9" eb="11">
      <t>イジョウ</t>
    </rPh>
    <rPh sb="12" eb="14">
      <t>チョウタツ</t>
    </rPh>
    <rPh sb="14" eb="16">
      <t>キンガク</t>
    </rPh>
    <rPh sb="17" eb="18">
      <t>タッ</t>
    </rPh>
    <phoneticPr fontId="2"/>
  </si>
  <si>
    <t>対象施設等からの物品等の調達については、近年の優先調達額を維持・向上させつつ、障害者就労施設等が供給できる物品や役務の特性を踏まえて、推進に努めるものとする。</t>
  </si>
  <si>
    <t>令和５年度の調達件数については、過去３番目に多い件数となり、調達金額についても、近年の実績額と同程度であるため、維持していると考えられる。</t>
    <rPh sb="0" eb="2">
      <t>レイワ</t>
    </rPh>
    <rPh sb="3" eb="5">
      <t>ネンド</t>
    </rPh>
    <rPh sb="63" eb="64">
      <t>カンガ</t>
    </rPh>
    <phoneticPr fontId="2"/>
  </si>
  <si>
    <t>なし</t>
  </si>
  <si>
    <t>庁内に優先調達法を啓発し、調達件数及び調達金額が前年度を上回るように努めます。</t>
    <rPh sb="0" eb="2">
      <t>チョウナイ</t>
    </rPh>
    <rPh sb="3" eb="8">
      <t>ユウセンチョウタツホウ</t>
    </rPh>
    <rPh sb="9" eb="11">
      <t>ケイハツ</t>
    </rPh>
    <rPh sb="13" eb="15">
      <t>チョウタツ</t>
    </rPh>
    <rPh sb="15" eb="17">
      <t>ケンスウ</t>
    </rPh>
    <rPh sb="17" eb="18">
      <t>オヨ</t>
    </rPh>
    <rPh sb="19" eb="21">
      <t>チョウタツ</t>
    </rPh>
    <rPh sb="21" eb="23">
      <t>キンガク</t>
    </rPh>
    <rPh sb="24" eb="27">
      <t>ゼンネンド</t>
    </rPh>
    <rPh sb="28" eb="30">
      <t>ウワマワ</t>
    </rPh>
    <rPh sb="34" eb="35">
      <t>ツト</t>
    </rPh>
    <phoneticPr fontId="2"/>
  </si>
  <si>
    <t>・食料品・飲料の件数は増えたが、注文内容が減り金額が減少した。
・印刷発注の件数・金額が増加した。</t>
  </si>
  <si>
    <t>障がい者就労施設等からの物品等の調達の推進に努め、調達実績額が毎年度定める目標額を上回るよう取り組む</t>
  </si>
  <si>
    <t>調達実績額が前年度実績を上まわる</t>
    <rPh sb="0" eb="2">
      <t>チョウタツ</t>
    </rPh>
    <rPh sb="2" eb="5">
      <t>ジッセキガク</t>
    </rPh>
    <rPh sb="6" eb="9">
      <t>ゼンネンド</t>
    </rPh>
    <rPh sb="9" eb="11">
      <t>ジッセキ</t>
    </rPh>
    <rPh sb="12" eb="13">
      <t>ウエ</t>
    </rPh>
    <phoneticPr fontId="2"/>
  </si>
  <si>
    <t xml:space="preserve">令和５年５月の新型コロナウイルス感染予防のための行動制限解除に伴う各種イベントの再開により、調達の機会が増えた.。
</t>
    <rPh sb="0" eb="2">
      <t>レイワ</t>
    </rPh>
    <rPh sb="3" eb="4">
      <t>ネン</t>
    </rPh>
    <rPh sb="5" eb="6">
      <t>ガツ</t>
    </rPh>
    <rPh sb="7" eb="9">
      <t>シンガタ</t>
    </rPh>
    <rPh sb="16" eb="18">
      <t>カンセン</t>
    </rPh>
    <rPh sb="18" eb="20">
      <t>ヨボウ</t>
    </rPh>
    <rPh sb="24" eb="28">
      <t>コウドウセイゲン</t>
    </rPh>
    <rPh sb="28" eb="30">
      <t>カイジョ</t>
    </rPh>
    <rPh sb="31" eb="32">
      <t>トモナ</t>
    </rPh>
    <rPh sb="33" eb="35">
      <t>カクシュ</t>
    </rPh>
    <rPh sb="40" eb="42">
      <t>サイカイ</t>
    </rPh>
    <rPh sb="52" eb="53">
      <t>フ</t>
    </rPh>
    <phoneticPr fontId="2"/>
  </si>
  <si>
    <t>野菜、花苗は毎年調達があるが、それ以外の物品の利用がない。</t>
  </si>
  <si>
    <t>市役所全部署へ、提供できる品のリスト及び写真を提示し、活用を促す。</t>
  </si>
  <si>
    <t>提供できる品のリスト作成のための情報収集をした。</t>
  </si>
  <si>
    <t>前年度と比較し大幅に合計金額が上がった要因として、エル・チャレンジの単価高騰が考えられる。年々高騰傾向にある為、今後は受注件数の減少に伴い、前年度を下回る結果になることが危惧される。</t>
  </si>
  <si>
    <t>物品については目標を上回ったが、役務については目標を下回ったため。</t>
    <rPh sb="0" eb="2">
      <t>ブッピン</t>
    </rPh>
    <rPh sb="16" eb="18">
      <t>エキム</t>
    </rPh>
    <phoneticPr fontId="2"/>
  </si>
  <si>
    <t>庁内での更なる優先調達の周知等を図るとともに、共同受注窓口と連携を取りながら、障がい者就労施設等への受注拡大を推進していく。</t>
  </si>
  <si>
    <t>令和４年度に委託を予定していたができなかった業務について、令和５年度は委託することができたため、調達金額合計が前年度実績を上回った。</t>
    <rPh sb="0" eb="2">
      <t>レイワ</t>
    </rPh>
    <rPh sb="3" eb="5">
      <t>ネンド</t>
    </rPh>
    <rPh sb="6" eb="8">
      <t>イタク</t>
    </rPh>
    <rPh sb="9" eb="11">
      <t>ヨテイ</t>
    </rPh>
    <rPh sb="22" eb="24">
      <t>ギョウム</t>
    </rPh>
    <rPh sb="29" eb="31">
      <t>レイワ</t>
    </rPh>
    <rPh sb="32" eb="34">
      <t>ネンド</t>
    </rPh>
    <rPh sb="35" eb="37">
      <t>イタク</t>
    </rPh>
    <rPh sb="48" eb="50">
      <t>チョウタツ</t>
    </rPh>
    <rPh sb="50" eb="52">
      <t>キンガク</t>
    </rPh>
    <rPh sb="52" eb="54">
      <t>ゴウケイ</t>
    </rPh>
    <rPh sb="55" eb="58">
      <t>ゼンネンド</t>
    </rPh>
    <rPh sb="58" eb="60">
      <t>ジッセキ</t>
    </rPh>
    <rPh sb="61" eb="63">
      <t>ウワマワ</t>
    </rPh>
    <phoneticPr fontId="2"/>
  </si>
  <si>
    <t>調達金額の合計が、設定した調達目標額の合計を上回る</t>
  </si>
  <si>
    <t>調達実績額（合計）が10,387,436円となり、調達目標額（合計）の9,104,000円を上回った。</t>
  </si>
  <si>
    <t>役務において、個別では件数・金額が減少したものもあったが、庁内各課の協力で新たに調達を開始した事業所もあり、前年度に比べ件数・金額ともに増加した。</t>
    <rPh sb="0" eb="2">
      <t>エキム</t>
    </rPh>
    <rPh sb="7" eb="9">
      <t>コベツ</t>
    </rPh>
    <rPh sb="11" eb="13">
      <t>ケンスウ</t>
    </rPh>
    <rPh sb="14" eb="16">
      <t>キンガク</t>
    </rPh>
    <rPh sb="17" eb="19">
      <t>ゲンショウ</t>
    </rPh>
    <rPh sb="29" eb="31">
      <t>チョウナイ</t>
    </rPh>
    <rPh sb="31" eb="33">
      <t>カクカ</t>
    </rPh>
    <rPh sb="34" eb="36">
      <t>キョウリョク</t>
    </rPh>
    <rPh sb="37" eb="38">
      <t>アラ</t>
    </rPh>
    <rPh sb="40" eb="42">
      <t>チョウタツ</t>
    </rPh>
    <rPh sb="43" eb="45">
      <t>カイシ</t>
    </rPh>
    <rPh sb="47" eb="50">
      <t>ジギョウショ</t>
    </rPh>
    <rPh sb="54" eb="57">
      <t>ゼンネンド</t>
    </rPh>
    <rPh sb="58" eb="59">
      <t>クラ</t>
    </rPh>
    <rPh sb="60" eb="62">
      <t>ケンスウ</t>
    </rPh>
    <rPh sb="63" eb="65">
      <t>キンガク</t>
    </rPh>
    <rPh sb="68" eb="70">
      <t>ゾウカ</t>
    </rPh>
    <phoneticPr fontId="2"/>
  </si>
  <si>
    <t>前年の調達実績を
上回ったため。</t>
    <rPh sb="0" eb="2">
      <t>ゼンネン</t>
    </rPh>
    <rPh sb="3" eb="5">
      <t>チョウタツ</t>
    </rPh>
    <rPh sb="5" eb="7">
      <t>ジッセキ</t>
    </rPh>
    <rPh sb="9" eb="11">
      <t>ウワマワ</t>
    </rPh>
    <phoneticPr fontId="2"/>
  </si>
  <si>
    <t>広報紙発行に加えて、物品調達を加えた。</t>
    <rPh sb="0" eb="3">
      <t>コウホウシ</t>
    </rPh>
    <rPh sb="3" eb="5">
      <t>ハッコウ</t>
    </rPh>
    <rPh sb="6" eb="7">
      <t>クワ</t>
    </rPh>
    <rPh sb="10" eb="14">
      <t>ブッピンチョウタツ</t>
    </rPh>
    <rPh sb="15" eb="16">
      <t>クワ</t>
    </rPh>
    <phoneticPr fontId="2"/>
  </si>
  <si>
    <t>・昨年度と比較し、件数は同じだが、金額は上回った。
・新型コロナのため、予定していた障がい者週間等のイベントが中止された。</t>
    <rPh sb="1" eb="3">
      <t>サクネン</t>
    </rPh>
    <rPh sb="3" eb="4">
      <t>ド</t>
    </rPh>
    <rPh sb="5" eb="7">
      <t>ヒカク</t>
    </rPh>
    <rPh sb="9" eb="11">
      <t>ケンスウ</t>
    </rPh>
    <rPh sb="12" eb="13">
      <t>オナ</t>
    </rPh>
    <rPh sb="17" eb="19">
      <t>キンガク</t>
    </rPh>
    <rPh sb="20" eb="22">
      <t>ウワマワ</t>
    </rPh>
    <phoneticPr fontId="2"/>
  </si>
  <si>
    <t>障がい者週間等の啓発活動等を実施する。</t>
    <rPh sb="0" eb="1">
      <t>ショウ</t>
    </rPh>
    <rPh sb="3" eb="4">
      <t>モノ</t>
    </rPh>
    <rPh sb="4" eb="6">
      <t>シュウカン</t>
    </rPh>
    <rPh sb="6" eb="7">
      <t>トウ</t>
    </rPh>
    <rPh sb="8" eb="10">
      <t>ケイハツ</t>
    </rPh>
    <rPh sb="10" eb="12">
      <t>カツドウ</t>
    </rPh>
    <rPh sb="12" eb="13">
      <t>トウ</t>
    </rPh>
    <rPh sb="14" eb="16">
      <t>ジッシ</t>
    </rPh>
    <phoneticPr fontId="2"/>
  </si>
  <si>
    <t>役務　　884,000円
物品　1,408,000円</t>
    <rPh sb="0" eb="2">
      <t>エキム</t>
    </rPh>
    <rPh sb="7" eb="12">
      <t>000エン</t>
    </rPh>
    <rPh sb="13" eb="15">
      <t>ブッピン</t>
    </rPh>
    <rPh sb="25" eb="26">
      <t>エン</t>
    </rPh>
    <phoneticPr fontId="2"/>
  </si>
  <si>
    <t>役務：郵便封筒への点字打刻を委託しているが、封筒使用量の減少。
物品：コロナ禍に伴う、マスクの調達を行っていたが、コロナ禍の収束によりなくなった。</t>
    <rPh sb="0" eb="2">
      <t>エキム</t>
    </rPh>
    <rPh sb="3" eb="5">
      <t>ユウビン</t>
    </rPh>
    <rPh sb="5" eb="7">
      <t>フウトウ</t>
    </rPh>
    <rPh sb="9" eb="13">
      <t>テンジダコク</t>
    </rPh>
    <rPh sb="14" eb="16">
      <t>イタク</t>
    </rPh>
    <rPh sb="22" eb="24">
      <t>フウトウ</t>
    </rPh>
    <rPh sb="24" eb="27">
      <t>シヨウリョウ</t>
    </rPh>
    <rPh sb="28" eb="30">
      <t>ゲンショウ</t>
    </rPh>
    <rPh sb="32" eb="34">
      <t>ブッピン</t>
    </rPh>
    <rPh sb="38" eb="39">
      <t>カ</t>
    </rPh>
    <rPh sb="40" eb="41">
      <t>トモナ</t>
    </rPh>
    <rPh sb="47" eb="49">
      <t>チョウタツ</t>
    </rPh>
    <rPh sb="50" eb="51">
      <t>オコナ</t>
    </rPh>
    <rPh sb="60" eb="61">
      <t>カ</t>
    </rPh>
    <rPh sb="62" eb="64">
      <t>シュウソク</t>
    </rPh>
    <phoneticPr fontId="2"/>
  </si>
  <si>
    <t>庁内で郵便封筒への点字打刻を改めて周知する。</t>
    <rPh sb="0" eb="2">
      <t>チョウナイ</t>
    </rPh>
    <rPh sb="3" eb="7">
      <t>ユウビンフウトウ</t>
    </rPh>
    <rPh sb="9" eb="13">
      <t>テンジダコク</t>
    </rPh>
    <rPh sb="14" eb="15">
      <t>アラタ</t>
    </rPh>
    <rPh sb="17" eb="19">
      <t>シュウチ</t>
    </rPh>
    <phoneticPr fontId="2"/>
  </si>
  <si>
    <t>調達件数は減少したものの、調達金額は前年度を上回った。</t>
    <rPh sb="0" eb="2">
      <t>チョウタツ</t>
    </rPh>
    <rPh sb="2" eb="4">
      <t>ケンスウ</t>
    </rPh>
    <rPh sb="5" eb="7">
      <t>ゲンショウ</t>
    </rPh>
    <rPh sb="13" eb="17">
      <t>チョウタツキンガク</t>
    </rPh>
    <rPh sb="18" eb="21">
      <t>ゼンネンド</t>
    </rPh>
    <rPh sb="22" eb="24">
      <t>ウワマワ</t>
    </rPh>
    <phoneticPr fontId="2"/>
  </si>
  <si>
    <t>法の趣旨や調達方針について、庁内への周知に努める。</t>
    <rPh sb="14" eb="16">
      <t>チョウナイ</t>
    </rPh>
    <rPh sb="18" eb="20">
      <t>シュウチ</t>
    </rPh>
    <rPh sb="21" eb="22">
      <t>ツト</t>
    </rPh>
    <phoneticPr fontId="2"/>
  </si>
  <si>
    <t>物品および役務の調達金額の合計は前年度を上回り、本市が令和５年度の方針にて設定した調達目標を上回ったため目標達成とした。</t>
    <rPh sb="20" eb="21">
      <t>ウエ</t>
    </rPh>
    <phoneticPr fontId="2"/>
  </si>
  <si>
    <t>毎年、障がい者優先調達について全庁へ周知するとともに、積極的な取組みを行っていただくよう協力依頼をしている。新たに実施した取組みはない。</t>
  </si>
  <si>
    <t>障害者ボウリング大会の景品購入について、障がい者就労施設等から調達することができたため。</t>
    <rPh sb="20" eb="21">
      <t>ショウ</t>
    </rPh>
    <rPh sb="23" eb="24">
      <t>シャ</t>
    </rPh>
    <rPh sb="24" eb="26">
      <t>シュウロウ</t>
    </rPh>
    <rPh sb="26" eb="28">
      <t>シセツ</t>
    </rPh>
    <rPh sb="28" eb="29">
      <t>トウ</t>
    </rPh>
    <rPh sb="31" eb="33">
      <t>チョウタツ</t>
    </rPh>
    <phoneticPr fontId="2"/>
  </si>
  <si>
    <t>障害者ボウリング大会の景品購入について、障がい者就労施設等から調達を行うこととした。</t>
  </si>
  <si>
    <t>市が策定している優先調達推進方針において、物品等を調達する際に、優先調達対象科目、金額であれば、必ず障害者事業所等に声掛けする仕組みを導入しているため。</t>
    <rPh sb="0" eb="1">
      <t>シ</t>
    </rPh>
    <rPh sb="2" eb="4">
      <t>サクテイ</t>
    </rPh>
    <rPh sb="8" eb="10">
      <t>ユウセン</t>
    </rPh>
    <rPh sb="10" eb="12">
      <t>チョウタツ</t>
    </rPh>
    <rPh sb="12" eb="14">
      <t>スイシン</t>
    </rPh>
    <rPh sb="14" eb="16">
      <t>ホウシン</t>
    </rPh>
    <rPh sb="21" eb="23">
      <t>ブッピン</t>
    </rPh>
    <rPh sb="23" eb="24">
      <t>トウ</t>
    </rPh>
    <rPh sb="25" eb="27">
      <t>チョウタツ</t>
    </rPh>
    <rPh sb="29" eb="30">
      <t>サイ</t>
    </rPh>
    <rPh sb="32" eb="34">
      <t>ユウセン</t>
    </rPh>
    <rPh sb="34" eb="36">
      <t>チョウタツ</t>
    </rPh>
    <rPh sb="36" eb="38">
      <t>タイショウ</t>
    </rPh>
    <rPh sb="38" eb="40">
      <t>カモク</t>
    </rPh>
    <rPh sb="41" eb="43">
      <t>キンガク</t>
    </rPh>
    <rPh sb="48" eb="49">
      <t>カナラ</t>
    </rPh>
    <rPh sb="50" eb="53">
      <t>ショウガイシャ</t>
    </rPh>
    <rPh sb="53" eb="56">
      <t>ジギョウショ</t>
    </rPh>
    <rPh sb="56" eb="57">
      <t>トウ</t>
    </rPh>
    <rPh sb="58" eb="60">
      <t>コエカ</t>
    </rPh>
    <rPh sb="63" eb="65">
      <t>シク</t>
    </rPh>
    <rPh sb="67" eb="69">
      <t>ドウニュウ</t>
    </rPh>
    <phoneticPr fontId="2"/>
  </si>
  <si>
    <t>庁内通知等を実施した。</t>
    <rPh sb="0" eb="2">
      <t>チョウナイ</t>
    </rPh>
    <rPh sb="2" eb="4">
      <t>ツウチ</t>
    </rPh>
    <rPh sb="4" eb="5">
      <t>トウ</t>
    </rPh>
    <rPh sb="6" eb="8">
      <t>ジッシ</t>
    </rPh>
    <phoneticPr fontId="2"/>
  </si>
  <si>
    <t>調達金額の合計が前年度実績を上回ること。</t>
  </si>
  <si>
    <t>調達金額の合計が前年度実績を上回った。</t>
    <rPh sb="0" eb="2">
      <t>チョウタツ</t>
    </rPh>
    <rPh sb="2" eb="4">
      <t>キンガク</t>
    </rPh>
    <rPh sb="5" eb="7">
      <t>ゴウケイ</t>
    </rPh>
    <rPh sb="8" eb="11">
      <t>ゼンネンド</t>
    </rPh>
    <rPh sb="11" eb="13">
      <t>ジッセキ</t>
    </rPh>
    <rPh sb="14" eb="16">
      <t>ウワマワ</t>
    </rPh>
    <phoneticPr fontId="2"/>
  </si>
  <si>
    <t>業務内容を見直し、発注できる内容を精査したため。</t>
    <rPh sb="0" eb="2">
      <t>ギョウム</t>
    </rPh>
    <rPh sb="2" eb="4">
      <t>ナイヨウ</t>
    </rPh>
    <rPh sb="5" eb="7">
      <t>ミナオ</t>
    </rPh>
    <rPh sb="9" eb="11">
      <t>ハッチュウ</t>
    </rPh>
    <rPh sb="14" eb="16">
      <t>ナイヨウ</t>
    </rPh>
    <rPh sb="17" eb="19">
      <t>セイサ</t>
    </rPh>
    <phoneticPr fontId="2"/>
  </si>
  <si>
    <t>件数は前回と同様だったが、調達金額は前回を若干下回った。</t>
    <rPh sb="0" eb="2">
      <t>ケンスウ</t>
    </rPh>
    <rPh sb="3" eb="5">
      <t>ゼンカイ</t>
    </rPh>
    <rPh sb="6" eb="8">
      <t>ドウヨウ</t>
    </rPh>
    <rPh sb="13" eb="15">
      <t>チョウタツ</t>
    </rPh>
    <rPh sb="15" eb="17">
      <t>キンガク</t>
    </rPh>
    <rPh sb="18" eb="20">
      <t>ゼンカイ</t>
    </rPh>
    <rPh sb="21" eb="23">
      <t>ジャッカン</t>
    </rPh>
    <rPh sb="23" eb="25">
      <t>シタマワ</t>
    </rPh>
    <phoneticPr fontId="2"/>
  </si>
  <si>
    <t>庁内各課あてに、市の調達方針・調達先に関する情報提供を行う</t>
    <rPh sb="0" eb="2">
      <t>チョウナイ</t>
    </rPh>
    <rPh sb="2" eb="3">
      <t>カク</t>
    </rPh>
    <rPh sb="3" eb="4">
      <t>カ</t>
    </rPh>
    <rPh sb="8" eb="9">
      <t>シ</t>
    </rPh>
    <rPh sb="10" eb="12">
      <t>チョウタツ</t>
    </rPh>
    <rPh sb="12" eb="14">
      <t>ホウシン</t>
    </rPh>
    <rPh sb="15" eb="18">
      <t>チョウタツサキ</t>
    </rPh>
    <rPh sb="19" eb="20">
      <t>カン</t>
    </rPh>
    <rPh sb="22" eb="24">
      <t>ジョウホウ</t>
    </rPh>
    <rPh sb="24" eb="26">
      <t>テイキョウ</t>
    </rPh>
    <rPh sb="27" eb="28">
      <t>オコナ</t>
    </rPh>
    <phoneticPr fontId="2"/>
  </si>
  <si>
    <t>調達件数、金額が前年度実績を上回った。</t>
    <rPh sb="0" eb="2">
      <t>チョウタツ</t>
    </rPh>
    <rPh sb="2" eb="4">
      <t>ケンスウ</t>
    </rPh>
    <rPh sb="5" eb="7">
      <t>キンガク</t>
    </rPh>
    <rPh sb="8" eb="11">
      <t>ゼンネンド</t>
    </rPh>
    <rPh sb="11" eb="13">
      <t>ジッセキ</t>
    </rPh>
    <rPh sb="14" eb="16">
      <t>ウワマワ</t>
    </rPh>
    <phoneticPr fontId="2"/>
  </si>
  <si>
    <t>当センターにて使用頻度が高いものの中で、発注に適した商品選びを行った。</t>
    <rPh sb="0" eb="1">
      <t>トウ</t>
    </rPh>
    <rPh sb="7" eb="11">
      <t>シヨウヒンド</t>
    </rPh>
    <rPh sb="12" eb="13">
      <t>タカ</t>
    </rPh>
    <rPh sb="17" eb="18">
      <t>ナカ</t>
    </rPh>
    <rPh sb="20" eb="22">
      <t>ハッチュウ</t>
    </rPh>
    <rPh sb="31" eb="32">
      <t>オコナ</t>
    </rPh>
    <phoneticPr fontId="2"/>
  </si>
  <si>
    <t>令和4年度までの調達先の一部が高年齢者雇用に流れたため、総額は減少したものの、庁内の周知により、件数は増加できている。</t>
    <rPh sb="0" eb="2">
      <t>レイワ</t>
    </rPh>
    <rPh sb="3" eb="5">
      <t>ネンド</t>
    </rPh>
    <rPh sb="8" eb="10">
      <t>チョウタツ</t>
    </rPh>
    <rPh sb="10" eb="11">
      <t>サキ</t>
    </rPh>
    <rPh sb="12" eb="14">
      <t>イチブ</t>
    </rPh>
    <rPh sb="15" eb="16">
      <t>コウ</t>
    </rPh>
    <rPh sb="16" eb="18">
      <t>ネンレイ</t>
    </rPh>
    <rPh sb="18" eb="19">
      <t>シャ</t>
    </rPh>
    <rPh sb="19" eb="21">
      <t>コヨウ</t>
    </rPh>
    <rPh sb="22" eb="23">
      <t>ナガ</t>
    </rPh>
    <rPh sb="28" eb="30">
      <t>ソウガク</t>
    </rPh>
    <rPh sb="31" eb="33">
      <t>ゲンショウ</t>
    </rPh>
    <rPh sb="39" eb="41">
      <t>チョウナイ</t>
    </rPh>
    <rPh sb="42" eb="44">
      <t>シュウチ</t>
    </rPh>
    <rPh sb="48" eb="50">
      <t>ケンスウ</t>
    </rPh>
    <phoneticPr fontId="2"/>
  </si>
  <si>
    <t>庁舎実習等を通じて、障がい理解や優先調達の
周知を行った。</t>
    <rPh sb="0" eb="2">
      <t>チョウシャ</t>
    </rPh>
    <rPh sb="2" eb="4">
      <t>ジッシュウ</t>
    </rPh>
    <rPh sb="4" eb="5">
      <t>トウ</t>
    </rPh>
    <rPh sb="6" eb="7">
      <t>ツウ</t>
    </rPh>
    <rPh sb="10" eb="11">
      <t>ショウ</t>
    </rPh>
    <rPh sb="13" eb="15">
      <t>リカイ</t>
    </rPh>
    <rPh sb="16" eb="18">
      <t>ユウセン</t>
    </rPh>
    <rPh sb="18" eb="20">
      <t>チョウタツ</t>
    </rPh>
    <rPh sb="22" eb="24">
      <t>シュウチ</t>
    </rPh>
    <rPh sb="25" eb="26">
      <t>オコナ</t>
    </rPh>
    <phoneticPr fontId="2"/>
  </si>
  <si>
    <t>新型コロナウイルス関係の
通知等の封入封緘作業が減少したたため、物品及び役務の種別毎の調達件数及び調達金額がともに下回った。</t>
  </si>
  <si>
    <t>・封入封緘作業が多い部署へ、優先調達の実施に向けた働きかけを続ける。
・法の趣旨や市の調達方針について庁内全部署への周知を続ける。
・市内事業所と、優先調達の実施内容や方法について検証を続ける。</t>
  </si>
  <si>
    <t>特になし。</t>
    <rPh sb="0" eb="1">
      <t>トク</t>
    </rPh>
    <phoneticPr fontId="2"/>
  </si>
  <si>
    <t>清掃、施設管理について、人件費等の高騰による委託料の増加。</t>
    <rPh sb="0" eb="2">
      <t>セイソウ</t>
    </rPh>
    <rPh sb="3" eb="5">
      <t>シセツ</t>
    </rPh>
    <rPh sb="5" eb="7">
      <t>カンリ</t>
    </rPh>
    <rPh sb="12" eb="15">
      <t>ジンケンヒ</t>
    </rPh>
    <rPh sb="15" eb="16">
      <t>トウ</t>
    </rPh>
    <rPh sb="17" eb="19">
      <t>コウトウ</t>
    </rPh>
    <rPh sb="22" eb="25">
      <t>イタクリョウ</t>
    </rPh>
    <rPh sb="26" eb="27">
      <t>ゾウ</t>
    </rPh>
    <rPh sb="27" eb="28">
      <t>クワ</t>
    </rPh>
    <phoneticPr fontId="2"/>
  </si>
  <si>
    <t>各課に対して共同受注窓口の周知を行った。</t>
    <rPh sb="0" eb="1">
      <t>カク</t>
    </rPh>
    <rPh sb="1" eb="2">
      <t>カ</t>
    </rPh>
    <rPh sb="3" eb="4">
      <t>タイ</t>
    </rPh>
    <rPh sb="6" eb="8">
      <t>キョウドウ</t>
    </rPh>
    <rPh sb="8" eb="10">
      <t>ジュチュウ</t>
    </rPh>
    <rPh sb="10" eb="12">
      <t>マドグチ</t>
    </rPh>
    <rPh sb="13" eb="15">
      <t>シュウチ</t>
    </rPh>
    <rPh sb="16" eb="17">
      <t>オコナ</t>
    </rPh>
    <phoneticPr fontId="2"/>
  </si>
  <si>
    <t>調達実績件数が100件を上回る</t>
  </si>
  <si>
    <t>新規案件を複数獲得できた一方で、制度理解・活用が進まない現状もある。</t>
    <rPh sb="0" eb="2">
      <t>シンキ</t>
    </rPh>
    <rPh sb="2" eb="4">
      <t>アンケン</t>
    </rPh>
    <rPh sb="5" eb="7">
      <t>フクスウ</t>
    </rPh>
    <rPh sb="7" eb="9">
      <t>カクトク</t>
    </rPh>
    <rPh sb="12" eb="14">
      <t>イッポウ</t>
    </rPh>
    <rPh sb="16" eb="18">
      <t>セイド</t>
    </rPh>
    <rPh sb="18" eb="20">
      <t>リカイ</t>
    </rPh>
    <rPh sb="21" eb="23">
      <t>カツヨウ</t>
    </rPh>
    <rPh sb="24" eb="25">
      <t>スス</t>
    </rPh>
    <rPh sb="28" eb="30">
      <t>ゲンジョウ</t>
    </rPh>
    <phoneticPr fontId="2"/>
  </si>
  <si>
    <t>各所属のニーズと障がい者就労施設が提供可能な物品・役務との具体的なマッチング及び好事例の共有など制度活用のための周知。</t>
    <rPh sb="38" eb="39">
      <t>オヨ</t>
    </rPh>
    <rPh sb="40" eb="43">
      <t>コウジレイ</t>
    </rPh>
    <rPh sb="44" eb="46">
      <t>キョウユウ</t>
    </rPh>
    <rPh sb="48" eb="50">
      <t>セイド</t>
    </rPh>
    <rPh sb="50" eb="52">
      <t>カツヨウ</t>
    </rPh>
    <rPh sb="56" eb="58">
      <t>シュウチ</t>
    </rPh>
    <phoneticPr fontId="2"/>
  </si>
  <si>
    <t>提供可能な物品・役務の調査票について、各施設の記入負担を軽減するため様式の見直しを行った。</t>
    <rPh sb="0" eb="2">
      <t>テイキョウ</t>
    </rPh>
    <rPh sb="2" eb="4">
      <t>カノウ</t>
    </rPh>
    <rPh sb="5" eb="7">
      <t>ブッピン</t>
    </rPh>
    <rPh sb="8" eb="10">
      <t>エキム</t>
    </rPh>
    <rPh sb="11" eb="14">
      <t>チョウサヒョウ</t>
    </rPh>
    <rPh sb="19" eb="20">
      <t>カク</t>
    </rPh>
    <rPh sb="20" eb="22">
      <t>シセツ</t>
    </rPh>
    <rPh sb="23" eb="25">
      <t>キニュウ</t>
    </rPh>
    <rPh sb="25" eb="27">
      <t>フタン</t>
    </rPh>
    <rPh sb="28" eb="30">
      <t>ケイゲン</t>
    </rPh>
    <rPh sb="34" eb="36">
      <t>ヨウシキ</t>
    </rPh>
    <rPh sb="37" eb="39">
      <t>ミナオ</t>
    </rPh>
    <rPh sb="41" eb="42">
      <t>オコナ</t>
    </rPh>
    <phoneticPr fontId="2"/>
  </si>
  <si>
    <t>関係課所管イベントの景品等での安定した発注ができるようになったため。</t>
    <rPh sb="0" eb="2">
      <t>カンケイ</t>
    </rPh>
    <rPh sb="2" eb="3">
      <t>カ</t>
    </rPh>
    <rPh sb="3" eb="5">
      <t>ショカン</t>
    </rPh>
    <rPh sb="10" eb="12">
      <t>ケイヒン</t>
    </rPh>
    <rPh sb="12" eb="13">
      <t>トウ</t>
    </rPh>
    <rPh sb="15" eb="17">
      <t>アンテイ</t>
    </rPh>
    <rPh sb="19" eb="21">
      <t>ハッチュウ</t>
    </rPh>
    <phoneticPr fontId="2"/>
  </si>
  <si>
    <t>福祉イベントの景品等での安定した発注を行えるよう、担当課から就B事業所に働きかけた。</t>
    <rPh sb="0" eb="2">
      <t>フクシ</t>
    </rPh>
    <rPh sb="19" eb="20">
      <t>オコナ</t>
    </rPh>
    <rPh sb="25" eb="28">
      <t>タントウカ</t>
    </rPh>
    <rPh sb="36" eb="37">
      <t>ハタラ</t>
    </rPh>
    <phoneticPr fontId="2"/>
  </si>
  <si>
    <t>今年度はテープ起こしが多かったために、前年度件数及び金額を上回った。</t>
    <rPh sb="0" eb="3">
      <t>コンネンド</t>
    </rPh>
    <rPh sb="7" eb="8">
      <t>オ</t>
    </rPh>
    <rPh sb="11" eb="12">
      <t>オオ</t>
    </rPh>
    <rPh sb="19" eb="22">
      <t>ゼンネンド</t>
    </rPh>
    <rPh sb="22" eb="24">
      <t>ケンスウ</t>
    </rPh>
    <rPh sb="24" eb="25">
      <t>オヨ</t>
    </rPh>
    <rPh sb="26" eb="28">
      <t>キンガク</t>
    </rPh>
    <rPh sb="29" eb="31">
      <t>ウワマワ</t>
    </rPh>
    <phoneticPr fontId="2"/>
  </si>
  <si>
    <t>新たな調達先や内容はなかったものの、冊子作成のテープ起こしを依頼した。</t>
    <rPh sb="0" eb="1">
      <t>アラ</t>
    </rPh>
    <rPh sb="3" eb="6">
      <t>チョウタツサキ</t>
    </rPh>
    <rPh sb="7" eb="9">
      <t>ナイヨウ</t>
    </rPh>
    <rPh sb="18" eb="22">
      <t>サッシサクセイ</t>
    </rPh>
    <rPh sb="26" eb="27">
      <t>オ</t>
    </rPh>
    <rPh sb="30" eb="32">
      <t>イライ</t>
    </rPh>
    <phoneticPr fontId="2"/>
  </si>
  <si>
    <t>庁内職員向けに発注事例のチラシを作成し、令和５年６月の各部局次長会議で周知した。</t>
    <rPh sb="0" eb="2">
      <t>チョウナイ</t>
    </rPh>
    <rPh sb="2" eb="4">
      <t>ショクイン</t>
    </rPh>
    <rPh sb="4" eb="5">
      <t>ム</t>
    </rPh>
    <rPh sb="7" eb="9">
      <t>ハッチュウ</t>
    </rPh>
    <rPh sb="9" eb="11">
      <t>ジレイ</t>
    </rPh>
    <rPh sb="16" eb="18">
      <t>サクセイ</t>
    </rPh>
    <rPh sb="20" eb="22">
      <t>レイワ</t>
    </rPh>
    <rPh sb="23" eb="24">
      <t>ネン</t>
    </rPh>
    <rPh sb="25" eb="26">
      <t>ガツ</t>
    </rPh>
    <rPh sb="27" eb="30">
      <t>カクブキョク</t>
    </rPh>
    <rPh sb="30" eb="34">
      <t>ジチョウカイギ</t>
    </rPh>
    <rPh sb="35" eb="37">
      <t>シュウチ</t>
    </rPh>
    <phoneticPr fontId="2"/>
  </si>
  <si>
    <t>調達可能な公共施設数が減少したため</t>
    <rPh sb="0" eb="4">
      <t>チョウタツカノウ</t>
    </rPh>
    <rPh sb="5" eb="9">
      <t>コウキョウシセツ</t>
    </rPh>
    <rPh sb="9" eb="10">
      <t>スウ</t>
    </rPh>
    <rPh sb="11" eb="13">
      <t>ゲンショウ</t>
    </rPh>
    <phoneticPr fontId="2"/>
  </si>
  <si>
    <t>庁内において、公共施設の清掃等業務以外での役務や、物品のさらなる調達を働きかける。</t>
    <rPh sb="0" eb="2">
      <t>チョウナイ</t>
    </rPh>
    <rPh sb="7" eb="11">
      <t>コウキョウシセツ</t>
    </rPh>
    <rPh sb="12" eb="14">
      <t>セイソウ</t>
    </rPh>
    <rPh sb="14" eb="15">
      <t>ナド</t>
    </rPh>
    <rPh sb="15" eb="17">
      <t>ギョウム</t>
    </rPh>
    <rPh sb="17" eb="19">
      <t>イガイ</t>
    </rPh>
    <rPh sb="21" eb="23">
      <t>エキム</t>
    </rPh>
    <rPh sb="25" eb="27">
      <t>ブッピン</t>
    </rPh>
    <rPh sb="32" eb="34">
      <t>チョウタツ</t>
    </rPh>
    <rPh sb="35" eb="36">
      <t>ハタラ</t>
    </rPh>
    <phoneticPr fontId="2"/>
  </si>
  <si>
    <t>庁内各課に対する調達の働きかけ</t>
  </si>
  <si>
    <t>【達成できなかった理由】
前年度と比較し、委託していた業務が減少したため。</t>
    <rPh sb="1" eb="3">
      <t>タッセイ</t>
    </rPh>
    <rPh sb="9" eb="11">
      <t>リユウ</t>
    </rPh>
    <rPh sb="13" eb="16">
      <t>ゼンネンド</t>
    </rPh>
    <rPh sb="17" eb="19">
      <t>ヒカク</t>
    </rPh>
    <rPh sb="21" eb="23">
      <t>イタク</t>
    </rPh>
    <rPh sb="27" eb="29">
      <t>ギョウム</t>
    </rPh>
    <rPh sb="30" eb="32">
      <t>ゲンショウ</t>
    </rPh>
    <phoneticPr fontId="2"/>
  </si>
  <si>
    <t>物品の調達可能な事業がないか、庁内の催し等での活用ができないか積極的に検討する。</t>
  </si>
  <si>
    <t>前年度の調達実績額を上回ること。</t>
    <rPh sb="0" eb="3">
      <t>ゼンネンド</t>
    </rPh>
    <rPh sb="4" eb="6">
      <t>チョウタツ</t>
    </rPh>
    <rPh sb="6" eb="9">
      <t>ジッセキガク</t>
    </rPh>
    <rPh sb="10" eb="12">
      <t>ウワマワ</t>
    </rPh>
    <phoneticPr fontId="2"/>
  </si>
  <si>
    <t>清掃委託単価の増</t>
    <rPh sb="0" eb="2">
      <t>セイソウ</t>
    </rPh>
    <rPh sb="2" eb="4">
      <t>イタク</t>
    </rPh>
    <rPh sb="4" eb="6">
      <t>タンカ</t>
    </rPh>
    <rPh sb="7" eb="8">
      <t>ゾウ</t>
    </rPh>
    <phoneticPr fontId="2"/>
  </si>
  <si>
    <t>特に実施していない。</t>
    <rPh sb="0" eb="1">
      <t>トク</t>
    </rPh>
    <rPh sb="2" eb="4">
      <t>ジッシ</t>
    </rPh>
    <phoneticPr fontId="2"/>
  </si>
  <si>
    <t>調達金額は上回ったものの、パンク修理の件数が前年度より少なく、調達件数が下回った。</t>
    <rPh sb="0" eb="2">
      <t>チョウタツ</t>
    </rPh>
    <rPh sb="2" eb="4">
      <t>キンガク</t>
    </rPh>
    <rPh sb="5" eb="7">
      <t>ウワマワ</t>
    </rPh>
    <rPh sb="16" eb="18">
      <t>シュウリ</t>
    </rPh>
    <rPh sb="19" eb="21">
      <t>ケンスウ</t>
    </rPh>
    <rPh sb="22" eb="25">
      <t>ゼンネンド</t>
    </rPh>
    <rPh sb="27" eb="28">
      <t>スク</t>
    </rPh>
    <rPh sb="36" eb="38">
      <t>シタマワ</t>
    </rPh>
    <phoneticPr fontId="2"/>
  </si>
  <si>
    <t>庁内において、優先調達の周知を行い、目標達成に努める</t>
    <rPh sb="0" eb="2">
      <t>チョウナイ</t>
    </rPh>
    <rPh sb="7" eb="11">
      <t>ユウセンチョウタツ</t>
    </rPh>
    <rPh sb="12" eb="14">
      <t>シュウチ</t>
    </rPh>
    <rPh sb="15" eb="16">
      <t>オコナ</t>
    </rPh>
    <rPh sb="18" eb="20">
      <t>モクヒョウ</t>
    </rPh>
    <rPh sb="20" eb="22">
      <t>タッセイ</t>
    </rPh>
    <rPh sb="23" eb="24">
      <t>ツト</t>
    </rPh>
    <phoneticPr fontId="2"/>
  </si>
  <si>
    <t>地方独立行政法人泉佐野市行政事務サービスセンター</t>
  </si>
  <si>
    <t>前年度実績等との比較は行わず、なるべく多くの調達を行う。</t>
  </si>
  <si>
    <t>調達の実績があることから、達成とする。</t>
  </si>
  <si>
    <t>特になし。</t>
  </si>
  <si>
    <t>本制度の周知を行った。</t>
  </si>
  <si>
    <t>該当団体等と取引する機会があれば、積極的に調達を試みる</t>
    <rPh sb="0" eb="2">
      <t>ガイトウ</t>
    </rPh>
    <rPh sb="2" eb="4">
      <t>ダンタイ</t>
    </rPh>
    <rPh sb="4" eb="5">
      <t>トウ</t>
    </rPh>
    <rPh sb="6" eb="8">
      <t>トリヒキ</t>
    </rPh>
    <rPh sb="10" eb="12">
      <t>キカイ</t>
    </rPh>
    <rPh sb="17" eb="19">
      <t>セッキョク</t>
    </rPh>
    <rPh sb="19" eb="20">
      <t>テキ</t>
    </rPh>
    <rPh sb="21" eb="23">
      <t>チョウタツ</t>
    </rPh>
    <rPh sb="24" eb="25">
      <t>ココロ</t>
    </rPh>
    <phoneticPr fontId="2"/>
  </si>
  <si>
    <t>物品調達前に該当団体から調達が可能である物品に対して検討を行った</t>
    <rPh sb="0" eb="2">
      <t>ブッピン</t>
    </rPh>
    <rPh sb="2" eb="4">
      <t>チョウタツ</t>
    </rPh>
    <rPh sb="4" eb="5">
      <t>マエ</t>
    </rPh>
    <rPh sb="6" eb="8">
      <t>ガイトウ</t>
    </rPh>
    <rPh sb="8" eb="10">
      <t>ダンタイ</t>
    </rPh>
    <rPh sb="12" eb="14">
      <t>チョウタツ</t>
    </rPh>
    <rPh sb="15" eb="17">
      <t>カノウ</t>
    </rPh>
    <rPh sb="20" eb="22">
      <t>ブッピン</t>
    </rPh>
    <rPh sb="23" eb="24">
      <t>タイ</t>
    </rPh>
    <rPh sb="26" eb="28">
      <t>ケントウ</t>
    </rPh>
    <rPh sb="29" eb="30">
      <t>オコナ</t>
    </rPh>
    <phoneticPr fontId="2"/>
  </si>
  <si>
    <t>新型コロナウイルス感染症が5類に移行したことにより、イベントの再開などによって授産製品の発注が復活している傾向にある。また、口コミやバザーにて授産製品の認知度が上がったことが要因として考えられる。</t>
    <rPh sb="0" eb="2">
      <t>シンガタ</t>
    </rPh>
    <rPh sb="9" eb="12">
      <t>カンセンショウ</t>
    </rPh>
    <rPh sb="14" eb="15">
      <t>ルイ</t>
    </rPh>
    <rPh sb="16" eb="18">
      <t>イコウ</t>
    </rPh>
    <rPh sb="31" eb="33">
      <t>サイカイ</t>
    </rPh>
    <rPh sb="39" eb="43">
      <t>ジュサンセイヒン</t>
    </rPh>
    <rPh sb="44" eb="46">
      <t>ハッチュウ</t>
    </rPh>
    <rPh sb="47" eb="49">
      <t>フッカツ</t>
    </rPh>
    <rPh sb="53" eb="55">
      <t>ケイコウ</t>
    </rPh>
    <rPh sb="62" eb="63">
      <t>クチ</t>
    </rPh>
    <rPh sb="71" eb="75">
      <t>ジュサンセイヒン</t>
    </rPh>
    <rPh sb="76" eb="79">
      <t>ニンチド</t>
    </rPh>
    <rPh sb="80" eb="81">
      <t>ア</t>
    </rPh>
    <rPh sb="87" eb="89">
      <t>ヨウイン</t>
    </rPh>
    <rPh sb="92" eb="93">
      <t>カンガ</t>
    </rPh>
    <phoneticPr fontId="2"/>
  </si>
  <si>
    <t>入札により前回とは別の施設が選ばれ昨年より金額が下回った。</t>
    <rPh sb="0" eb="2">
      <t>ニュウサツ</t>
    </rPh>
    <rPh sb="5" eb="7">
      <t>ゼンカイ</t>
    </rPh>
    <rPh sb="9" eb="10">
      <t>ベツ</t>
    </rPh>
    <rPh sb="11" eb="13">
      <t>シセツ</t>
    </rPh>
    <rPh sb="14" eb="15">
      <t>エラ</t>
    </rPh>
    <rPh sb="17" eb="19">
      <t>サクネン</t>
    </rPh>
    <rPh sb="21" eb="23">
      <t>キンガク</t>
    </rPh>
    <rPh sb="24" eb="26">
      <t>シタマワ</t>
    </rPh>
    <phoneticPr fontId="2"/>
  </si>
  <si>
    <t>国等による障害者施設等からの物品等の調達の推進等に関する法律を全課へ周知すると共に、町内の障がい者施設から物品を購入して頂けるように取り扱い物品の確認を行い、各課へ依頼する。</t>
    <rPh sb="39" eb="40">
      <t>トモ</t>
    </rPh>
    <rPh sb="42" eb="44">
      <t>チョウナイ</t>
    </rPh>
    <rPh sb="45" eb="46">
      <t>ショウ</t>
    </rPh>
    <rPh sb="48" eb="49">
      <t>シャ</t>
    </rPh>
    <rPh sb="49" eb="51">
      <t>シセツ</t>
    </rPh>
    <rPh sb="53" eb="55">
      <t>ブッピン</t>
    </rPh>
    <rPh sb="56" eb="58">
      <t>コウニュウ</t>
    </rPh>
    <rPh sb="60" eb="61">
      <t>イタダ</t>
    </rPh>
    <rPh sb="66" eb="67">
      <t>ト</t>
    </rPh>
    <rPh sb="68" eb="69">
      <t>アツカ</t>
    </rPh>
    <rPh sb="70" eb="72">
      <t>ブッピン</t>
    </rPh>
    <rPh sb="73" eb="75">
      <t>カクニン</t>
    </rPh>
    <rPh sb="76" eb="77">
      <t>オコナ</t>
    </rPh>
    <rPh sb="79" eb="81">
      <t>カクカ</t>
    </rPh>
    <rPh sb="82" eb="84">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</si>
</sst>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4" x14ac:knownFonts="1">
    <font>
      <sz val="11"/>
      <color theme="1"/>
      <name val="ＭＳ Ｐゴシック"/>
      <family val="2"/>
      <charset val="128"/>
      <scheme val="minor"/>
    </font>
    <font>
      <sz val="10"/>
      <color theme="1"/>
      <name val="Arial"/>
      <family val="2"/>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1" tint="0.49995422223578601"/>
        <bgColor indexed="64"/>
      </patternFill>
    </fill>
  </fills>
  <borders count="121">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medium">
        <color auto="1"/>
      </right>
      <top/>
      <bottom style="hair">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bottom/>
      <diagonal/>
    </border>
    <border>
      <left style="medium">
        <color auto="1"/>
      </left>
      <right/>
      <top style="thin">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right/>
      <top style="medium">
        <color auto="1"/>
      </top>
      <bottom/>
      <diagonal/>
    </border>
    <border>
      <left style="medium">
        <color auto="1"/>
      </left>
      <right style="thin">
        <color auto="1"/>
      </right>
      <top/>
      <bottom/>
      <diagonal/>
    </border>
    <border>
      <left/>
      <right style="thin">
        <color auto="1"/>
      </right>
      <top/>
      <bottom/>
      <diagonal/>
    </border>
    <border>
      <left style="thin">
        <color auto="1"/>
      </left>
      <right/>
      <top/>
      <bottom/>
      <diagonal/>
    </border>
    <border>
      <left style="medium">
        <color auto="1"/>
      </left>
      <right style="thin">
        <color auto="1"/>
      </right>
      <top/>
      <bottom style="hair">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thin">
        <color auto="1"/>
      </left>
      <right/>
      <top/>
      <bottom style="hair">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hair">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right/>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bottom style="hair">
        <color auto="1"/>
      </bottom>
      <diagonal/>
    </border>
    <border>
      <left style="medium">
        <color auto="1"/>
      </left>
      <right style="thin">
        <color auto="1"/>
      </right>
      <top style="hair">
        <color auto="1"/>
      </top>
      <bottom style="medium">
        <color auto="1"/>
      </bottom>
      <diagonal/>
    </border>
    <border>
      <left style="medium">
        <color auto="1"/>
      </left>
      <right style="thin">
        <color auto="1"/>
      </right>
      <top style="medium">
        <color auto="1"/>
      </top>
      <bottom/>
      <diagonal/>
    </border>
  </borders>
  <cellStyleXfs count="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3" fillId="0" borderId="0" applyFont="0" applyFill="0" applyBorder="0" applyProtection="0"/>
    <xf numFmtId="0" fontId="13" fillId="0" borderId="0">
      <alignment vertical="center"/>
    </xf>
    <xf numFmtId="0" fontId="13" fillId="0" borderId="0">
      <alignment vertical="center"/>
    </xf>
  </cellStyleXfs>
  <cellXfs count="470">
    <xf numFmtId="0" fontId="0" fillId="0" borderId="0" xfId="0" applyAlignment="1">
      <alignment vertical="center"/>
    </xf>
    <xf numFmtId="0" fontId="0" fillId="3" borderId="81" xfId="8" applyFont="1" applyFill="1" applyBorder="1" applyAlignment="1">
      <alignment horizontal="center" vertical="center" wrapText="1"/>
    </xf>
    <xf numFmtId="0" fontId="0" fillId="3" borderId="80" xfId="8" applyFont="1" applyFill="1" applyBorder="1" applyAlignment="1">
      <alignment horizontal="center" vertical="center" wrapText="1"/>
    </xf>
    <xf numFmtId="0" fontId="0" fillId="3" borderId="40" xfId="8" applyFont="1" applyFill="1" applyBorder="1" applyAlignment="1">
      <alignment horizontal="center" vertical="center" wrapText="1"/>
    </xf>
    <xf numFmtId="0" fontId="0" fillId="3" borderId="79" xfId="8" applyFont="1" applyFill="1" applyBorder="1" applyAlignment="1">
      <alignment horizontal="center" vertical="center" wrapText="1"/>
    </xf>
    <xf numFmtId="0" fontId="0" fillId="3" borderId="78" xfId="8" applyFont="1" applyFill="1" applyBorder="1" applyAlignment="1">
      <alignment horizontal="center" vertical="center" wrapText="1"/>
    </xf>
    <xf numFmtId="0" fontId="3" fillId="0" borderId="118" xfId="8" applyFont="1" applyBorder="1" applyAlignment="1">
      <alignment horizontal="center" vertical="center" wrapText="1"/>
    </xf>
    <xf numFmtId="0" fontId="3" fillId="0" borderId="93" xfId="8" applyFont="1" applyBorder="1" applyAlignment="1">
      <alignment horizontal="center" vertical="center" wrapText="1"/>
    </xf>
    <xf numFmtId="0" fontId="3" fillId="0" borderId="66" xfId="8" applyFont="1" applyBorder="1" applyAlignment="1">
      <alignment horizontal="center" vertical="center" wrapText="1"/>
    </xf>
    <xf numFmtId="0" fontId="3" fillId="0" borderId="80" xfId="8" applyFont="1" applyBorder="1" applyAlignment="1">
      <alignment horizontal="center" vertical="center" wrapText="1"/>
    </xf>
    <xf numFmtId="0" fontId="3" fillId="0" borderId="0" xfId="8" applyFont="1" applyBorder="1" applyAlignment="1">
      <alignment horizontal="center" vertical="center" wrapText="1"/>
    </xf>
    <xf numFmtId="0" fontId="3" fillId="0" borderId="40" xfId="8" applyFont="1" applyBorder="1" applyAlignment="1">
      <alignment horizontal="center" vertical="center" wrapText="1"/>
    </xf>
    <xf numFmtId="0" fontId="3" fillId="0" borderId="99" xfId="8" applyFont="1" applyBorder="1" applyAlignment="1">
      <alignment horizontal="center" vertical="center" wrapText="1"/>
    </xf>
    <xf numFmtId="0" fontId="3" fillId="0" borderId="98" xfId="8" applyFont="1" applyBorder="1" applyAlignment="1">
      <alignment horizontal="center" vertical="center" wrapText="1"/>
    </xf>
    <xf numFmtId="0" fontId="3" fillId="0" borderId="97" xfId="8" applyFont="1" applyBorder="1" applyAlignment="1">
      <alignment horizontal="center" vertical="center" wrapText="1"/>
    </xf>
    <xf numFmtId="0" fontId="0" fillId="0" borderId="1" xfId="8" applyFont="1" applyBorder="1" applyAlignment="1">
      <alignment horizontal="center" vertical="center" wrapText="1"/>
    </xf>
    <xf numFmtId="0" fontId="0" fillId="0" borderId="1" xfId="8" applyFont="1" applyBorder="1" applyAlignment="1">
      <alignment horizontal="center" vertical="center"/>
    </xf>
    <xf numFmtId="0" fontId="0" fillId="0" borderId="2" xfId="8" applyFont="1" applyBorder="1" applyAlignment="1">
      <alignment horizontal="center" vertical="center" wrapText="1"/>
    </xf>
    <xf numFmtId="0" fontId="0" fillId="0" borderId="3" xfId="8" applyFont="1" applyBorder="1" applyAlignment="1">
      <alignment horizontal="center" vertical="center"/>
    </xf>
    <xf numFmtId="0" fontId="0" fillId="0" borderId="4" xfId="8" applyFont="1" applyBorder="1" applyAlignment="1">
      <alignment horizontal="center" vertical="center" wrapText="1"/>
    </xf>
    <xf numFmtId="0" fontId="5" fillId="0" borderId="0" xfId="8" applyFont="1" applyAlignment="1">
      <alignment vertical="center"/>
    </xf>
    <xf numFmtId="0" fontId="0" fillId="0" borderId="5" xfId="8" applyFont="1" applyBorder="1" applyAlignment="1">
      <alignment horizontal="center" vertical="center"/>
    </xf>
    <xf numFmtId="0" fontId="4" fillId="2" borderId="6" xfId="8" applyFont="1" applyFill="1" applyBorder="1" applyAlignment="1">
      <alignment horizontal="center" vertical="center"/>
    </xf>
    <xf numFmtId="0" fontId="4" fillId="0" borderId="7" xfId="8" applyFont="1" applyBorder="1" applyAlignment="1">
      <alignment horizontal="center" vertical="center"/>
    </xf>
    <xf numFmtId="0" fontId="0" fillId="0" borderId="8" xfId="8" applyFont="1" applyBorder="1" applyAlignment="1">
      <alignment vertical="center" wrapText="1"/>
    </xf>
    <xf numFmtId="0" fontId="0" fillId="0" borderId="9" xfId="8" applyFont="1" applyBorder="1" applyAlignment="1">
      <alignment vertical="center"/>
    </xf>
    <xf numFmtId="0" fontId="0" fillId="0" borderId="9" xfId="8" applyFont="1" applyBorder="1" applyAlignment="1">
      <alignment vertical="center" wrapText="1"/>
    </xf>
    <xf numFmtId="0" fontId="0" fillId="0" borderId="10" xfId="8" applyFont="1" applyBorder="1" applyAlignment="1">
      <alignment vertical="center" wrapText="1"/>
    </xf>
    <xf numFmtId="0" fontId="0" fillId="0" borderId="11" xfId="8" applyFont="1" applyBorder="1" applyAlignment="1">
      <alignment vertical="center" wrapText="1"/>
    </xf>
    <xf numFmtId="0" fontId="0" fillId="0" borderId="12" xfId="8" applyFont="1" applyBorder="1" applyAlignment="1">
      <alignment vertical="center" wrapText="1"/>
    </xf>
    <xf numFmtId="0" fontId="0" fillId="0" borderId="10" xfId="8" applyFont="1" applyBorder="1" applyAlignment="1">
      <alignment vertical="center"/>
    </xf>
    <xf numFmtId="0" fontId="4" fillId="0" borderId="13" xfId="8" applyFont="1" applyBorder="1" applyAlignment="1">
      <alignment horizontal="center" vertical="center"/>
    </xf>
    <xf numFmtId="0" fontId="0" fillId="0" borderId="14" xfId="8" applyFont="1" applyBorder="1" applyAlignment="1">
      <alignment vertical="center"/>
    </xf>
    <xf numFmtId="0" fontId="0" fillId="0" borderId="15" xfId="8" applyFont="1" applyBorder="1" applyAlignment="1">
      <alignment vertical="center"/>
    </xf>
    <xf numFmtId="0" fontId="0" fillId="0" borderId="15" xfId="8" applyFont="1" applyBorder="1" applyAlignment="1">
      <alignment vertical="center" wrapText="1"/>
    </xf>
    <xf numFmtId="0" fontId="0" fillId="0" borderId="16" xfId="8" applyFont="1" applyBorder="1" applyAlignment="1">
      <alignment vertical="center" wrapText="1"/>
    </xf>
    <xf numFmtId="0" fontId="0" fillId="0" borderId="17" xfId="8" applyFont="1" applyBorder="1" applyAlignment="1">
      <alignment vertical="center"/>
    </xf>
    <xf numFmtId="0" fontId="0" fillId="0" borderId="18" xfId="8" applyFont="1" applyBorder="1" applyAlignment="1">
      <alignment vertical="center" wrapText="1"/>
    </xf>
    <xf numFmtId="0" fontId="0" fillId="0" borderId="14" xfId="8" applyFont="1" applyBorder="1" applyAlignment="1">
      <alignment vertical="center" wrapText="1"/>
    </xf>
    <xf numFmtId="0" fontId="0" fillId="0" borderId="16" xfId="8" applyFont="1" applyBorder="1" applyAlignment="1">
      <alignment vertical="center"/>
    </xf>
    <xf numFmtId="0" fontId="4" fillId="0" borderId="19" xfId="8" applyFont="1" applyBorder="1" applyAlignment="1">
      <alignment horizontal="center" vertical="center"/>
    </xf>
    <xf numFmtId="0" fontId="0" fillId="0" borderId="20" xfId="8" applyFont="1" applyBorder="1" applyAlignment="1">
      <alignment vertical="center"/>
    </xf>
    <xf numFmtId="0" fontId="0" fillId="0" borderId="21" xfId="8" applyFont="1" applyBorder="1" applyAlignment="1">
      <alignment vertical="center"/>
    </xf>
    <xf numFmtId="0" fontId="0" fillId="0" borderId="21" xfId="8" applyFont="1" applyBorder="1" applyAlignment="1">
      <alignment vertical="center" wrapText="1"/>
    </xf>
    <xf numFmtId="0" fontId="0" fillId="0" borderId="22" xfId="8" applyFont="1" applyBorder="1" applyAlignment="1">
      <alignment vertical="center" wrapText="1"/>
    </xf>
    <xf numFmtId="0" fontId="0" fillId="0" borderId="23" xfId="8" applyFont="1" applyBorder="1" applyAlignment="1">
      <alignment vertical="center"/>
    </xf>
    <xf numFmtId="0" fontId="0" fillId="0" borderId="24" xfId="8" applyFont="1" applyBorder="1" applyAlignment="1">
      <alignment vertical="center" wrapText="1"/>
    </xf>
    <xf numFmtId="0" fontId="0" fillId="0" borderId="20" xfId="8" applyFont="1" applyBorder="1" applyAlignment="1">
      <alignment vertical="center" wrapText="1"/>
    </xf>
    <xf numFmtId="0" fontId="4" fillId="0" borderId="25" xfId="8" applyFont="1" applyBorder="1" applyAlignment="1">
      <alignment horizontal="center" vertical="center"/>
    </xf>
    <xf numFmtId="0" fontId="4" fillId="2" borderId="26" xfId="8" applyFont="1" applyFill="1" applyBorder="1" applyAlignment="1">
      <alignment horizontal="center" vertical="center"/>
    </xf>
    <xf numFmtId="0" fontId="0" fillId="2" borderId="27" xfId="8" applyFont="1" applyFill="1" applyBorder="1" applyAlignment="1">
      <alignment vertical="center"/>
    </xf>
    <xf numFmtId="0" fontId="0" fillId="2" borderId="28" xfId="8" applyFont="1" applyFill="1" applyBorder="1" applyAlignment="1">
      <alignment vertical="center"/>
    </xf>
    <xf numFmtId="0" fontId="0" fillId="2" borderId="29" xfId="8" applyFont="1" applyFill="1" applyBorder="1" applyAlignment="1">
      <alignment vertical="center"/>
    </xf>
    <xf numFmtId="0" fontId="0" fillId="2" borderId="30" xfId="8" applyFont="1" applyFill="1" applyBorder="1" applyAlignment="1">
      <alignment vertical="center"/>
    </xf>
    <xf numFmtId="0" fontId="0" fillId="2" borderId="31" xfId="8" applyFont="1" applyFill="1" applyBorder="1" applyAlignment="1">
      <alignment vertical="center"/>
    </xf>
    <xf numFmtId="0" fontId="4" fillId="2" borderId="32" xfId="8" applyFont="1" applyFill="1" applyBorder="1" applyAlignment="1">
      <alignment horizontal="center" vertical="center"/>
    </xf>
    <xf numFmtId="0" fontId="6" fillId="0" borderId="0" xfId="8" applyFont="1" applyAlignment="1">
      <alignment horizontal="right" vertical="center"/>
    </xf>
    <xf numFmtId="0" fontId="8" fillId="0" borderId="0" xfId="8" applyFont="1" applyAlignment="1">
      <alignment vertical="center"/>
    </xf>
    <xf numFmtId="0" fontId="0" fillId="0" borderId="33" xfId="8" applyFont="1" applyBorder="1" applyAlignment="1">
      <alignment vertical="center"/>
    </xf>
    <xf numFmtId="0" fontId="9" fillId="0" borderId="34" xfId="8" applyFont="1" applyBorder="1" applyAlignment="1">
      <alignment horizontal="center" vertical="center"/>
    </xf>
    <xf numFmtId="0" fontId="9" fillId="0" borderId="35" xfId="8" applyFont="1" applyBorder="1" applyAlignment="1">
      <alignment horizontal="center" vertical="center"/>
    </xf>
    <xf numFmtId="0" fontId="6" fillId="0" borderId="9" xfId="8" applyFont="1" applyBorder="1" applyAlignment="1">
      <alignment vertical="center"/>
    </xf>
    <xf numFmtId="0" fontId="6" fillId="0" borderId="10" xfId="8" applyFont="1" applyBorder="1" applyAlignment="1">
      <alignment vertical="center" wrapText="1"/>
    </xf>
    <xf numFmtId="0" fontId="6" fillId="0" borderId="36" xfId="8" applyFont="1" applyBorder="1" applyAlignment="1">
      <alignment vertical="center"/>
    </xf>
    <xf numFmtId="0" fontId="6" fillId="0" borderId="37" xfId="8" applyFont="1" applyBorder="1" applyAlignment="1">
      <alignment vertical="center" wrapText="1"/>
    </xf>
    <xf numFmtId="0" fontId="6" fillId="0" borderId="15" xfId="8" applyFont="1" applyBorder="1" applyAlignment="1">
      <alignment vertical="center"/>
    </xf>
    <xf numFmtId="0" fontId="6" fillId="0" borderId="16" xfId="8" applyFont="1" applyBorder="1" applyAlignment="1">
      <alignment vertical="center" wrapText="1"/>
    </xf>
    <xf numFmtId="0" fontId="6" fillId="0" borderId="38" xfId="8" applyFont="1" applyBorder="1" applyAlignment="1">
      <alignment vertical="center"/>
    </xf>
    <xf numFmtId="0" fontId="6" fillId="0" borderId="39" xfId="8" applyFont="1" applyBorder="1" applyAlignment="1">
      <alignment vertical="center" wrapText="1"/>
    </xf>
    <xf numFmtId="0" fontId="9" fillId="0" borderId="0" xfId="8" applyFont="1" applyBorder="1" applyAlignment="1">
      <alignment horizontal="center" vertical="center"/>
    </xf>
    <xf numFmtId="0" fontId="3" fillId="0" borderId="0" xfId="8" applyFont="1" applyBorder="1" applyAlignment="1">
      <alignment vertical="center"/>
    </xf>
    <xf numFmtId="0" fontId="5" fillId="0" borderId="33" xfId="8" applyFont="1" applyBorder="1" applyAlignment="1">
      <alignment horizontal="center" vertical="center" wrapText="1"/>
    </xf>
    <xf numFmtId="0" fontId="6" fillId="0" borderId="34" xfId="8" applyFont="1" applyBorder="1" applyAlignment="1">
      <alignment vertical="center"/>
    </xf>
    <xf numFmtId="0" fontId="6" fillId="0" borderId="35" xfId="8" applyFont="1" applyBorder="1" applyAlignment="1">
      <alignment vertical="center" wrapText="1"/>
    </xf>
    <xf numFmtId="0" fontId="6" fillId="0" borderId="39" xfId="8" applyFont="1" applyBorder="1" applyAlignment="1">
      <alignment vertical="center"/>
    </xf>
    <xf numFmtId="0" fontId="11" fillId="0" borderId="0" xfId="8" applyFont="1" applyAlignment="1">
      <alignment vertical="center"/>
    </xf>
    <xf numFmtId="0" fontId="12" fillId="0" borderId="0" xfId="8" applyFont="1" applyAlignment="1">
      <alignment vertical="center"/>
    </xf>
    <xf numFmtId="0" fontId="0" fillId="0" borderId="0" xfId="8" applyFont="1" applyFill="1" applyAlignment="1">
      <alignment vertical="center"/>
    </xf>
    <xf numFmtId="0" fontId="0" fillId="0" borderId="0" xfId="8" applyFont="1" applyFill="1" applyBorder="1" applyAlignment="1">
      <alignment vertical="center"/>
    </xf>
    <xf numFmtId="0" fontId="10" fillId="0" borderId="0" xfId="8" applyFont="1" applyFill="1" applyBorder="1" applyAlignment="1">
      <alignment vertical="top" wrapText="1"/>
    </xf>
    <xf numFmtId="0" fontId="0" fillId="0" borderId="0" xfId="8" applyFont="1" applyFill="1" applyAlignment="1">
      <alignment horizontal="right" vertical="center"/>
    </xf>
    <xf numFmtId="0" fontId="11" fillId="0" borderId="0" xfId="8" applyFont="1" applyFill="1" applyAlignment="1">
      <alignment vertical="center"/>
    </xf>
    <xf numFmtId="0" fontId="10" fillId="0" borderId="40" xfId="8" applyFont="1" applyFill="1" applyBorder="1" applyAlignment="1">
      <alignment vertical="top" wrapText="1"/>
    </xf>
    <xf numFmtId="0" fontId="0" fillId="0" borderId="40" xfId="8" applyFont="1" applyFill="1" applyBorder="1" applyAlignment="1">
      <alignment vertical="center"/>
    </xf>
    <xf numFmtId="0" fontId="0" fillId="0" borderId="0" xfId="8" applyFont="1" applyBorder="1" applyAlignment="1">
      <alignment horizontal="center" vertical="center"/>
    </xf>
    <xf numFmtId="0" fontId="0" fillId="0" borderId="0" xfId="8" applyFont="1" applyBorder="1" applyAlignment="1">
      <alignment vertical="center"/>
    </xf>
    <xf numFmtId="0" fontId="0" fillId="3" borderId="0" xfId="8" applyFont="1" applyFill="1" applyBorder="1" applyAlignment="1">
      <alignment vertical="center"/>
    </xf>
    <xf numFmtId="0" fontId="0" fillId="3" borderId="41" xfId="8" applyFont="1" applyFill="1" applyBorder="1" applyAlignment="1">
      <alignment horizontal="center" vertical="top" wrapText="1"/>
    </xf>
    <xf numFmtId="0" fontId="0" fillId="0" borderId="42" xfId="8" applyFont="1" applyBorder="1" applyAlignment="1">
      <alignment horizontal="center" vertical="center"/>
    </xf>
    <xf numFmtId="0" fontId="10" fillId="3" borderId="0" xfId="8" applyFont="1" applyFill="1" applyAlignment="1">
      <alignment vertical="center"/>
    </xf>
    <xf numFmtId="38" fontId="0" fillId="0" borderId="43" xfId="6" applyFont="1" applyBorder="1" applyAlignment="1">
      <alignment vertical="center" shrinkToFit="1"/>
    </xf>
    <xf numFmtId="38" fontId="0" fillId="0" borderId="29" xfId="6" applyFont="1" applyBorder="1" applyAlignment="1">
      <alignment vertical="center" shrinkToFit="1"/>
    </xf>
    <xf numFmtId="38" fontId="0" fillId="0" borderId="14" xfId="6" applyFont="1" applyBorder="1" applyAlignment="1">
      <alignment vertical="center"/>
    </xf>
    <xf numFmtId="38" fontId="0" fillId="0" borderId="15" xfId="6" applyFont="1" applyBorder="1" applyAlignment="1">
      <alignment vertical="center"/>
    </xf>
    <xf numFmtId="38" fontId="0" fillId="0" borderId="15" xfId="6" applyFont="1" applyBorder="1" applyAlignment="1">
      <alignment vertical="center" wrapText="1"/>
    </xf>
    <xf numFmtId="38" fontId="0" fillId="0" borderId="16" xfId="6" applyFont="1" applyBorder="1" applyAlignment="1">
      <alignment vertical="center" wrapText="1"/>
    </xf>
    <xf numFmtId="38" fontId="0" fillId="0" borderId="20" xfId="6" applyFont="1" applyBorder="1" applyAlignment="1">
      <alignment vertical="center"/>
    </xf>
    <xf numFmtId="38" fontId="0" fillId="0" borderId="21" xfId="6" applyFont="1" applyBorder="1" applyAlignment="1">
      <alignment vertical="center"/>
    </xf>
    <xf numFmtId="38" fontId="0" fillId="0" borderId="21" xfId="6" applyFont="1" applyBorder="1" applyAlignment="1">
      <alignment vertical="center" wrapText="1"/>
    </xf>
    <xf numFmtId="38" fontId="0" fillId="0" borderId="22" xfId="6" applyFont="1" applyBorder="1" applyAlignment="1">
      <alignment vertical="center" wrapText="1"/>
    </xf>
    <xf numFmtId="38" fontId="0" fillId="2" borderId="27" xfId="6" applyFont="1" applyFill="1" applyBorder="1" applyAlignment="1">
      <alignment vertical="center"/>
    </xf>
    <xf numFmtId="38" fontId="0" fillId="2" borderId="28" xfId="6" applyFont="1" applyFill="1" applyBorder="1" applyAlignment="1">
      <alignment vertical="center"/>
    </xf>
    <xf numFmtId="38" fontId="0" fillId="2" borderId="29" xfId="6" applyFont="1" applyFill="1" applyBorder="1" applyAlignment="1">
      <alignment vertical="center"/>
    </xf>
    <xf numFmtId="38" fontId="0" fillId="0" borderId="11" xfId="6" applyFont="1" applyBorder="1" applyAlignment="1">
      <alignment vertical="center" wrapText="1"/>
    </xf>
    <xf numFmtId="38" fontId="0" fillId="0" borderId="9" xfId="6" applyFont="1" applyBorder="1" applyAlignment="1">
      <alignment vertical="center" wrapText="1"/>
    </xf>
    <xf numFmtId="38" fontId="0" fillId="0" borderId="9" xfId="6" applyFont="1" applyBorder="1" applyAlignment="1">
      <alignment vertical="center"/>
    </xf>
    <xf numFmtId="38" fontId="0" fillId="0" borderId="17" xfId="6" applyFont="1" applyBorder="1" applyAlignment="1">
      <alignment vertical="center"/>
    </xf>
    <xf numFmtId="38" fontId="0" fillId="0" borderId="23" xfId="6" applyFont="1" applyBorder="1" applyAlignment="1">
      <alignment vertical="center"/>
    </xf>
    <xf numFmtId="38" fontId="0" fillId="2" borderId="30" xfId="6" applyFont="1" applyFill="1" applyBorder="1" applyAlignment="1">
      <alignment vertical="center"/>
    </xf>
    <xf numFmtId="38" fontId="0" fillId="2" borderId="31" xfId="6" applyFont="1" applyFill="1" applyBorder="1" applyAlignment="1">
      <alignment vertical="center"/>
    </xf>
    <xf numFmtId="38" fontId="0" fillId="0" borderId="12" xfId="6" applyFont="1" applyBorder="1" applyAlignment="1">
      <alignment vertical="center" wrapText="1"/>
    </xf>
    <xf numFmtId="38" fontId="0" fillId="0" borderId="18" xfId="6" applyFont="1" applyBorder="1" applyAlignment="1">
      <alignment vertical="center" wrapText="1"/>
    </xf>
    <xf numFmtId="38" fontId="0" fillId="0" borderId="24" xfId="6" applyFont="1" applyBorder="1" applyAlignment="1">
      <alignment vertical="center" wrapText="1"/>
    </xf>
    <xf numFmtId="38" fontId="0" fillId="0" borderId="10" xfId="6" applyFont="1" applyBorder="1" applyAlignment="1">
      <alignment vertical="center"/>
    </xf>
    <xf numFmtId="38" fontId="0" fillId="0" borderId="16" xfId="6" applyFont="1" applyBorder="1" applyAlignment="1">
      <alignment vertical="center"/>
    </xf>
    <xf numFmtId="38" fontId="0" fillId="0" borderId="21" xfId="6" applyFont="1" applyBorder="1" applyAlignment="1">
      <alignment horizontal="right" vertical="center"/>
    </xf>
    <xf numFmtId="38" fontId="0" fillId="0" borderId="22" xfId="6" applyFont="1" applyBorder="1" applyAlignment="1">
      <alignment horizontal="right" vertical="center"/>
    </xf>
    <xf numFmtId="38" fontId="0" fillId="0" borderId="8" xfId="6" applyFont="1" applyBorder="1" applyAlignment="1">
      <alignment vertical="center" wrapText="1"/>
    </xf>
    <xf numFmtId="38" fontId="0" fillId="0" borderId="10" xfId="6" applyFont="1" applyBorder="1" applyAlignment="1">
      <alignment vertical="center" wrapText="1"/>
    </xf>
    <xf numFmtId="38" fontId="0" fillId="0" borderId="14" xfId="6" applyFont="1" applyBorder="1" applyAlignment="1">
      <alignment vertical="center" wrapText="1"/>
    </xf>
    <xf numFmtId="38" fontId="0" fillId="0" borderId="20" xfId="6" applyFont="1" applyBorder="1" applyAlignment="1">
      <alignment vertical="center" wrapText="1"/>
    </xf>
    <xf numFmtId="0" fontId="0" fillId="0" borderId="21" xfId="8" applyFont="1" applyBorder="1" applyAlignment="1">
      <alignment horizontal="right" vertical="center"/>
    </xf>
    <xf numFmtId="0" fontId="0" fillId="0" borderId="22" xfId="8" applyFont="1" applyBorder="1" applyAlignment="1">
      <alignment horizontal="right" vertical="center"/>
    </xf>
    <xf numFmtId="38" fontId="0" fillId="0" borderId="10" xfId="8" applyNumberFormat="1" applyFont="1" applyBorder="1" applyAlignment="1">
      <alignment vertical="center"/>
    </xf>
    <xf numFmtId="0" fontId="0" fillId="0" borderId="43" xfId="6" applyNumberFormat="1" applyFont="1" applyBorder="1" applyAlignment="1">
      <alignment vertical="center" shrinkToFit="1"/>
    </xf>
    <xf numFmtId="38" fontId="0" fillId="0" borderId="44" xfId="6" applyFont="1" applyBorder="1" applyAlignment="1">
      <alignment horizontal="right" vertical="center" shrinkToFit="1"/>
    </xf>
    <xf numFmtId="38" fontId="0" fillId="0" borderId="8" xfId="6" applyFont="1" applyBorder="1" applyAlignment="1">
      <alignment vertical="center" wrapText="1"/>
    </xf>
    <xf numFmtId="38" fontId="0" fillId="0" borderId="9" xfId="6" applyFont="1" applyBorder="1" applyAlignment="1">
      <alignment vertical="center"/>
    </xf>
    <xf numFmtId="38" fontId="0" fillId="0" borderId="9" xfId="6" applyFont="1" applyBorder="1" applyAlignment="1">
      <alignment vertical="center" wrapText="1"/>
    </xf>
    <xf numFmtId="38" fontId="0" fillId="0" borderId="10" xfId="6" applyFont="1" applyBorder="1" applyAlignment="1">
      <alignment vertical="center" wrapText="1"/>
    </xf>
    <xf numFmtId="38" fontId="0" fillId="0" borderId="14" xfId="6" applyFont="1" applyBorder="1" applyAlignment="1">
      <alignment vertical="center"/>
    </xf>
    <xf numFmtId="38" fontId="0" fillId="0" borderId="15" xfId="6" applyFont="1" applyBorder="1" applyAlignment="1">
      <alignment vertical="center"/>
    </xf>
    <xf numFmtId="38" fontId="0" fillId="0" borderId="15" xfId="6" applyFont="1" applyBorder="1" applyAlignment="1">
      <alignment vertical="center" wrapText="1"/>
    </xf>
    <xf numFmtId="38" fontId="0" fillId="0" borderId="16" xfId="6" applyFont="1" applyBorder="1" applyAlignment="1">
      <alignment vertical="center" wrapText="1"/>
    </xf>
    <xf numFmtId="38" fontId="0" fillId="0" borderId="20" xfId="6" applyFont="1" applyBorder="1" applyAlignment="1">
      <alignment vertical="center"/>
    </xf>
    <xf numFmtId="38" fontId="0" fillId="0" borderId="21" xfId="6" applyFont="1" applyBorder="1" applyAlignment="1">
      <alignment vertical="center"/>
    </xf>
    <xf numFmtId="38" fontId="0" fillId="0" borderId="21" xfId="6" applyFont="1" applyBorder="1" applyAlignment="1">
      <alignment vertical="center" wrapText="1"/>
    </xf>
    <xf numFmtId="38" fontId="0" fillId="0" borderId="22" xfId="6" applyFont="1" applyBorder="1" applyAlignment="1">
      <alignment vertical="center" wrapText="1"/>
    </xf>
    <xf numFmtId="38" fontId="0" fillId="2" borderId="27" xfId="6" applyFont="1" applyFill="1" applyBorder="1" applyAlignment="1">
      <alignment vertical="center"/>
    </xf>
    <xf numFmtId="38" fontId="0" fillId="2" borderId="28" xfId="6" applyFont="1" applyFill="1" applyBorder="1" applyAlignment="1">
      <alignment vertical="center"/>
    </xf>
    <xf numFmtId="38" fontId="0" fillId="2" borderId="29" xfId="6" applyFont="1" applyFill="1" applyBorder="1" applyAlignment="1">
      <alignment vertical="center"/>
    </xf>
    <xf numFmtId="0" fontId="0" fillId="0" borderId="21" xfId="8" applyFont="1" applyBorder="1" applyAlignment="1">
      <alignment horizontal="right" vertical="center"/>
    </xf>
    <xf numFmtId="0" fontId="0" fillId="0" borderId="22" xfId="8" applyFont="1" applyBorder="1" applyAlignment="1">
      <alignment horizontal="right" vertical="center"/>
    </xf>
    <xf numFmtId="0" fontId="11" fillId="4" borderId="45" xfId="8" applyFont="1" applyFill="1" applyBorder="1" applyAlignment="1">
      <alignment vertical="center"/>
    </xf>
    <xf numFmtId="0" fontId="11" fillId="4" borderId="0" xfId="8" applyFont="1" applyFill="1" applyBorder="1" applyAlignment="1">
      <alignment vertical="center"/>
    </xf>
    <xf numFmtId="0" fontId="0" fillId="0" borderId="43" xfId="8" applyFont="1" applyBorder="1" applyAlignment="1">
      <alignment vertical="center" shrinkToFit="1"/>
    </xf>
    <xf numFmtId="38" fontId="0" fillId="0" borderId="46" xfId="6" applyFont="1" applyBorder="1" applyAlignment="1">
      <alignment vertical="center" shrinkToFit="1"/>
    </xf>
    <xf numFmtId="38" fontId="0" fillId="0" borderId="15" xfId="8" applyNumberFormat="1" applyFont="1" applyBorder="1" applyAlignment="1">
      <alignment vertical="center"/>
    </xf>
    <xf numFmtId="38" fontId="0" fillId="0" borderId="16" xfId="8" applyNumberFormat="1" applyFont="1" applyBorder="1" applyAlignment="1">
      <alignment vertical="center"/>
    </xf>
    <xf numFmtId="38" fontId="0" fillId="0" borderId="21" xfId="6" applyFont="1" applyBorder="1" applyAlignment="1">
      <alignment horizontal="center" vertical="center"/>
    </xf>
    <xf numFmtId="38" fontId="0" fillId="0" borderId="22" xfId="6" applyFont="1" applyBorder="1" applyAlignment="1">
      <alignment horizontal="center" vertical="center"/>
    </xf>
    <xf numFmtId="38" fontId="0" fillId="0" borderId="9" xfId="6" applyFont="1" applyBorder="1" applyAlignment="1">
      <alignment horizontal="right" vertical="center" wrapText="1"/>
    </xf>
    <xf numFmtId="38" fontId="0" fillId="0" borderId="10" xfId="6" applyFont="1" applyBorder="1" applyAlignment="1">
      <alignment horizontal="right" vertical="center"/>
    </xf>
    <xf numFmtId="38" fontId="0" fillId="0" borderId="15" xfId="6" applyFont="1" applyBorder="1" applyAlignment="1">
      <alignment horizontal="right" vertical="center"/>
    </xf>
    <xf numFmtId="38" fontId="0" fillId="0" borderId="16" xfId="6" applyFont="1" applyBorder="1" applyAlignment="1">
      <alignment horizontal="right" vertical="center"/>
    </xf>
    <xf numFmtId="38" fontId="0" fillId="0" borderId="21" xfId="8" applyNumberFormat="1" applyFont="1" applyBorder="1" applyAlignment="1">
      <alignment horizontal="right" vertical="center"/>
    </xf>
    <xf numFmtId="38" fontId="0" fillId="0" borderId="22" xfId="8" applyNumberFormat="1" applyFont="1" applyBorder="1" applyAlignment="1">
      <alignment horizontal="right" vertical="center"/>
    </xf>
    <xf numFmtId="0" fontId="0" fillId="0" borderId="47" xfId="8" applyFont="1" applyBorder="1" applyAlignment="1">
      <alignment vertical="center" shrinkToFit="1"/>
    </xf>
    <xf numFmtId="0" fontId="0" fillId="0" borderId="48" xfId="8" applyFont="1" applyBorder="1" applyAlignment="1">
      <alignment vertical="center" shrinkToFit="1"/>
    </xf>
    <xf numFmtId="0" fontId="0" fillId="0" borderId="17" xfId="8" applyFont="1" applyBorder="1" applyAlignment="1">
      <alignment vertical="center"/>
    </xf>
    <xf numFmtId="0" fontId="0" fillId="0" borderId="15" xfId="8" applyFont="1" applyBorder="1" applyAlignment="1">
      <alignment vertical="center"/>
    </xf>
    <xf numFmtId="0" fontId="0" fillId="0" borderId="15" xfId="8" applyFont="1" applyBorder="1" applyAlignment="1">
      <alignment vertical="center" wrapText="1"/>
    </xf>
    <xf numFmtId="0" fontId="0" fillId="0" borderId="18" xfId="8" applyFont="1" applyBorder="1" applyAlignment="1">
      <alignment vertical="center" wrapText="1"/>
    </xf>
    <xf numFmtId="0" fontId="0" fillId="0" borderId="23" xfId="8" applyFont="1" applyBorder="1" applyAlignment="1">
      <alignment vertical="center"/>
    </xf>
    <xf numFmtId="0" fontId="0" fillId="0" borderId="21" xfId="8" applyFont="1" applyBorder="1" applyAlignment="1">
      <alignment vertical="center"/>
    </xf>
    <xf numFmtId="0" fontId="0" fillId="0" borderId="21" xfId="8" applyFont="1" applyBorder="1" applyAlignment="1">
      <alignment vertical="center" wrapText="1"/>
    </xf>
    <xf numFmtId="0" fontId="0" fillId="0" borderId="24" xfId="8" applyFont="1" applyBorder="1" applyAlignment="1">
      <alignment vertical="center" wrapText="1"/>
    </xf>
    <xf numFmtId="0" fontId="0" fillId="2" borderId="30" xfId="8" applyFont="1" applyFill="1" applyBorder="1" applyAlignment="1">
      <alignment vertical="center"/>
    </xf>
    <xf numFmtId="0" fontId="0" fillId="2" borderId="28" xfId="8" applyFont="1" applyFill="1" applyBorder="1" applyAlignment="1">
      <alignment vertical="center"/>
    </xf>
    <xf numFmtId="0" fontId="0" fillId="2" borderId="31" xfId="8" applyFont="1" applyFill="1" applyBorder="1" applyAlignment="1">
      <alignment vertical="center"/>
    </xf>
    <xf numFmtId="38" fontId="0" fillId="0" borderId="47" xfId="6" applyFont="1" applyBorder="1" applyAlignment="1">
      <alignment vertical="center" shrinkToFit="1"/>
    </xf>
    <xf numFmtId="38" fontId="0" fillId="0" borderId="48" xfId="6" applyFont="1" applyBorder="1" applyAlignment="1">
      <alignment vertical="center" shrinkToFit="1"/>
    </xf>
    <xf numFmtId="38" fontId="0" fillId="0" borderId="17" xfId="6" applyFont="1" applyBorder="1" applyAlignment="1">
      <alignment vertical="center"/>
    </xf>
    <xf numFmtId="38" fontId="0" fillId="0" borderId="15" xfId="6" applyFont="1" applyBorder="1" applyAlignment="1">
      <alignment vertical="center"/>
    </xf>
    <xf numFmtId="38" fontId="0" fillId="0" borderId="15" xfId="6" applyFont="1" applyBorder="1" applyAlignment="1">
      <alignment vertical="center" wrapText="1"/>
    </xf>
    <xf numFmtId="38" fontId="0" fillId="0" borderId="18" xfId="6" applyFont="1" applyBorder="1" applyAlignment="1">
      <alignment vertical="center" wrapText="1"/>
    </xf>
    <xf numFmtId="38" fontId="0" fillId="0" borderId="23" xfId="6" applyFont="1" applyBorder="1" applyAlignment="1">
      <alignment vertical="center"/>
    </xf>
    <xf numFmtId="38" fontId="0" fillId="0" borderId="21" xfId="6" applyFont="1" applyBorder="1" applyAlignment="1">
      <alignment vertical="center"/>
    </xf>
    <xf numFmtId="38" fontId="0" fillId="0" borderId="21" xfId="6" applyFont="1" applyBorder="1" applyAlignment="1">
      <alignment vertical="center" wrapText="1"/>
    </xf>
    <xf numFmtId="38" fontId="0" fillId="0" borderId="24" xfId="6" applyFont="1" applyBorder="1" applyAlignment="1">
      <alignment vertical="center" wrapText="1"/>
    </xf>
    <xf numFmtId="38" fontId="0" fillId="2" borderId="30" xfId="6" applyFont="1" applyFill="1" applyBorder="1" applyAlignment="1">
      <alignment vertical="center"/>
    </xf>
    <xf numFmtId="38" fontId="0" fillId="2" borderId="28" xfId="6" applyFont="1" applyFill="1" applyBorder="1" applyAlignment="1">
      <alignment vertical="center"/>
    </xf>
    <xf numFmtId="38" fontId="0" fillId="2" borderId="31" xfId="6" applyFont="1" applyFill="1" applyBorder="1" applyAlignment="1">
      <alignment vertical="center"/>
    </xf>
    <xf numFmtId="38" fontId="4" fillId="0" borderId="7" xfId="6" applyFont="1" applyBorder="1" applyAlignment="1">
      <alignment horizontal="center" vertical="center"/>
    </xf>
    <xf numFmtId="38" fontId="4" fillId="0" borderId="13" xfId="6" applyFont="1" applyBorder="1" applyAlignment="1">
      <alignment horizontal="center" vertical="center"/>
    </xf>
    <xf numFmtId="38" fontId="4" fillId="0" borderId="19" xfId="6" applyFont="1" applyBorder="1" applyAlignment="1">
      <alignment horizontal="center" vertical="center"/>
    </xf>
    <xf numFmtId="38" fontId="4" fillId="2" borderId="26" xfId="6" applyFont="1" applyFill="1" applyBorder="1" applyAlignment="1">
      <alignment horizontal="center" vertical="center"/>
    </xf>
    <xf numFmtId="38" fontId="0" fillId="2" borderId="28" xfId="6" applyFont="1" applyFill="1" applyBorder="1" applyAlignment="1">
      <alignment horizontal="right" vertical="center"/>
    </xf>
    <xf numFmtId="38" fontId="0" fillId="2" borderId="29" xfId="6" applyFont="1" applyFill="1" applyBorder="1" applyAlignment="1">
      <alignment horizontal="right" vertical="center"/>
    </xf>
    <xf numFmtId="0" fontId="0" fillId="0" borderId="9" xfId="8" applyFont="1" applyBorder="1" applyAlignment="1">
      <alignment horizontal="right" vertical="center" wrapText="1"/>
    </xf>
    <xf numFmtId="0" fontId="0" fillId="0" borderId="10" xfId="8" applyFont="1" applyBorder="1" applyAlignment="1">
      <alignment horizontal="right" vertical="center"/>
    </xf>
    <xf numFmtId="0" fontId="0" fillId="0" borderId="15" xfId="8" applyFont="1" applyBorder="1" applyAlignment="1">
      <alignment horizontal="right" vertical="center"/>
    </xf>
    <xf numFmtId="0" fontId="0" fillId="0" borderId="16" xfId="8" applyFont="1" applyBorder="1" applyAlignment="1">
      <alignment horizontal="right" vertical="center"/>
    </xf>
    <xf numFmtId="0" fontId="0" fillId="0" borderId="44" xfId="8" applyFont="1" applyBorder="1" applyAlignment="1">
      <alignment vertical="center" shrinkToFit="1"/>
    </xf>
    <xf numFmtId="0" fontId="0" fillId="0" borderId="44" xfId="8" applyFont="1" applyBorder="1" applyAlignment="1">
      <alignment horizontal="right" vertical="center" shrinkToFit="1"/>
    </xf>
    <xf numFmtId="0" fontId="0" fillId="0" borderId="15" xfId="8" applyFont="1" applyBorder="1" applyAlignment="1">
      <alignment horizontal="right" vertical="center"/>
    </xf>
    <xf numFmtId="0" fontId="0" fillId="0" borderId="16" xfId="8" applyFont="1" applyBorder="1" applyAlignment="1">
      <alignment horizontal="right" vertical="center"/>
    </xf>
    <xf numFmtId="0" fontId="0" fillId="0" borderId="21" xfId="8" applyFont="1" applyBorder="1" applyAlignment="1">
      <alignment horizontal="right" vertical="center"/>
    </xf>
    <xf numFmtId="0" fontId="0" fillId="0" borderId="22" xfId="8" applyFont="1" applyBorder="1" applyAlignment="1">
      <alignment horizontal="right" vertical="center"/>
    </xf>
    <xf numFmtId="38" fontId="0" fillId="2" borderId="4" xfId="6" applyFont="1" applyFill="1" applyBorder="1" applyAlignment="1">
      <alignment horizontal="right" vertical="center"/>
    </xf>
    <xf numFmtId="38" fontId="0" fillId="2" borderId="1" xfId="6" applyFont="1" applyFill="1" applyBorder="1" applyAlignment="1">
      <alignment horizontal="right" vertical="center"/>
    </xf>
    <xf numFmtId="0" fontId="0" fillId="0" borderId="46" xfId="8" applyFont="1" applyBorder="1" applyAlignment="1">
      <alignment vertical="center" shrinkToFit="1"/>
    </xf>
    <xf numFmtId="0" fontId="0" fillId="0" borderId="29" xfId="8" applyFont="1" applyBorder="1" applyAlignment="1">
      <alignment vertical="center" shrinkToFit="1"/>
    </xf>
    <xf numFmtId="38" fontId="0" fillId="0" borderId="11" xfId="6" applyFont="1" applyBorder="1" applyAlignment="1">
      <alignment horizontal="right" vertical="center" wrapText="1"/>
    </xf>
    <xf numFmtId="38" fontId="0" fillId="0" borderId="9" xfId="6" applyFont="1" applyBorder="1" applyAlignment="1">
      <alignment horizontal="right" vertical="center"/>
    </xf>
    <xf numFmtId="38" fontId="0" fillId="0" borderId="12" xfId="6" applyFont="1" applyBorder="1" applyAlignment="1">
      <alignment horizontal="right" vertical="center" wrapText="1"/>
    </xf>
    <xf numFmtId="38" fontId="0" fillId="0" borderId="17" xfId="6" applyFont="1" applyBorder="1" applyAlignment="1">
      <alignment horizontal="right" vertical="center"/>
    </xf>
    <xf numFmtId="38" fontId="0" fillId="0" borderId="15" xfId="6" applyFont="1" applyBorder="1" applyAlignment="1">
      <alignment horizontal="right" vertical="center" wrapText="1"/>
    </xf>
    <xf numFmtId="38" fontId="0" fillId="0" borderId="18" xfId="6" applyFont="1" applyBorder="1" applyAlignment="1">
      <alignment horizontal="right" vertical="center" wrapText="1"/>
    </xf>
    <xf numFmtId="38" fontId="0" fillId="0" borderId="23" xfId="6" applyFont="1" applyBorder="1" applyAlignment="1">
      <alignment horizontal="right" vertical="center"/>
    </xf>
    <xf numFmtId="38" fontId="0" fillId="0" borderId="21" xfId="6" applyFont="1" applyBorder="1" applyAlignment="1">
      <alignment horizontal="right" vertical="center" wrapText="1"/>
    </xf>
    <xf numFmtId="38" fontId="0" fillId="0" borderId="24" xfId="6" applyFont="1" applyBorder="1" applyAlignment="1">
      <alignment horizontal="right" vertical="center" wrapText="1"/>
    </xf>
    <xf numFmtId="38" fontId="0" fillId="2" borderId="30" xfId="6" applyFont="1" applyFill="1" applyBorder="1" applyAlignment="1">
      <alignment horizontal="right" vertical="center"/>
    </xf>
    <xf numFmtId="38" fontId="0" fillId="2" borderId="31" xfId="6" applyFont="1" applyFill="1" applyBorder="1" applyAlignment="1">
      <alignment horizontal="right" vertical="center"/>
    </xf>
    <xf numFmtId="0" fontId="0" fillId="0" borderId="47" xfId="8" applyFont="1" applyBorder="1" applyAlignment="1">
      <alignment vertical="center" shrinkToFit="1"/>
    </xf>
    <xf numFmtId="0" fontId="0" fillId="0" borderId="43" xfId="8" applyFont="1" applyBorder="1" applyAlignment="1">
      <alignment vertical="center" shrinkToFit="1"/>
    </xf>
    <xf numFmtId="0" fontId="0" fillId="0" borderId="48" xfId="8" applyFont="1" applyBorder="1" applyAlignment="1">
      <alignment vertical="center" shrinkToFit="1"/>
    </xf>
    <xf numFmtId="0" fontId="11" fillId="4" borderId="45" xfId="8" applyFont="1" applyFill="1" applyBorder="1" applyAlignment="1">
      <alignment horizontal="left" vertical="center"/>
    </xf>
    <xf numFmtId="0" fontId="11" fillId="4" borderId="0" xfId="8" applyFont="1" applyFill="1" applyBorder="1" applyAlignment="1">
      <alignment horizontal="left" vertical="center"/>
    </xf>
    <xf numFmtId="38" fontId="0" fillId="0" borderId="49" xfId="6" applyFont="1" applyBorder="1" applyAlignment="1">
      <alignment vertical="center"/>
    </xf>
    <xf numFmtId="38" fontId="0" fillId="0" borderId="8" xfId="6" applyFont="1" applyBorder="1" applyAlignment="1">
      <alignment vertical="center" shrinkToFit="1"/>
    </xf>
    <xf numFmtId="38" fontId="0" fillId="0" borderId="50" xfId="6" applyFont="1" applyBorder="1" applyAlignment="1">
      <alignment vertical="center" shrinkToFit="1"/>
    </xf>
    <xf numFmtId="38" fontId="0" fillId="0" borderId="36" xfId="6" applyFont="1" applyBorder="1" applyAlignment="1">
      <alignment vertical="center"/>
    </xf>
    <xf numFmtId="38" fontId="0" fillId="0" borderId="9" xfId="6" applyFont="1" applyBorder="1" applyAlignment="1">
      <alignment vertical="center" shrinkToFit="1"/>
    </xf>
    <xf numFmtId="38" fontId="0" fillId="0" borderId="37" xfId="6" applyFont="1" applyBorder="1" applyAlignment="1">
      <alignment vertical="center" wrapText="1"/>
    </xf>
    <xf numFmtId="38" fontId="0" fillId="0" borderId="10" xfId="6" applyFont="1" applyBorder="1" applyAlignment="1">
      <alignment vertical="center" shrinkToFit="1"/>
    </xf>
    <xf numFmtId="38" fontId="0" fillId="2" borderId="51" xfId="6" applyFont="1" applyFill="1" applyBorder="1" applyAlignment="1">
      <alignment vertical="center"/>
    </xf>
    <xf numFmtId="38" fontId="0" fillId="2" borderId="52" xfId="6" applyFont="1" applyFill="1" applyBorder="1" applyAlignment="1">
      <alignment vertical="center"/>
    </xf>
    <xf numFmtId="38" fontId="0" fillId="2" borderId="53" xfId="6" applyFont="1" applyFill="1" applyBorder="1" applyAlignment="1">
      <alignment vertical="center"/>
    </xf>
    <xf numFmtId="38" fontId="0" fillId="2" borderId="54" xfId="6" applyFont="1" applyFill="1" applyBorder="1" applyAlignment="1">
      <alignment vertical="center"/>
    </xf>
    <xf numFmtId="38" fontId="0" fillId="2" borderId="55" xfId="6" applyFont="1" applyFill="1" applyBorder="1" applyAlignment="1">
      <alignment vertical="center"/>
    </xf>
    <xf numFmtId="38" fontId="0" fillId="0" borderId="8" xfId="6" applyFont="1" applyFill="1" applyBorder="1" applyAlignment="1">
      <alignment vertical="center" wrapText="1"/>
    </xf>
    <xf numFmtId="0" fontId="4" fillId="0" borderId="56" xfId="8" applyFont="1" applyBorder="1" applyAlignment="1">
      <alignment horizontal="center" vertical="center"/>
    </xf>
    <xf numFmtId="0" fontId="4" fillId="0" borderId="57" xfId="8" applyFont="1" applyBorder="1" applyAlignment="1">
      <alignment horizontal="center" vertical="center"/>
    </xf>
    <xf numFmtId="0" fontId="4" fillId="0" borderId="58" xfId="8" applyFont="1" applyBorder="1" applyAlignment="1">
      <alignment horizontal="center" vertical="center"/>
    </xf>
    <xf numFmtId="0" fontId="0" fillId="2" borderId="46" xfId="8" applyFont="1" applyFill="1" applyBorder="1" applyAlignment="1">
      <alignment vertical="center"/>
    </xf>
    <xf numFmtId="38" fontId="0" fillId="0" borderId="20" xfId="6" applyFont="1" applyFill="1" applyBorder="1" applyAlignment="1">
      <alignment vertical="center"/>
    </xf>
    <xf numFmtId="38" fontId="0" fillId="0" borderId="49" xfId="6" applyFont="1" applyFill="1" applyBorder="1" applyAlignment="1">
      <alignment vertical="center"/>
    </xf>
    <xf numFmtId="38" fontId="0" fillId="0" borderId="9" xfId="6" applyFont="1" applyFill="1" applyBorder="1" applyAlignment="1">
      <alignment vertical="center"/>
    </xf>
    <xf numFmtId="38" fontId="0" fillId="0" borderId="15" xfId="6" applyFont="1" applyFill="1" applyBorder="1" applyAlignment="1">
      <alignment vertical="center"/>
    </xf>
    <xf numFmtId="38" fontId="0" fillId="0" borderId="21" xfId="6" applyFont="1" applyFill="1" applyBorder="1" applyAlignment="1">
      <alignment vertical="center"/>
    </xf>
    <xf numFmtId="38" fontId="0" fillId="0" borderId="9" xfId="6" applyFont="1" applyFill="1" applyBorder="1" applyAlignment="1">
      <alignment vertical="center" wrapText="1"/>
    </xf>
    <xf numFmtId="38" fontId="0" fillId="0" borderId="11" xfId="6" applyFont="1" applyFill="1" applyBorder="1" applyAlignment="1">
      <alignment vertical="center" wrapText="1"/>
    </xf>
    <xf numFmtId="38" fontId="0" fillId="0" borderId="17" xfId="6" applyFont="1" applyFill="1" applyBorder="1" applyAlignment="1">
      <alignment vertical="center"/>
    </xf>
    <xf numFmtId="38" fontId="0" fillId="0" borderId="23" xfId="6" applyFont="1" applyFill="1" applyBorder="1" applyAlignment="1">
      <alignment vertical="center"/>
    </xf>
    <xf numFmtId="38" fontId="0" fillId="0" borderId="15" xfId="6" applyFont="1" applyFill="1" applyBorder="1" applyAlignment="1">
      <alignment horizontal="right" vertical="center"/>
    </xf>
    <xf numFmtId="38" fontId="0" fillId="0" borderId="16" xfId="6" applyFont="1" applyFill="1" applyBorder="1" applyAlignment="1">
      <alignment horizontal="right" vertical="center"/>
    </xf>
    <xf numFmtId="38" fontId="0" fillId="0" borderId="21" xfId="6" applyFont="1" applyFill="1" applyBorder="1" applyAlignment="1">
      <alignment horizontal="right" vertical="center"/>
    </xf>
    <xf numFmtId="38" fontId="0" fillId="0" borderId="22" xfId="6" applyFont="1" applyFill="1" applyBorder="1" applyAlignment="1">
      <alignment horizontal="right" vertical="center"/>
    </xf>
    <xf numFmtId="3" fontId="0" fillId="0" borderId="36" xfId="8" applyNumberFormat="1" applyFont="1" applyBorder="1" applyAlignment="1">
      <alignment vertical="center" wrapText="1"/>
    </xf>
    <xf numFmtId="3" fontId="0" fillId="0" borderId="15" xfId="8" applyNumberFormat="1" applyFont="1" applyBorder="1" applyAlignment="1">
      <alignment vertical="center"/>
    </xf>
    <xf numFmtId="3" fontId="0" fillId="0" borderId="21" xfId="8" applyNumberFormat="1" applyFont="1" applyBorder="1" applyAlignment="1">
      <alignment vertical="center"/>
    </xf>
    <xf numFmtId="38" fontId="0" fillId="0" borderId="49" xfId="6" applyFont="1" applyBorder="1" applyAlignment="1">
      <alignment vertical="center" wrapText="1"/>
    </xf>
    <xf numFmtId="38" fontId="0" fillId="0" borderId="59" xfId="6" applyFont="1" applyBorder="1" applyAlignment="1">
      <alignment vertical="center"/>
    </xf>
    <xf numFmtId="38" fontId="0" fillId="0" borderId="36" xfId="6" applyFont="1" applyBorder="1" applyAlignment="1">
      <alignment vertical="center" wrapText="1"/>
    </xf>
    <xf numFmtId="38" fontId="0" fillId="0" borderId="18" xfId="6" applyFont="1" applyBorder="1" applyAlignment="1">
      <alignment vertical="center"/>
    </xf>
    <xf numFmtId="38" fontId="0" fillId="0" borderId="24" xfId="6" applyFont="1" applyBorder="1" applyAlignment="1">
      <alignment vertical="center"/>
    </xf>
    <xf numFmtId="38" fontId="0" fillId="0" borderId="22" xfId="6" applyFont="1" applyBorder="1" applyAlignment="1">
      <alignment vertical="center"/>
    </xf>
    <xf numFmtId="38" fontId="0" fillId="2" borderId="60" xfId="6" applyFont="1" applyFill="1" applyBorder="1" applyAlignment="1">
      <alignment vertical="center"/>
    </xf>
    <xf numFmtId="38" fontId="0" fillId="2" borderId="61" xfId="6" applyFont="1" applyFill="1" applyBorder="1" applyAlignment="1">
      <alignment vertical="center"/>
    </xf>
    <xf numFmtId="38" fontId="0" fillId="2" borderId="62" xfId="6" applyFont="1" applyFill="1" applyBorder="1" applyAlignment="1">
      <alignment vertical="center"/>
    </xf>
    <xf numFmtId="0" fontId="0" fillId="2" borderId="3" xfId="8" applyFont="1" applyFill="1" applyBorder="1" applyAlignment="1">
      <alignment vertical="center"/>
    </xf>
    <xf numFmtId="0" fontId="0" fillId="2" borderId="1" xfId="8" applyFont="1" applyFill="1" applyBorder="1" applyAlignment="1">
      <alignment vertical="center"/>
    </xf>
    <xf numFmtId="0" fontId="0" fillId="2" borderId="43" xfId="8" applyFont="1" applyFill="1" applyBorder="1" applyAlignment="1">
      <alignment vertical="center"/>
    </xf>
    <xf numFmtId="0" fontId="0" fillId="2" borderId="44" xfId="8" applyFont="1" applyFill="1" applyBorder="1" applyAlignment="1">
      <alignment vertical="center"/>
    </xf>
    <xf numFmtId="38" fontId="0" fillId="0" borderId="63" xfId="6" applyFont="1" applyBorder="1" applyAlignment="1">
      <alignment vertical="center" wrapText="1"/>
    </xf>
    <xf numFmtId="38" fontId="0" fillId="2" borderId="64" xfId="6" applyFont="1" applyFill="1" applyBorder="1" applyAlignment="1">
      <alignment vertical="center"/>
    </xf>
    <xf numFmtId="38" fontId="0" fillId="2" borderId="65" xfId="6" applyFont="1" applyFill="1" applyBorder="1" applyAlignment="1">
      <alignment vertical="center"/>
    </xf>
    <xf numFmtId="38" fontId="0" fillId="2" borderId="3" xfId="6" applyFont="1" applyFill="1" applyBorder="1" applyAlignment="1">
      <alignment vertical="center"/>
    </xf>
    <xf numFmtId="38" fontId="0" fillId="2" borderId="1" xfId="6" applyFont="1" applyFill="1" applyBorder="1" applyAlignment="1">
      <alignment vertical="center"/>
    </xf>
    <xf numFmtId="38" fontId="0" fillId="2" borderId="2" xfId="6" applyFont="1" applyFill="1" applyBorder="1" applyAlignment="1">
      <alignment vertical="center"/>
    </xf>
    <xf numFmtId="0" fontId="0" fillId="2" borderId="1" xfId="8" applyFont="1" applyFill="1" applyBorder="1" applyAlignment="1">
      <alignment horizontal="right" vertical="center"/>
    </xf>
    <xf numFmtId="0" fontId="0" fillId="2" borderId="4" xfId="8" applyFont="1" applyFill="1" applyBorder="1" applyAlignment="1">
      <alignment horizontal="right" vertical="center"/>
    </xf>
    <xf numFmtId="38" fontId="0" fillId="0" borderId="66" xfId="6" applyFont="1" applyBorder="1" applyAlignment="1">
      <alignment vertical="center" wrapText="1"/>
    </xf>
    <xf numFmtId="38" fontId="0" fillId="0" borderId="67" xfId="6" applyFont="1" applyBorder="1" applyAlignment="1">
      <alignment vertical="center" wrapText="1"/>
    </xf>
    <xf numFmtId="38" fontId="0" fillId="0" borderId="68" xfId="6" applyFont="1" applyBorder="1" applyAlignment="1">
      <alignment vertical="center" wrapText="1"/>
    </xf>
    <xf numFmtId="38" fontId="0" fillId="0" borderId="36" xfId="6" applyFont="1" applyBorder="1" applyAlignment="1">
      <alignment vertical="center" wrapText="1"/>
    </xf>
    <xf numFmtId="38" fontId="0" fillId="0" borderId="37" xfId="6" applyFont="1" applyBorder="1" applyAlignment="1">
      <alignment vertical="center" wrapText="1"/>
    </xf>
    <xf numFmtId="38" fontId="0" fillId="0" borderId="58" xfId="6" applyFont="1" applyBorder="1" applyAlignment="1">
      <alignment vertical="center" wrapText="1"/>
    </xf>
    <xf numFmtId="38" fontId="0" fillId="0" borderId="22" xfId="6" applyFont="1" applyBorder="1" applyAlignment="1">
      <alignment vertical="center" wrapText="1"/>
    </xf>
    <xf numFmtId="38" fontId="0" fillId="0" borderId="63" xfId="6" applyFont="1" applyBorder="1" applyAlignment="1">
      <alignment vertical="center" wrapText="1"/>
    </xf>
    <xf numFmtId="38" fontId="0" fillId="0" borderId="36" xfId="6" applyFont="1" applyBorder="1" applyAlignment="1">
      <alignment horizontal="right" vertical="center" wrapText="1"/>
    </xf>
    <xf numFmtId="38" fontId="0" fillId="0" borderId="37" xfId="6" applyFont="1" applyBorder="1" applyAlignment="1">
      <alignment horizontal="right" vertical="center"/>
    </xf>
    <xf numFmtId="38" fontId="0" fillId="0" borderId="23" xfId="6" applyFont="1" applyBorder="1" applyAlignment="1">
      <alignment vertical="center" wrapText="1"/>
    </xf>
    <xf numFmtId="0" fontId="0" fillId="0" borderId="43" xfId="8" applyFont="1" applyFill="1" applyBorder="1" applyAlignment="1">
      <alignment horizontal="right" vertical="center" shrinkToFit="1"/>
    </xf>
    <xf numFmtId="0" fontId="3" fillId="0" borderId="49" xfId="8" applyFont="1" applyBorder="1" applyAlignment="1">
      <alignment vertical="center" wrapText="1" shrinkToFit="1"/>
    </xf>
    <xf numFmtId="0" fontId="0" fillId="0" borderId="36" xfId="8" applyFont="1" applyBorder="1" applyAlignment="1">
      <alignment vertical="center" shrinkToFit="1"/>
    </xf>
    <xf numFmtId="38" fontId="0" fillId="0" borderId="14" xfId="6" applyFont="1" applyFill="1" applyBorder="1" applyAlignment="1">
      <alignment vertical="center"/>
    </xf>
    <xf numFmtId="38" fontId="0" fillId="0" borderId="69" xfId="6" applyFont="1" applyFill="1" applyBorder="1" applyAlignment="1">
      <alignment vertical="center" shrinkToFit="1"/>
    </xf>
    <xf numFmtId="38" fontId="0" fillId="0" borderId="70" xfId="6" applyFont="1" applyFill="1" applyBorder="1" applyAlignment="1">
      <alignment vertical="center" shrinkToFit="1"/>
    </xf>
    <xf numFmtId="38" fontId="0" fillId="0" borderId="71" xfId="6" applyFont="1" applyFill="1" applyBorder="1" applyAlignment="1">
      <alignment vertical="center" shrinkToFit="1"/>
    </xf>
    <xf numFmtId="38" fontId="0" fillId="0" borderId="72" xfId="6" applyFont="1" applyFill="1" applyBorder="1" applyAlignment="1">
      <alignment vertical="center" shrinkToFit="1"/>
    </xf>
    <xf numFmtId="38" fontId="0" fillId="0" borderId="43" xfId="6" applyFont="1" applyFill="1" applyBorder="1" applyAlignment="1">
      <alignment vertical="center" shrinkToFit="1"/>
    </xf>
    <xf numFmtId="38" fontId="0" fillId="0" borderId="28" xfId="6" applyFont="1" applyFill="1" applyBorder="1" applyAlignment="1">
      <alignment vertical="center" shrinkToFit="1"/>
    </xf>
    <xf numFmtId="38" fontId="0" fillId="0" borderId="73" xfId="6" applyFont="1" applyFill="1" applyBorder="1" applyAlignment="1">
      <alignment vertical="center" shrinkToFit="1"/>
    </xf>
    <xf numFmtId="38" fontId="0" fillId="0" borderId="74" xfId="6" applyFont="1" applyFill="1" applyBorder="1" applyAlignment="1">
      <alignment vertical="center" shrinkToFit="1"/>
    </xf>
    <xf numFmtId="38" fontId="0" fillId="0" borderId="30" xfId="8" applyNumberFormat="1" applyFont="1" applyFill="1" applyBorder="1" applyAlignment="1">
      <alignment vertical="center" shrinkToFit="1"/>
    </xf>
    <xf numFmtId="38" fontId="0" fillId="0" borderId="69" xfId="8" applyNumberFormat="1" applyFont="1" applyFill="1" applyBorder="1" applyAlignment="1">
      <alignment vertical="center" shrinkToFit="1"/>
    </xf>
    <xf numFmtId="38" fontId="0" fillId="0" borderId="71" xfId="8" applyNumberFormat="1" applyFont="1" applyFill="1" applyBorder="1" applyAlignment="1">
      <alignment vertical="center" shrinkToFit="1"/>
    </xf>
    <xf numFmtId="38" fontId="0" fillId="0" borderId="10" xfId="6" applyFont="1" applyFill="1" applyBorder="1" applyAlignment="1">
      <alignment vertical="center"/>
    </xf>
    <xf numFmtId="38" fontId="0" fillId="0" borderId="23" xfId="6" applyFont="1" applyFill="1" applyBorder="1" applyAlignment="1">
      <alignment vertical="center" wrapText="1"/>
    </xf>
    <xf numFmtId="38" fontId="0" fillId="0" borderId="21" xfId="6" applyFont="1" applyFill="1" applyBorder="1" applyAlignment="1">
      <alignment vertical="center" wrapText="1"/>
    </xf>
    <xf numFmtId="38" fontId="0" fillId="0" borderId="24" xfId="6" applyFont="1" applyFill="1" applyBorder="1" applyAlignment="1">
      <alignment vertical="center" wrapText="1"/>
    </xf>
    <xf numFmtId="38" fontId="0" fillId="0" borderId="20" xfId="6" applyFont="1" applyFill="1" applyBorder="1" applyAlignment="1">
      <alignment vertical="center" wrapText="1"/>
    </xf>
    <xf numFmtId="38" fontId="0" fillId="0" borderId="21" xfId="6" applyFont="1" applyFill="1" applyBorder="1" applyAlignment="1">
      <alignment horizontal="right" vertical="center" wrapText="1"/>
    </xf>
    <xf numFmtId="38" fontId="0" fillId="0" borderId="22" xfId="6" applyFont="1" applyFill="1" applyBorder="1" applyAlignment="1">
      <alignment horizontal="right" vertical="center"/>
    </xf>
    <xf numFmtId="38" fontId="0" fillId="0" borderId="12" xfId="6" applyFont="1" applyFill="1" applyBorder="1" applyAlignment="1">
      <alignment vertical="center" wrapText="1"/>
    </xf>
    <xf numFmtId="38" fontId="0" fillId="0" borderId="9" xfId="6" applyFont="1" applyFill="1" applyBorder="1" applyAlignment="1">
      <alignment horizontal="right" vertical="center" wrapText="1"/>
    </xf>
    <xf numFmtId="38" fontId="0" fillId="0" borderId="10" xfId="6" applyFont="1" applyFill="1" applyBorder="1" applyAlignment="1">
      <alignment horizontal="right" vertical="center"/>
    </xf>
    <xf numFmtId="38" fontId="0" fillId="0" borderId="63" xfId="6" applyFont="1" applyFill="1" applyBorder="1" applyAlignment="1">
      <alignment vertical="center" wrapText="1"/>
    </xf>
    <xf numFmtId="38" fontId="0" fillId="0" borderId="49" xfId="6" applyFont="1" applyFill="1" applyBorder="1" applyAlignment="1">
      <alignment vertical="center" wrapText="1"/>
    </xf>
    <xf numFmtId="38" fontId="0" fillId="0" borderId="36" xfId="6" applyFont="1" applyFill="1" applyBorder="1" applyAlignment="1">
      <alignment vertical="center" wrapText="1"/>
    </xf>
    <xf numFmtId="38" fontId="0" fillId="0" borderId="36" xfId="6" applyFont="1" applyFill="1" applyBorder="1" applyAlignment="1">
      <alignment horizontal="right" vertical="center" wrapText="1"/>
    </xf>
    <xf numFmtId="38" fontId="0" fillId="0" borderId="37" xfId="6" applyFont="1" applyFill="1" applyBorder="1" applyAlignment="1">
      <alignment horizontal="right" vertical="center"/>
    </xf>
    <xf numFmtId="0" fontId="0" fillId="3" borderId="82" xfId="8" applyFont="1" applyFill="1" applyBorder="1" applyAlignment="1">
      <alignment horizontal="center" vertical="center" wrapText="1"/>
    </xf>
    <xf numFmtId="0" fontId="11" fillId="0" borderId="83" xfId="8" applyFont="1" applyBorder="1" applyAlignment="1">
      <alignment horizontal="center" vertical="center"/>
    </xf>
    <xf numFmtId="0" fontId="11" fillId="0" borderId="84" xfId="8" applyFont="1" applyBorder="1" applyAlignment="1">
      <alignment horizontal="center" vertical="center"/>
    </xf>
    <xf numFmtId="0" fontId="11" fillId="0" borderId="6" xfId="8" applyFont="1" applyBorder="1" applyAlignment="1">
      <alignment horizontal="center" vertical="center"/>
    </xf>
    <xf numFmtId="0" fontId="11" fillId="0" borderId="83" xfId="8" applyFont="1" applyBorder="1" applyAlignment="1">
      <alignment horizontal="center" vertical="center" wrapText="1"/>
    </xf>
    <xf numFmtId="0" fontId="11" fillId="0" borderId="83" xfId="8" applyFont="1" applyBorder="1" applyAlignment="1">
      <alignment horizontal="left" vertical="center" wrapText="1"/>
    </xf>
    <xf numFmtId="0" fontId="11" fillId="0" borderId="84" xfId="8" applyFont="1" applyBorder="1" applyAlignment="1">
      <alignment horizontal="left" vertical="center" wrapText="1"/>
    </xf>
    <xf numFmtId="0" fontId="11" fillId="0" borderId="6" xfId="8" applyFont="1" applyBorder="1" applyAlignment="1">
      <alignment horizontal="left" vertical="center" wrapText="1"/>
    </xf>
    <xf numFmtId="0" fontId="11" fillId="0" borderId="84" xfId="8" applyFont="1" applyBorder="1" applyAlignment="1">
      <alignment horizontal="center" vertical="center" wrapText="1"/>
    </xf>
    <xf numFmtId="0" fontId="11" fillId="0" borderId="6" xfId="8" applyFont="1" applyBorder="1" applyAlignment="1">
      <alignment horizontal="center" vertical="center" wrapText="1"/>
    </xf>
    <xf numFmtId="0" fontId="3" fillId="0" borderId="97" xfId="8" applyFont="1" applyFill="1" applyBorder="1" applyAlignment="1">
      <alignment horizontal="center" vertical="center" wrapText="1"/>
    </xf>
    <xf numFmtId="0" fontId="3" fillId="0" borderId="98" xfId="8" applyFont="1" applyFill="1" applyBorder="1" applyAlignment="1">
      <alignment horizontal="center" vertical="center" wrapText="1"/>
    </xf>
    <xf numFmtId="0" fontId="3" fillId="0" borderId="99" xfId="8" applyFont="1" applyFill="1" applyBorder="1" applyAlignment="1">
      <alignment horizontal="center" vertical="center" wrapText="1"/>
    </xf>
    <xf numFmtId="0" fontId="3" fillId="0" borderId="40" xfId="8" applyFont="1" applyFill="1" applyBorder="1" applyAlignment="1">
      <alignment horizontal="center" vertical="center" wrapText="1"/>
    </xf>
    <xf numFmtId="0" fontId="3" fillId="0" borderId="0" xfId="8" applyFont="1" applyFill="1" applyBorder="1" applyAlignment="1">
      <alignment horizontal="center" vertical="center" wrapText="1"/>
    </xf>
    <xf numFmtId="0" fontId="3" fillId="0" borderId="80" xfId="8" applyFont="1" applyFill="1" applyBorder="1" applyAlignment="1">
      <alignment horizontal="center" vertical="center" wrapText="1"/>
    </xf>
    <xf numFmtId="0" fontId="3" fillId="0" borderId="66" xfId="8" applyFont="1" applyFill="1" applyBorder="1" applyAlignment="1">
      <alignment horizontal="center" vertical="center" wrapText="1"/>
    </xf>
    <xf numFmtId="0" fontId="3" fillId="0" borderId="93" xfId="8" applyFont="1" applyFill="1" applyBorder="1" applyAlignment="1">
      <alignment horizontal="center" vertical="center" wrapText="1"/>
    </xf>
    <xf numFmtId="0" fontId="3" fillId="0" borderId="118" xfId="8" applyFont="1" applyFill="1" applyBorder="1" applyAlignment="1">
      <alignment horizontal="center" vertical="center" wrapText="1"/>
    </xf>
    <xf numFmtId="0" fontId="3" fillId="0" borderId="57" xfId="8" applyFont="1" applyBorder="1" applyAlignment="1">
      <alignment horizontal="center" vertical="center" wrapText="1"/>
    </xf>
    <xf numFmtId="0" fontId="3" fillId="0" borderId="94" xfId="8" applyFont="1" applyBorder="1" applyAlignment="1">
      <alignment horizontal="center" vertical="center"/>
    </xf>
    <xf numFmtId="0" fontId="3" fillId="0" borderId="57" xfId="8" applyFont="1" applyBorder="1" applyAlignment="1">
      <alignment horizontal="center" vertical="center"/>
    </xf>
    <xf numFmtId="0" fontId="0" fillId="0" borderId="78" xfId="8" applyFont="1" applyBorder="1" applyAlignment="1">
      <alignment horizontal="center" vertical="center" wrapText="1"/>
    </xf>
    <xf numFmtId="0" fontId="0" fillId="0" borderId="79" xfId="8" applyFont="1" applyBorder="1" applyAlignment="1">
      <alignment horizontal="center" vertical="center" wrapText="1"/>
    </xf>
    <xf numFmtId="0" fontId="0" fillId="0" borderId="40" xfId="8" applyFont="1" applyBorder="1" applyAlignment="1">
      <alignment horizontal="center" vertical="center" wrapText="1"/>
    </xf>
    <xf numFmtId="0" fontId="0" fillId="0" borderId="80" xfId="8" applyFont="1" applyBorder="1" applyAlignment="1">
      <alignment horizontal="center" vertical="center" wrapText="1"/>
    </xf>
    <xf numFmtId="0" fontId="0" fillId="0" borderId="81" xfId="8" applyFont="1" applyBorder="1" applyAlignment="1">
      <alignment horizontal="center" vertical="center" wrapText="1"/>
    </xf>
    <xf numFmtId="0" fontId="0" fillId="0" borderId="82" xfId="8" applyFont="1" applyBorder="1" applyAlignment="1">
      <alignment horizontal="center" vertical="center" wrapText="1"/>
    </xf>
    <xf numFmtId="0" fontId="11" fillId="0" borderId="83" xfId="8" applyFont="1" applyBorder="1" applyAlignment="1">
      <alignment horizontal="left" vertical="center"/>
    </xf>
    <xf numFmtId="0" fontId="11" fillId="0" borderId="84" xfId="8" applyFont="1" applyBorder="1" applyAlignment="1">
      <alignment horizontal="left" vertical="center"/>
    </xf>
    <xf numFmtId="0" fontId="11" fillId="0" borderId="6" xfId="8" applyFont="1" applyBorder="1" applyAlignment="1">
      <alignment horizontal="left" vertical="center"/>
    </xf>
    <xf numFmtId="0" fontId="3" fillId="0" borderId="75" xfId="8" applyFont="1" applyFill="1" applyBorder="1" applyAlignment="1">
      <alignment horizontal="center" vertical="center"/>
    </xf>
    <xf numFmtId="0" fontId="3" fillId="0" borderId="76" xfId="8" applyFont="1" applyFill="1" applyBorder="1" applyAlignment="1">
      <alignment horizontal="center" vertical="center"/>
    </xf>
    <xf numFmtId="0" fontId="3" fillId="0" borderId="77" xfId="8" applyFont="1" applyFill="1" applyBorder="1" applyAlignment="1">
      <alignment horizontal="center" vertical="center"/>
    </xf>
    <xf numFmtId="0" fontId="3" fillId="0" borderId="75" xfId="8" applyFont="1" applyBorder="1" applyAlignment="1">
      <alignment horizontal="center" vertical="center"/>
    </xf>
    <xf numFmtId="0" fontId="3" fillId="0" borderId="76" xfId="8" applyFont="1" applyBorder="1" applyAlignment="1">
      <alignment horizontal="center" vertical="center"/>
    </xf>
    <xf numFmtId="0" fontId="3" fillId="0" borderId="77" xfId="8" applyFont="1" applyBorder="1" applyAlignment="1">
      <alignment horizontal="center" vertical="center"/>
    </xf>
    <xf numFmtId="0" fontId="11" fillId="0" borderId="114" xfId="8" applyFont="1" applyFill="1" applyBorder="1" applyAlignment="1">
      <alignment horizontal="left" vertical="top" wrapText="1"/>
    </xf>
    <xf numFmtId="0" fontId="11" fillId="0" borderId="115" xfId="8" applyFont="1" applyFill="1" applyBorder="1" applyAlignment="1">
      <alignment horizontal="left" vertical="top"/>
    </xf>
    <xf numFmtId="0" fontId="11" fillId="0" borderId="116" xfId="8" applyFont="1" applyFill="1" applyBorder="1" applyAlignment="1">
      <alignment horizontal="left" vertical="top"/>
    </xf>
    <xf numFmtId="0" fontId="11" fillId="0" borderId="114" xfId="8" applyFont="1" applyFill="1" applyBorder="1" applyAlignment="1">
      <alignment horizontal="center" vertical="center"/>
    </xf>
    <xf numFmtId="0" fontId="11" fillId="0" borderId="115" xfId="8" applyFont="1" applyFill="1" applyBorder="1" applyAlignment="1">
      <alignment horizontal="center" vertical="center"/>
    </xf>
    <xf numFmtId="0" fontId="11" fillId="0" borderId="116" xfId="8" applyFont="1" applyFill="1" applyBorder="1" applyAlignment="1">
      <alignment horizontal="center" vertical="center"/>
    </xf>
    <xf numFmtId="0" fontId="11" fillId="0" borderId="42" xfId="8" applyFont="1" applyFill="1" applyBorder="1" applyAlignment="1">
      <alignment horizontal="left" vertical="center" wrapText="1"/>
    </xf>
    <xf numFmtId="0" fontId="11" fillId="0" borderId="74" xfId="8" applyFont="1" applyFill="1" applyBorder="1" applyAlignment="1">
      <alignment horizontal="left" vertical="center" wrapText="1"/>
    </xf>
    <xf numFmtId="0" fontId="11" fillId="0" borderId="117" xfId="8" applyFont="1" applyFill="1" applyBorder="1" applyAlignment="1">
      <alignment horizontal="left" vertical="center" wrapText="1"/>
    </xf>
    <xf numFmtId="0" fontId="11" fillId="0" borderId="114" xfId="8" applyFont="1" applyFill="1" applyBorder="1" applyAlignment="1">
      <alignment horizontal="left" vertical="center" wrapText="1"/>
    </xf>
    <xf numFmtId="0" fontId="11" fillId="0" borderId="115" xfId="8" applyFont="1" applyFill="1" applyBorder="1" applyAlignment="1">
      <alignment horizontal="left" vertical="center" wrapText="1"/>
    </xf>
    <xf numFmtId="0" fontId="11" fillId="0" borderId="116" xfId="8" applyFont="1" applyFill="1" applyBorder="1" applyAlignment="1">
      <alignment horizontal="left" vertical="center" wrapText="1"/>
    </xf>
    <xf numFmtId="0" fontId="0" fillId="4" borderId="45" xfId="8" applyFont="1" applyFill="1" applyBorder="1" applyAlignment="1">
      <alignment horizontal="center" vertical="center" wrapText="1"/>
    </xf>
    <xf numFmtId="0" fontId="0" fillId="4" borderId="0" xfId="8" applyFont="1" applyFill="1" applyBorder="1" applyAlignment="1">
      <alignment horizontal="center" vertical="center" wrapText="1"/>
    </xf>
    <xf numFmtId="0" fontId="0" fillId="4" borderId="88" xfId="8" applyFont="1" applyFill="1" applyBorder="1" applyAlignment="1">
      <alignment horizontal="center" vertical="center" wrapText="1"/>
    </xf>
    <xf numFmtId="0" fontId="5" fillId="0" borderId="0" xfId="8" applyFont="1" applyFill="1" applyAlignment="1">
      <alignment horizontal="center" vertical="center"/>
    </xf>
    <xf numFmtId="0" fontId="11" fillId="0" borderId="110" xfId="8" applyFont="1" applyFill="1" applyBorder="1" applyAlignment="1">
      <alignment horizontal="left" vertical="center" wrapText="1"/>
    </xf>
    <xf numFmtId="0" fontId="11" fillId="0" borderId="111" xfId="8" applyFont="1" applyFill="1" applyBorder="1" applyAlignment="1">
      <alignment horizontal="left" vertical="center" wrapText="1"/>
    </xf>
    <xf numFmtId="0" fontId="11" fillId="0" borderId="112" xfId="8" applyFont="1" applyFill="1" applyBorder="1" applyAlignment="1">
      <alignment horizontal="left" vertical="center" wrapText="1"/>
    </xf>
    <xf numFmtId="0" fontId="11" fillId="0" borderId="85" xfId="8" applyFont="1" applyBorder="1" applyAlignment="1">
      <alignment horizontal="center" vertical="center"/>
    </xf>
    <xf numFmtId="0" fontId="11" fillId="0" borderId="43" xfId="8" applyFont="1" applyBorder="1" applyAlignment="1">
      <alignment horizontal="center" vertical="center"/>
    </xf>
    <xf numFmtId="0" fontId="11" fillId="0" borderId="52" xfId="8" applyFont="1" applyBorder="1" applyAlignment="1">
      <alignment horizontal="center" vertical="center"/>
    </xf>
    <xf numFmtId="0" fontId="11" fillId="0" borderId="0" xfId="8" applyFont="1" applyBorder="1" applyAlignment="1">
      <alignment horizontal="center" vertical="center"/>
    </xf>
    <xf numFmtId="0" fontId="11" fillId="0" borderId="0" xfId="8" applyFont="1" applyBorder="1" applyAlignment="1">
      <alignment horizontal="center" vertical="center" wrapText="1"/>
    </xf>
    <xf numFmtId="0" fontId="11" fillId="0" borderId="42" xfId="8" applyFont="1" applyBorder="1" applyAlignment="1">
      <alignment horizontal="center" vertical="center" wrapText="1"/>
    </xf>
    <xf numFmtId="0" fontId="0" fillId="0" borderId="70" xfId="8" applyFont="1" applyBorder="1" applyAlignment="1">
      <alignment horizontal="center" vertical="center" wrapText="1"/>
    </xf>
    <xf numFmtId="0" fontId="0" fillId="0" borderId="70" xfId="8" applyFont="1" applyBorder="1" applyAlignment="1">
      <alignment horizontal="center" vertical="center"/>
    </xf>
    <xf numFmtId="0" fontId="11" fillId="0" borderId="85" xfId="8" applyFont="1" applyBorder="1" applyAlignment="1">
      <alignment horizontal="center" vertical="center" wrapText="1"/>
    </xf>
    <xf numFmtId="0" fontId="11" fillId="0" borderId="43" xfId="8" applyFont="1" applyBorder="1" applyAlignment="1">
      <alignment horizontal="center" vertical="center" wrapText="1"/>
    </xf>
    <xf numFmtId="0" fontId="11" fillId="0" borderId="52" xfId="8" applyFont="1" applyBorder="1" applyAlignment="1">
      <alignment horizontal="center" vertical="center" wrapText="1"/>
    </xf>
    <xf numFmtId="0" fontId="11" fillId="3" borderId="41" xfId="8" applyFont="1" applyFill="1" applyBorder="1" applyAlignment="1">
      <alignment horizontal="center" vertical="center" wrapText="1"/>
    </xf>
    <xf numFmtId="0" fontId="11" fillId="3" borderId="50" xfId="8" applyFont="1" applyFill="1" applyBorder="1" applyAlignment="1">
      <alignment horizontal="center" vertical="center" wrapText="1"/>
    </xf>
    <xf numFmtId="0" fontId="11" fillId="3" borderId="40" xfId="8" applyFont="1" applyFill="1" applyBorder="1" applyAlignment="1">
      <alignment horizontal="center" vertical="center" wrapText="1"/>
    </xf>
    <xf numFmtId="0" fontId="11" fillId="3" borderId="47" xfId="8" applyFont="1" applyFill="1" applyBorder="1" applyAlignment="1">
      <alignment horizontal="center" vertical="center" wrapText="1"/>
    </xf>
    <xf numFmtId="0" fontId="0" fillId="0" borderId="113" xfId="8" applyFont="1" applyBorder="1" applyAlignment="1">
      <alignment horizontal="center" vertical="center" wrapText="1"/>
    </xf>
    <xf numFmtId="0" fontId="0" fillId="0" borderId="50" xfId="8" applyFont="1" applyBorder="1" applyAlignment="1">
      <alignment horizontal="center" vertical="center" wrapText="1"/>
    </xf>
    <xf numFmtId="0" fontId="0" fillId="0" borderId="93" xfId="8" applyFont="1" applyBorder="1" applyAlignment="1">
      <alignment horizontal="center" vertical="center" wrapText="1"/>
    </xf>
    <xf numFmtId="0" fontId="0" fillId="0" borderId="94" xfId="8" applyFont="1" applyBorder="1" applyAlignment="1">
      <alignment horizontal="center" vertical="center" wrapText="1"/>
    </xf>
    <xf numFmtId="0" fontId="0" fillId="0" borderId="95" xfId="8" applyFont="1" applyBorder="1" applyAlignment="1">
      <alignment horizontal="center" vertical="center" wrapText="1"/>
    </xf>
    <xf numFmtId="0" fontId="0" fillId="0" borderId="96" xfId="8" applyFont="1" applyBorder="1" applyAlignment="1">
      <alignment horizontal="center" vertical="center" wrapText="1"/>
    </xf>
    <xf numFmtId="0" fontId="3" fillId="0" borderId="100" xfId="8" applyFont="1" applyFill="1" applyBorder="1" applyAlignment="1">
      <alignment horizontal="center" vertical="center" wrapText="1"/>
    </xf>
    <xf numFmtId="0" fontId="3" fillId="0" borderId="101" xfId="8" applyFont="1" applyFill="1" applyBorder="1" applyAlignment="1">
      <alignment horizontal="center" vertical="center" wrapText="1"/>
    </xf>
    <xf numFmtId="0" fontId="3" fillId="0" borderId="102" xfId="8" applyFont="1" applyFill="1" applyBorder="1" applyAlignment="1">
      <alignment horizontal="center" vertical="center" wrapText="1"/>
    </xf>
    <xf numFmtId="0" fontId="3" fillId="0" borderId="56" xfId="8" applyFont="1" applyBorder="1" applyAlignment="1">
      <alignment horizontal="center" vertical="center"/>
    </xf>
    <xf numFmtId="0" fontId="0" fillId="0" borderId="103" xfId="8" applyFont="1" applyBorder="1" applyAlignment="1">
      <alignment horizontal="center" vertical="center"/>
    </xf>
    <xf numFmtId="0" fontId="0" fillId="0" borderId="94" xfId="8" applyFont="1" applyBorder="1" applyAlignment="1">
      <alignment horizontal="center" vertical="center"/>
    </xf>
    <xf numFmtId="0" fontId="0" fillId="0" borderId="95" xfId="8" applyFont="1" applyBorder="1" applyAlignment="1">
      <alignment horizontal="center" vertical="center"/>
    </xf>
    <xf numFmtId="0" fontId="0" fillId="0" borderId="96" xfId="8" applyFont="1" applyBorder="1" applyAlignment="1">
      <alignment horizontal="center" vertical="center"/>
    </xf>
    <xf numFmtId="0" fontId="3" fillId="0" borderId="57" xfId="8" applyFont="1" applyFill="1" applyBorder="1" applyAlignment="1">
      <alignment horizontal="center" vertical="center"/>
    </xf>
    <xf numFmtId="0" fontId="0" fillId="0" borderId="94" xfId="8" applyFont="1" applyFill="1" applyBorder="1" applyAlignment="1">
      <alignment horizontal="center" vertical="center"/>
    </xf>
    <xf numFmtId="0" fontId="0" fillId="0" borderId="104" xfId="8" applyFont="1" applyFill="1" applyBorder="1" applyAlignment="1">
      <alignment horizontal="center" vertical="center"/>
    </xf>
    <xf numFmtId="0" fontId="0" fillId="0" borderId="95" xfId="8" applyFont="1" applyFill="1" applyBorder="1" applyAlignment="1">
      <alignment horizontal="center" vertical="center"/>
    </xf>
    <xf numFmtId="0" fontId="0" fillId="0" borderId="96" xfId="8" applyFont="1" applyFill="1" applyBorder="1" applyAlignment="1">
      <alignment horizontal="center" vertical="center"/>
    </xf>
    <xf numFmtId="0" fontId="0" fillId="0" borderId="105" xfId="8" applyFont="1" applyFill="1" applyBorder="1" applyAlignment="1">
      <alignment horizontal="center" vertical="center"/>
    </xf>
    <xf numFmtId="0" fontId="3" fillId="0" borderId="106" xfId="8" applyFont="1" applyBorder="1" applyAlignment="1">
      <alignment horizontal="center" vertical="center"/>
    </xf>
    <xf numFmtId="0" fontId="3" fillId="0" borderId="107" xfId="8" applyFont="1" applyBorder="1" applyAlignment="1">
      <alignment horizontal="center" vertical="center"/>
    </xf>
    <xf numFmtId="0" fontId="3" fillId="0" borderId="108" xfId="8" applyFont="1" applyBorder="1" applyAlignment="1">
      <alignment horizontal="center" vertical="center"/>
    </xf>
    <xf numFmtId="0" fontId="0" fillId="0" borderId="85" xfId="8" applyFont="1" applyBorder="1" applyAlignment="1">
      <alignment horizontal="center" vertical="center" wrapText="1"/>
    </xf>
    <xf numFmtId="0" fontId="0" fillId="0" borderId="85" xfId="8" applyFont="1" applyBorder="1" applyAlignment="1">
      <alignment vertical="center"/>
    </xf>
    <xf numFmtId="0" fontId="0" fillId="0" borderId="43" xfId="8" applyFont="1" applyBorder="1" applyAlignment="1">
      <alignment vertical="center"/>
    </xf>
    <xf numFmtId="0" fontId="0" fillId="0" borderId="28" xfId="8" applyFont="1" applyBorder="1" applyAlignment="1">
      <alignment vertical="center"/>
    </xf>
    <xf numFmtId="0" fontId="0" fillId="0" borderId="85" xfId="8" applyFont="1" applyBorder="1" applyAlignment="1">
      <alignment horizontal="center" vertical="center"/>
    </xf>
    <xf numFmtId="0" fontId="0" fillId="0" borderId="109" xfId="8" applyFont="1" applyBorder="1" applyAlignment="1">
      <alignment horizontal="center" vertical="center"/>
    </xf>
    <xf numFmtId="0" fontId="0" fillId="0" borderId="43" xfId="8" applyFont="1" applyBorder="1" applyAlignment="1">
      <alignment horizontal="center" vertical="center"/>
    </xf>
    <xf numFmtId="0" fontId="0" fillId="0" borderId="44" xfId="8" applyFont="1" applyBorder="1" applyAlignment="1">
      <alignment horizontal="center" vertical="center"/>
    </xf>
    <xf numFmtId="0" fontId="0" fillId="0" borderId="28" xfId="8" applyFont="1" applyBorder="1" applyAlignment="1">
      <alignment horizontal="center" vertical="center"/>
    </xf>
    <xf numFmtId="0" fontId="0" fillId="0" borderId="29" xfId="8" applyFont="1" applyBorder="1" applyAlignment="1">
      <alignment horizontal="center" vertical="center"/>
    </xf>
    <xf numFmtId="0" fontId="0" fillId="0" borderId="69" xfId="8" applyFont="1" applyBorder="1" applyAlignment="1">
      <alignment horizontal="center" vertical="center" wrapText="1"/>
    </xf>
    <xf numFmtId="0" fontId="0" fillId="0" borderId="69" xfId="8" applyFont="1" applyBorder="1" applyAlignment="1">
      <alignment horizontal="center" vertical="center"/>
    </xf>
    <xf numFmtId="0" fontId="0" fillId="0" borderId="86" xfId="8" applyFont="1" applyFill="1" applyBorder="1" applyAlignment="1">
      <alignment horizontal="center" vertical="center" wrapText="1"/>
    </xf>
    <xf numFmtId="0" fontId="0" fillId="0" borderId="87" xfId="8" applyFont="1" applyFill="1" applyBorder="1" applyAlignment="1">
      <alignment horizontal="center" vertical="center" wrapText="1"/>
    </xf>
    <xf numFmtId="0" fontId="0" fillId="0" borderId="72" xfId="8" applyFont="1" applyFill="1" applyBorder="1" applyAlignment="1">
      <alignment horizontal="center" vertical="center" wrapText="1"/>
    </xf>
    <xf numFmtId="0" fontId="0" fillId="0" borderId="71" xfId="8" applyFont="1" applyFill="1" applyBorder="1" applyAlignment="1">
      <alignment horizontal="center" vertical="center" wrapText="1"/>
    </xf>
    <xf numFmtId="0" fontId="0" fillId="0" borderId="3" xfId="8" applyFont="1" applyFill="1" applyBorder="1" applyAlignment="1">
      <alignment horizontal="center" vertical="center" wrapText="1"/>
    </xf>
    <xf numFmtId="0" fontId="0" fillId="0" borderId="2" xfId="8" applyFont="1" applyFill="1" applyBorder="1" applyAlignment="1">
      <alignment horizontal="center" vertical="center" wrapText="1"/>
    </xf>
    <xf numFmtId="0" fontId="4" fillId="0" borderId="78" xfId="8" applyFont="1" applyBorder="1" applyAlignment="1">
      <alignment horizontal="center" vertical="center" wrapText="1"/>
    </xf>
    <xf numFmtId="0" fontId="4" fillId="0" borderId="45" xfId="8" applyFont="1" applyBorder="1" applyAlignment="1">
      <alignment horizontal="center" vertical="center" wrapText="1"/>
    </xf>
    <xf numFmtId="0" fontId="4" fillId="0" borderId="40" xfId="8" applyFont="1" applyBorder="1" applyAlignment="1">
      <alignment horizontal="center" vertical="center" wrapText="1"/>
    </xf>
    <xf numFmtId="0" fontId="4" fillId="0" borderId="0" xfId="8" applyFont="1" applyBorder="1" applyAlignment="1">
      <alignment horizontal="center" vertical="center" wrapText="1"/>
    </xf>
    <xf numFmtId="0" fontId="4" fillId="0" borderId="81" xfId="8" applyFont="1" applyBorder="1" applyAlignment="1">
      <alignment horizontal="center" vertical="center" wrapText="1"/>
    </xf>
    <xf numFmtId="0" fontId="4" fillId="0" borderId="88" xfId="8" applyFont="1" applyBorder="1" applyAlignment="1">
      <alignment horizontal="center" vertical="center" wrapText="1"/>
    </xf>
    <xf numFmtId="0" fontId="0" fillId="0" borderId="83" xfId="8" applyFont="1" applyBorder="1" applyAlignment="1">
      <alignment horizontal="center" vertical="center" wrapText="1"/>
    </xf>
    <xf numFmtId="0" fontId="0" fillId="0" borderId="84" xfId="8" applyFont="1" applyBorder="1" applyAlignment="1">
      <alignment horizontal="center" vertical="center" wrapText="1"/>
    </xf>
    <xf numFmtId="0" fontId="0" fillId="0" borderId="6" xfId="8" applyFont="1" applyBorder="1" applyAlignment="1">
      <alignment horizontal="center" vertical="center" wrapText="1"/>
    </xf>
    <xf numFmtId="0" fontId="0" fillId="0" borderId="86" xfId="8" applyFont="1" applyBorder="1" applyAlignment="1">
      <alignment horizontal="center" vertical="center"/>
    </xf>
    <xf numFmtId="0" fontId="0" fillId="0" borderId="89" xfId="8" applyFont="1" applyBorder="1" applyAlignment="1">
      <alignment horizontal="center" vertical="center"/>
    </xf>
    <xf numFmtId="0" fontId="0" fillId="0" borderId="90" xfId="8" applyFont="1" applyBorder="1" applyAlignment="1">
      <alignment horizontal="center" vertical="center"/>
    </xf>
    <xf numFmtId="0" fontId="0" fillId="0" borderId="91" xfId="8" applyFont="1" applyBorder="1" applyAlignment="1">
      <alignment horizontal="center" vertical="center"/>
    </xf>
    <xf numFmtId="0" fontId="0" fillId="0" borderId="87" xfId="8" applyFont="1" applyBorder="1" applyAlignment="1">
      <alignment horizontal="center" vertical="center"/>
    </xf>
    <xf numFmtId="0" fontId="0" fillId="0" borderId="78" xfId="8" applyFont="1" applyBorder="1" applyAlignment="1">
      <alignment horizontal="center" vertical="center"/>
    </xf>
    <xf numFmtId="0" fontId="0" fillId="0" borderId="45" xfId="8" applyFont="1" applyBorder="1" applyAlignment="1">
      <alignment horizontal="center" vertical="center"/>
    </xf>
    <xf numFmtId="0" fontId="0" fillId="0" borderId="71" xfId="8" applyFont="1" applyBorder="1" applyAlignment="1">
      <alignment horizontal="center" vertical="center"/>
    </xf>
    <xf numFmtId="0" fontId="0" fillId="0" borderId="46" xfId="8" applyFont="1" applyBorder="1" applyAlignment="1">
      <alignment horizontal="center" vertical="center" wrapText="1"/>
    </xf>
    <xf numFmtId="0" fontId="0" fillId="0" borderId="48" xfId="8" applyFont="1" applyBorder="1" applyAlignment="1">
      <alignment horizontal="center" vertical="center"/>
    </xf>
    <xf numFmtId="0" fontId="0" fillId="0" borderId="46" xfId="8" applyFont="1" applyBorder="1" applyAlignment="1">
      <alignment horizontal="center" vertical="center"/>
    </xf>
    <xf numFmtId="0" fontId="0" fillId="0" borderId="27" xfId="8" applyFont="1" applyBorder="1" applyAlignment="1">
      <alignment horizontal="center" vertical="center"/>
    </xf>
    <xf numFmtId="0" fontId="0" fillId="0" borderId="31" xfId="8" applyFont="1" applyBorder="1" applyAlignment="1">
      <alignment horizontal="center" vertical="center"/>
    </xf>
    <xf numFmtId="0" fontId="0" fillId="0" borderId="92" xfId="8" applyFont="1" applyBorder="1" applyAlignment="1">
      <alignment horizontal="center" vertical="center" wrapText="1"/>
    </xf>
    <xf numFmtId="0" fontId="0" fillId="0" borderId="46" xfId="8" applyFont="1" applyBorder="1" applyAlignment="1">
      <alignment vertical="center"/>
    </xf>
    <xf numFmtId="0" fontId="0" fillId="0" borderId="27" xfId="8" applyFont="1" applyBorder="1" applyAlignment="1">
      <alignment vertical="center"/>
    </xf>
    <xf numFmtId="0" fontId="0" fillId="0" borderId="86" xfId="8" applyFont="1" applyBorder="1" applyAlignment="1">
      <alignment horizontal="center" vertical="center" wrapText="1"/>
    </xf>
    <xf numFmtId="0" fontId="0" fillId="0" borderId="72" xfId="8" applyFont="1" applyBorder="1" applyAlignment="1">
      <alignment horizontal="center" vertical="center"/>
    </xf>
    <xf numFmtId="0" fontId="0" fillId="0" borderId="73" xfId="8" applyFont="1" applyBorder="1" applyAlignment="1">
      <alignment horizontal="center" vertical="center"/>
    </xf>
    <xf numFmtId="0" fontId="11" fillId="0" borderId="83" xfId="8" applyFont="1" applyBorder="1" applyAlignment="1">
      <alignment vertical="center" wrapText="1"/>
    </xf>
    <xf numFmtId="0" fontId="11" fillId="0" borderId="84" xfId="8" applyFont="1" applyBorder="1" applyAlignment="1">
      <alignment vertical="center"/>
    </xf>
    <xf numFmtId="0" fontId="11" fillId="0" borderId="6" xfId="8" applyFont="1" applyBorder="1" applyAlignment="1">
      <alignment vertical="center"/>
    </xf>
    <xf numFmtId="0" fontId="11" fillId="0" borderId="84" xfId="8" applyFont="1" applyBorder="1" applyAlignment="1">
      <alignment vertical="center" wrapText="1"/>
    </xf>
    <xf numFmtId="0" fontId="11" fillId="0" borderId="6" xfId="8" applyFont="1" applyBorder="1" applyAlignment="1">
      <alignment vertical="center" wrapText="1"/>
    </xf>
    <xf numFmtId="0" fontId="7" fillId="0" borderId="0" xfId="8" applyFont="1" applyAlignment="1">
      <alignment horizontal="center" vertical="center"/>
    </xf>
    <xf numFmtId="0" fontId="8" fillId="0" borderId="0" xfId="8" applyFont="1" applyAlignment="1">
      <alignment horizontal="center" vertical="center"/>
    </xf>
    <xf numFmtId="0" fontId="5" fillId="0" borderId="8" xfId="8" applyFont="1" applyBorder="1" applyAlignment="1">
      <alignment horizontal="center" vertical="center" wrapText="1"/>
    </xf>
    <xf numFmtId="0" fontId="5" fillId="0" borderId="49" xfId="8" applyFont="1" applyBorder="1" applyAlignment="1">
      <alignment horizontal="center" vertical="center" wrapText="1"/>
    </xf>
    <xf numFmtId="0" fontId="5" fillId="0" borderId="14" xfId="8" applyFont="1" applyBorder="1" applyAlignment="1">
      <alignment horizontal="center" vertical="center"/>
    </xf>
    <xf numFmtId="0" fontId="5" fillId="0" borderId="119" xfId="8" applyFont="1" applyBorder="1" applyAlignment="1">
      <alignment horizontal="center" vertical="center"/>
    </xf>
    <xf numFmtId="0" fontId="5" fillId="0" borderId="120" xfId="8" applyFont="1" applyBorder="1" applyAlignment="1">
      <alignment horizontal="center" vertical="center" wrapText="1"/>
    </xf>
    <xf numFmtId="0" fontId="5" fillId="0" borderId="46" xfId="8" applyFont="1" applyBorder="1" applyAlignment="1">
      <alignment horizontal="center" vertical="center" wrapText="1"/>
    </xf>
    <xf numFmtId="0" fontId="5" fillId="0" borderId="51" xfId="8" applyFont="1" applyBorder="1" applyAlignment="1">
      <alignment horizontal="center" vertical="center" wrapText="1"/>
    </xf>
    <xf numFmtId="0" fontId="5" fillId="0" borderId="46" xfId="8" applyFont="1" applyBorder="1" applyAlignment="1">
      <alignment horizontal="center" vertical="center"/>
    </xf>
    <xf numFmtId="0" fontId="5" fillId="0" borderId="51" xfId="8" applyFont="1" applyBorder="1" applyAlignment="1">
      <alignment horizontal="center" vertical="center"/>
    </xf>
  </cellXfs>
  <cellStyles count="9">
    <cellStyle name="Comma" xfId="4"/>
    <cellStyle name="Comma [0]" xfId="5"/>
    <cellStyle name="Currency" xfId="2"/>
    <cellStyle name="Currency [0]" xfId="3"/>
    <cellStyle name="Normal" xfId="8"/>
    <cellStyle name="Percent" xfId="1"/>
    <cellStyle name="桁区切り" xfId="6"/>
    <cellStyle name="標準" xfId="0" builtinId="0"/>
    <cellStyle name="標準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fLocksText="0">
      <xdr:nvSpPr>
        <xdr:cNvPr id="2" name="正方形/長方形 1"/>
        <xdr:cNvSpPr/>
      </xdr:nvSpPr>
      <xdr:spPr>
        <a:xfrm>
          <a:off x="171450" y="161925"/>
          <a:ext cx="2105025" cy="304800"/>
        </a:xfrm>
        <a:prstGeom prst="rect">
          <a:avLst/>
        </a:prstGeom>
        <a:ln w="127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anchor="ctr"/>
        <a:lstStyle/>
        <a:p>
          <a:pPr algn="ctr"/>
          <a:r>
            <a:rPr lang="ja-JP" altLang="en-US" sz="1100" baseline="0">
              <a:solidFill>
                <a:srgbClr val="000000"/>
              </a:solidFill>
            </a:rPr>
            <a:t>地方公共団体等</a:t>
          </a:r>
          <a:endParaRPr lang="en-US" altLang="ja-JP" sz="1100" baseline="0">
            <a:solidFill>
              <a:srgbClr val="000000"/>
            </a:solidFill>
          </a:endParaRPr>
        </a:p>
      </xdr:txBody>
    </xdr:sp>
    <xdr:clientData/>
  </xdr:twoCellAnchor>
  <xdr:twoCellAnchor>
    <xdr:from>
      <xdr:col>40</xdr:col>
      <xdr:colOff>2268512</xdr:colOff>
      <xdr:row>0</xdr:row>
      <xdr:rowOff>47625</xdr:rowOff>
    </xdr:from>
    <xdr:to>
      <xdr:col>40</xdr:col>
      <xdr:colOff>3292448</xdr:colOff>
      <xdr:row>0</xdr:row>
      <xdr:rowOff>304801</xdr:rowOff>
    </xdr:to>
    <xdr:sp macro="" textlink="" fLocksText="0">
      <xdr:nvSpPr>
        <xdr:cNvPr id="4" name="正方形/長方形 3"/>
        <xdr:cNvSpPr/>
      </xdr:nvSpPr>
      <xdr:spPr>
        <a:xfrm>
          <a:off x="37433250" y="47625"/>
          <a:ext cx="1019175" cy="257175"/>
        </a:xfrm>
        <a:prstGeom prst="rect">
          <a:avLst/>
        </a:prstGeom>
        <a:ln w="127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ctr"/>
        <a:lstStyle/>
        <a:p>
          <a:pPr algn="ctr"/>
          <a:r>
            <a:rPr lang="ja-JP" altLang="en-US" sz="16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262"/>
  <sheetViews>
    <sheetView tabSelected="1" zoomScale="62" zoomScaleNormal="62" zoomScaleSheetLayoutView="90" workbookViewId="0">
      <selection activeCell="AC11" sqref="AC11"/>
    </sheetView>
  </sheetViews>
  <sheetFormatPr defaultRowHeight="13.5" x14ac:dyDescent="0.15"/>
  <cols>
    <col min="1" max="1" width="2.75" customWidth="1"/>
    <col min="2" max="3" width="4.625" customWidth="1"/>
    <col min="4" max="4" width="14.125" customWidth="1"/>
    <col min="5" max="5" width="4.625" customWidth="1"/>
    <col min="6" max="6" width="6.375" customWidth="1"/>
    <col min="7" max="7" width="6.25" customWidth="1"/>
    <col min="8" max="8" width="11.125" customWidth="1"/>
    <col min="9" max="9" width="4.625" customWidth="1"/>
    <col min="10" max="10" width="11.75" customWidth="1"/>
    <col min="11" max="11" width="4.625" customWidth="1"/>
    <col min="12" max="12" width="12.625" customWidth="1"/>
    <col min="13" max="13" width="4.625" customWidth="1"/>
    <col min="14" max="14" width="11.375" customWidth="1"/>
    <col min="15" max="15" width="6.25" customWidth="1"/>
    <col min="16" max="16" width="15" customWidth="1"/>
    <col min="17" max="17" width="4.625" customWidth="1"/>
    <col min="18" max="18" width="11.125" customWidth="1"/>
    <col min="19" max="19" width="4.625" customWidth="1"/>
    <col min="20" max="20" width="11.25" customWidth="1"/>
    <col min="21" max="21" width="4.625" customWidth="1"/>
    <col min="22" max="22" width="13.125" customWidth="1"/>
    <col min="23" max="23" width="4.625" customWidth="1"/>
    <col min="24" max="24" width="11.375" customWidth="1"/>
    <col min="25" max="25" width="4.625" customWidth="1"/>
    <col min="26" max="26" width="10.125" customWidth="1"/>
    <col min="27" max="27" width="4.625" customWidth="1"/>
    <col min="28" max="28" width="12.5" customWidth="1"/>
    <col min="29" max="29" width="6.375" customWidth="1"/>
    <col min="30" max="30" width="15.125" customWidth="1"/>
    <col min="31" max="31" width="6.375" customWidth="1"/>
    <col min="32" max="32" width="18.125" customWidth="1"/>
    <col min="33" max="33" width="6.25" customWidth="1"/>
    <col min="34" max="34" width="15.5" customWidth="1"/>
    <col min="35" max="35" width="4" customWidth="1"/>
    <col min="36" max="36" width="29.25" style="75" customWidth="1"/>
    <col min="37" max="37" width="42" style="75" customWidth="1"/>
    <col min="38" max="38" width="11.25" style="75" customWidth="1"/>
    <col min="39" max="39" width="55.25" style="75" customWidth="1"/>
    <col min="40" max="40" width="29.375" style="75" customWidth="1"/>
    <col min="41" max="41" width="44.625" style="75" customWidth="1"/>
    <col min="42" max="42" width="18.25" customWidth="1"/>
    <col min="43" max="44" width="26.5" customWidth="1"/>
    <col min="45" max="47" width="4.625" customWidth="1"/>
  </cols>
  <sheetData>
    <row r="1" spans="2:46" ht="30" customHeight="1" x14ac:dyDescent="0.15">
      <c r="B1" s="366" t="s">
        <v>28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77"/>
      <c r="AQ1" s="77"/>
      <c r="AR1" s="77"/>
      <c r="AS1" s="77"/>
      <c r="AT1" s="77"/>
    </row>
    <row r="2" spans="2:46" ht="14.25" thickBot="1" x14ac:dyDescent="0.2">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80"/>
      <c r="AI2" s="80"/>
      <c r="AJ2" s="81"/>
      <c r="AK2" s="81"/>
      <c r="AL2" s="81"/>
      <c r="AM2" s="81"/>
      <c r="AN2" s="81"/>
      <c r="AO2" s="80" t="s">
        <v>160</v>
      </c>
      <c r="AP2" s="78"/>
      <c r="AQ2" s="78"/>
      <c r="AR2" s="77"/>
      <c r="AS2" s="77"/>
      <c r="AT2" s="77"/>
    </row>
    <row r="3" spans="2:46" ht="13.5" customHeight="1" thickBot="1" x14ac:dyDescent="0.2">
      <c r="B3" s="426" t="s">
        <v>79</v>
      </c>
      <c r="C3" s="427"/>
      <c r="D3" s="427"/>
      <c r="E3" s="427"/>
      <c r="F3" s="432" t="s">
        <v>0</v>
      </c>
      <c r="G3" s="435" t="s">
        <v>1</v>
      </c>
      <c r="H3" s="436"/>
      <c r="I3" s="436"/>
      <c r="J3" s="436"/>
      <c r="K3" s="436"/>
      <c r="L3" s="436"/>
      <c r="M3" s="436"/>
      <c r="N3" s="436"/>
      <c r="O3" s="436"/>
      <c r="P3" s="437"/>
      <c r="Q3" s="438" t="s">
        <v>2</v>
      </c>
      <c r="R3" s="436"/>
      <c r="S3" s="436"/>
      <c r="T3" s="436"/>
      <c r="U3" s="436"/>
      <c r="V3" s="436"/>
      <c r="W3" s="436"/>
      <c r="X3" s="436"/>
      <c r="Y3" s="436"/>
      <c r="Z3" s="436"/>
      <c r="AA3" s="436"/>
      <c r="AB3" s="436"/>
      <c r="AC3" s="436"/>
      <c r="AD3" s="439"/>
      <c r="AE3" s="440"/>
      <c r="AF3" s="441"/>
      <c r="AG3" s="441"/>
      <c r="AH3" s="441"/>
      <c r="AI3" s="88"/>
      <c r="AJ3" s="375" t="s">
        <v>87</v>
      </c>
      <c r="AK3" s="375"/>
      <c r="AL3" s="375"/>
      <c r="AM3" s="375"/>
      <c r="AN3" s="375"/>
      <c r="AO3" s="375"/>
      <c r="AP3" s="82"/>
      <c r="AQ3" s="79"/>
      <c r="AR3" s="79"/>
      <c r="AS3" s="77"/>
      <c r="AT3" s="77"/>
    </row>
    <row r="4" spans="2:46" ht="13.5" customHeight="1" x14ac:dyDescent="0.15">
      <c r="B4" s="428"/>
      <c r="C4" s="429"/>
      <c r="D4" s="429"/>
      <c r="E4" s="429"/>
      <c r="F4" s="433"/>
      <c r="G4" s="448" t="s">
        <v>6</v>
      </c>
      <c r="H4" s="409"/>
      <c r="I4" s="408" t="s">
        <v>17</v>
      </c>
      <c r="J4" s="409"/>
      <c r="K4" s="408" t="s">
        <v>18</v>
      </c>
      <c r="L4" s="409"/>
      <c r="M4" s="408" t="s">
        <v>26</v>
      </c>
      <c r="N4" s="409"/>
      <c r="O4" s="412" t="s">
        <v>11</v>
      </c>
      <c r="P4" s="413"/>
      <c r="Q4" s="418" t="s">
        <v>7</v>
      </c>
      <c r="R4" s="377"/>
      <c r="S4" s="376" t="s">
        <v>21</v>
      </c>
      <c r="T4" s="377"/>
      <c r="U4" s="376" t="s">
        <v>19</v>
      </c>
      <c r="V4" s="377"/>
      <c r="W4" s="376" t="s">
        <v>8</v>
      </c>
      <c r="X4" s="377"/>
      <c r="Y4" s="376" t="s">
        <v>20</v>
      </c>
      <c r="Z4" s="377"/>
      <c r="AA4" s="376" t="s">
        <v>25</v>
      </c>
      <c r="AB4" s="377"/>
      <c r="AC4" s="377" t="s">
        <v>14</v>
      </c>
      <c r="AD4" s="442"/>
      <c r="AE4" s="443" t="s">
        <v>16</v>
      </c>
      <c r="AF4" s="444"/>
      <c r="AG4" s="451" t="s">
        <v>3</v>
      </c>
      <c r="AH4" s="437"/>
      <c r="AI4" s="87"/>
      <c r="AJ4" s="385" t="s">
        <v>161</v>
      </c>
      <c r="AK4" s="386"/>
      <c r="AL4" s="370" t="s">
        <v>80</v>
      </c>
      <c r="AM4" s="373" t="s">
        <v>81</v>
      </c>
      <c r="AN4" s="378" t="s">
        <v>90</v>
      </c>
      <c r="AO4" s="374" t="s">
        <v>86</v>
      </c>
      <c r="AP4" s="82"/>
      <c r="AQ4" s="79"/>
      <c r="AR4" s="79"/>
      <c r="AS4" s="77"/>
      <c r="AT4" s="77"/>
    </row>
    <row r="5" spans="2:46" ht="24" customHeight="1" x14ac:dyDescent="0.15">
      <c r="B5" s="428"/>
      <c r="C5" s="429"/>
      <c r="D5" s="429"/>
      <c r="E5" s="429"/>
      <c r="F5" s="433"/>
      <c r="G5" s="449"/>
      <c r="H5" s="410"/>
      <c r="I5" s="410"/>
      <c r="J5" s="410"/>
      <c r="K5" s="410"/>
      <c r="L5" s="410"/>
      <c r="M5" s="410"/>
      <c r="N5" s="410"/>
      <c r="O5" s="414"/>
      <c r="P5" s="415"/>
      <c r="Q5" s="419"/>
      <c r="R5" s="377"/>
      <c r="S5" s="377"/>
      <c r="T5" s="377"/>
      <c r="U5" s="377"/>
      <c r="V5" s="377"/>
      <c r="W5" s="377"/>
      <c r="X5" s="377"/>
      <c r="Y5" s="377"/>
      <c r="Z5" s="377"/>
      <c r="AA5" s="377"/>
      <c r="AB5" s="377"/>
      <c r="AC5" s="377"/>
      <c r="AD5" s="442"/>
      <c r="AE5" s="445"/>
      <c r="AF5" s="444"/>
      <c r="AG5" s="452"/>
      <c r="AH5" s="453"/>
      <c r="AI5" s="381" t="s">
        <v>88</v>
      </c>
      <c r="AJ5" s="382"/>
      <c r="AK5" s="370" t="s">
        <v>89</v>
      </c>
      <c r="AL5" s="371"/>
      <c r="AM5" s="373"/>
      <c r="AN5" s="379"/>
      <c r="AO5" s="373"/>
      <c r="AP5" s="82"/>
      <c r="AQ5" s="79"/>
      <c r="AR5" s="79"/>
      <c r="AS5" s="77"/>
      <c r="AT5" s="77"/>
    </row>
    <row r="6" spans="2:46" ht="21.75" customHeight="1" x14ac:dyDescent="0.15">
      <c r="B6" s="428"/>
      <c r="C6" s="429"/>
      <c r="D6" s="429"/>
      <c r="E6" s="429"/>
      <c r="F6" s="433"/>
      <c r="G6" s="450"/>
      <c r="H6" s="411"/>
      <c r="I6" s="411"/>
      <c r="J6" s="411"/>
      <c r="K6" s="411"/>
      <c r="L6" s="411"/>
      <c r="M6" s="411"/>
      <c r="N6" s="411"/>
      <c r="O6" s="416"/>
      <c r="P6" s="417"/>
      <c r="Q6" s="419"/>
      <c r="R6" s="377"/>
      <c r="S6" s="377"/>
      <c r="T6" s="377"/>
      <c r="U6" s="377"/>
      <c r="V6" s="377"/>
      <c r="W6" s="377"/>
      <c r="X6" s="377"/>
      <c r="Y6" s="377"/>
      <c r="Z6" s="377"/>
      <c r="AA6" s="377"/>
      <c r="AB6" s="377"/>
      <c r="AC6" s="377"/>
      <c r="AD6" s="442"/>
      <c r="AE6" s="446"/>
      <c r="AF6" s="447"/>
      <c r="AG6" s="452"/>
      <c r="AH6" s="453"/>
      <c r="AI6" s="383"/>
      <c r="AJ6" s="384"/>
      <c r="AK6" s="371"/>
      <c r="AL6" s="371"/>
      <c r="AM6" s="373"/>
      <c r="AN6" s="379"/>
      <c r="AO6" s="373"/>
      <c r="AP6" s="82"/>
      <c r="AQ6" s="79"/>
      <c r="AR6" s="79"/>
      <c r="AS6" s="77"/>
      <c r="AT6" s="77"/>
    </row>
    <row r="7" spans="2:46" ht="79.5" customHeight="1" thickBot="1" x14ac:dyDescent="0.2">
      <c r="B7" s="430"/>
      <c r="C7" s="431"/>
      <c r="D7" s="431"/>
      <c r="E7" s="431"/>
      <c r="F7" s="434"/>
      <c r="G7" s="18" t="s">
        <v>10</v>
      </c>
      <c r="H7" s="15" t="s">
        <v>12</v>
      </c>
      <c r="I7" s="16" t="s">
        <v>10</v>
      </c>
      <c r="J7" s="15" t="s">
        <v>12</v>
      </c>
      <c r="K7" s="16" t="s">
        <v>10</v>
      </c>
      <c r="L7" s="15" t="s">
        <v>13</v>
      </c>
      <c r="M7" s="16" t="s">
        <v>10</v>
      </c>
      <c r="N7" s="15" t="s">
        <v>13</v>
      </c>
      <c r="O7" s="16" t="s">
        <v>10</v>
      </c>
      <c r="P7" s="19" t="s">
        <v>13</v>
      </c>
      <c r="Q7" s="21" t="s">
        <v>10</v>
      </c>
      <c r="R7" s="15" t="s">
        <v>13</v>
      </c>
      <c r="S7" s="16" t="s">
        <v>10</v>
      </c>
      <c r="T7" s="15" t="s">
        <v>13</v>
      </c>
      <c r="U7" s="16" t="s">
        <v>10</v>
      </c>
      <c r="V7" s="15" t="s">
        <v>13</v>
      </c>
      <c r="W7" s="16" t="s">
        <v>10</v>
      </c>
      <c r="X7" s="15" t="s">
        <v>13</v>
      </c>
      <c r="Y7" s="16" t="s">
        <v>10</v>
      </c>
      <c r="Z7" s="15" t="s">
        <v>13</v>
      </c>
      <c r="AA7" s="16" t="s">
        <v>10</v>
      </c>
      <c r="AB7" s="15" t="s">
        <v>13</v>
      </c>
      <c r="AC7" s="16" t="s">
        <v>10</v>
      </c>
      <c r="AD7" s="17" t="s">
        <v>13</v>
      </c>
      <c r="AE7" s="18" t="s">
        <v>10</v>
      </c>
      <c r="AF7" s="17" t="s">
        <v>13</v>
      </c>
      <c r="AG7" s="18" t="s">
        <v>10</v>
      </c>
      <c r="AH7" s="19" t="s">
        <v>13</v>
      </c>
      <c r="AI7" s="383"/>
      <c r="AJ7" s="384"/>
      <c r="AK7" s="372"/>
      <c r="AL7" s="372"/>
      <c r="AM7" s="373"/>
      <c r="AN7" s="380"/>
      <c r="AO7" s="373"/>
      <c r="AP7" s="82"/>
      <c r="AQ7" s="79"/>
      <c r="AR7" s="79"/>
      <c r="AS7" s="78"/>
      <c r="AT7" s="77"/>
    </row>
    <row r="8" spans="2:46" ht="24" customHeight="1" x14ac:dyDescent="0.15">
      <c r="B8" s="394" t="s">
        <v>157</v>
      </c>
      <c r="C8" s="395"/>
      <c r="D8" s="395"/>
      <c r="E8" s="395"/>
      <c r="F8" s="23" t="s">
        <v>4</v>
      </c>
      <c r="G8" s="288">
        <v>10</v>
      </c>
      <c r="H8" s="289">
        <v>123317</v>
      </c>
      <c r="I8" s="289">
        <v>16</v>
      </c>
      <c r="J8" s="289">
        <v>204120</v>
      </c>
      <c r="K8" s="289">
        <v>0</v>
      </c>
      <c r="L8" s="289">
        <v>0</v>
      </c>
      <c r="M8" s="289">
        <v>1</v>
      </c>
      <c r="N8" s="289">
        <v>28600</v>
      </c>
      <c r="O8" s="289">
        <v>27</v>
      </c>
      <c r="P8" s="290">
        <v>356037</v>
      </c>
      <c r="Q8" s="291">
        <v>22</v>
      </c>
      <c r="R8" s="292">
        <v>1407175</v>
      </c>
      <c r="S8" s="292">
        <v>1</v>
      </c>
      <c r="T8" s="292">
        <v>11220</v>
      </c>
      <c r="U8" s="292">
        <v>4</v>
      </c>
      <c r="V8" s="292">
        <v>1587080</v>
      </c>
      <c r="W8" s="292">
        <v>2</v>
      </c>
      <c r="X8" s="292">
        <v>508750</v>
      </c>
      <c r="Y8" s="292">
        <v>0</v>
      </c>
      <c r="Z8" s="292">
        <v>0</v>
      </c>
      <c r="AA8" s="292">
        <v>0</v>
      </c>
      <c r="AB8" s="292">
        <v>0</v>
      </c>
      <c r="AC8" s="293">
        <v>29</v>
      </c>
      <c r="AD8" s="294">
        <v>3514225</v>
      </c>
      <c r="AE8" s="291">
        <v>56</v>
      </c>
      <c r="AF8" s="289">
        <v>3870262</v>
      </c>
      <c r="AG8" s="288">
        <v>56</v>
      </c>
      <c r="AH8" s="290">
        <v>3870262</v>
      </c>
      <c r="AI8" s="420" t="s">
        <v>103</v>
      </c>
      <c r="AJ8" s="421"/>
      <c r="AK8" s="351" t="s">
        <v>158</v>
      </c>
      <c r="AL8" s="354" t="s">
        <v>102</v>
      </c>
      <c r="AM8" s="357" t="s">
        <v>159</v>
      </c>
      <c r="AN8" s="360"/>
      <c r="AO8" s="367" t="s">
        <v>250</v>
      </c>
      <c r="AP8" s="83"/>
      <c r="AQ8" s="78"/>
      <c r="AR8" s="78"/>
      <c r="AS8" s="77"/>
      <c r="AT8" s="77"/>
    </row>
    <row r="9" spans="2:46" ht="24" customHeight="1" x14ac:dyDescent="0.15">
      <c r="B9" s="335"/>
      <c r="C9" s="396"/>
      <c r="D9" s="396"/>
      <c r="E9" s="396"/>
      <c r="F9" s="31" t="s">
        <v>5</v>
      </c>
      <c r="G9" s="288">
        <v>67</v>
      </c>
      <c r="H9" s="288">
        <v>7146438</v>
      </c>
      <c r="I9" s="288">
        <v>5</v>
      </c>
      <c r="J9" s="288">
        <v>871771</v>
      </c>
      <c r="K9" s="288">
        <v>46</v>
      </c>
      <c r="L9" s="288">
        <v>5403189</v>
      </c>
      <c r="M9" s="288">
        <v>4</v>
      </c>
      <c r="N9" s="288">
        <v>1842060</v>
      </c>
      <c r="O9" s="288">
        <v>122</v>
      </c>
      <c r="P9" s="295">
        <v>15263458</v>
      </c>
      <c r="Q9" s="291">
        <v>187</v>
      </c>
      <c r="R9" s="288">
        <v>19708613</v>
      </c>
      <c r="S9" s="288">
        <v>0</v>
      </c>
      <c r="T9" s="288">
        <v>0</v>
      </c>
      <c r="U9" s="288">
        <v>86</v>
      </c>
      <c r="V9" s="288">
        <v>140263054</v>
      </c>
      <c r="W9" s="288">
        <v>1</v>
      </c>
      <c r="X9" s="288">
        <v>13200</v>
      </c>
      <c r="Y9" s="288">
        <v>0</v>
      </c>
      <c r="Z9" s="288">
        <v>0</v>
      </c>
      <c r="AA9" s="288">
        <v>3</v>
      </c>
      <c r="AB9" s="288">
        <v>1291147</v>
      </c>
      <c r="AC9" s="288">
        <v>277</v>
      </c>
      <c r="AD9" s="294">
        <v>161276014</v>
      </c>
      <c r="AE9" s="296">
        <v>399</v>
      </c>
      <c r="AF9" s="297">
        <v>176539472</v>
      </c>
      <c r="AG9" s="297">
        <v>399</v>
      </c>
      <c r="AH9" s="298">
        <v>176539472</v>
      </c>
      <c r="AI9" s="422"/>
      <c r="AJ9" s="423"/>
      <c r="AK9" s="352"/>
      <c r="AL9" s="355"/>
      <c r="AM9" s="358"/>
      <c r="AN9" s="361"/>
      <c r="AO9" s="368"/>
      <c r="AP9" s="83"/>
      <c r="AQ9" s="78"/>
      <c r="AR9" s="78"/>
      <c r="AS9" s="77"/>
      <c r="AT9" s="77"/>
    </row>
    <row r="10" spans="2:46" ht="24" customHeight="1" x14ac:dyDescent="0.15">
      <c r="B10" s="335"/>
      <c r="C10" s="396"/>
      <c r="D10" s="396"/>
      <c r="E10" s="396"/>
      <c r="F10" s="40" t="s">
        <v>9</v>
      </c>
      <c r="G10" s="288">
        <v>2</v>
      </c>
      <c r="H10" s="288">
        <v>106700</v>
      </c>
      <c r="I10" s="288">
        <v>0</v>
      </c>
      <c r="J10" s="288">
        <v>0</v>
      </c>
      <c r="K10" s="288">
        <v>1</v>
      </c>
      <c r="L10" s="288">
        <v>177980</v>
      </c>
      <c r="M10" s="288">
        <v>3</v>
      </c>
      <c r="N10" s="288">
        <v>1022252</v>
      </c>
      <c r="O10" s="288">
        <v>6</v>
      </c>
      <c r="P10" s="294">
        <v>1306932</v>
      </c>
      <c r="Q10" s="288">
        <v>66</v>
      </c>
      <c r="R10" s="288">
        <v>35409101</v>
      </c>
      <c r="S10" s="288">
        <v>1</v>
      </c>
      <c r="T10" s="288">
        <v>11495</v>
      </c>
      <c r="U10" s="288">
        <v>0</v>
      </c>
      <c r="V10" s="288">
        <v>0</v>
      </c>
      <c r="W10" s="288">
        <v>146</v>
      </c>
      <c r="X10" s="288">
        <v>4845559</v>
      </c>
      <c r="Y10" s="288">
        <v>0</v>
      </c>
      <c r="Z10" s="288">
        <v>0</v>
      </c>
      <c r="AA10" s="288">
        <v>3</v>
      </c>
      <c r="AB10" s="288">
        <v>9446030</v>
      </c>
      <c r="AC10" s="288">
        <v>216</v>
      </c>
      <c r="AD10" s="294">
        <v>49712185</v>
      </c>
      <c r="AE10" s="297">
        <v>222</v>
      </c>
      <c r="AF10" s="297">
        <v>51019117</v>
      </c>
      <c r="AG10" s="297">
        <v>222</v>
      </c>
      <c r="AH10" s="298">
        <v>51019117</v>
      </c>
      <c r="AI10" s="422"/>
      <c r="AJ10" s="423"/>
      <c r="AK10" s="352"/>
      <c r="AL10" s="355"/>
      <c r="AM10" s="358"/>
      <c r="AN10" s="361"/>
      <c r="AO10" s="368"/>
      <c r="AP10" s="83"/>
      <c r="AQ10" s="78"/>
      <c r="AR10" s="78"/>
      <c r="AS10" s="77"/>
      <c r="AT10" s="77"/>
    </row>
    <row r="11" spans="2:46" ht="24" customHeight="1" thickBot="1" x14ac:dyDescent="0.2">
      <c r="B11" s="397"/>
      <c r="C11" s="398"/>
      <c r="D11" s="398"/>
      <c r="E11" s="398"/>
      <c r="F11" s="22" t="s">
        <v>15</v>
      </c>
      <c r="G11" s="226">
        <f>SUM(G8:G10)</f>
        <v>79</v>
      </c>
      <c r="H11" s="227">
        <f t="shared" ref="H11:AH11" si="0">SUM(H8:H10)</f>
        <v>7376455</v>
      </c>
      <c r="I11" s="227">
        <f t="shared" si="0"/>
        <v>21</v>
      </c>
      <c r="J11" s="227">
        <f t="shared" si="0"/>
        <v>1075891</v>
      </c>
      <c r="K11" s="227">
        <f t="shared" si="0"/>
        <v>47</v>
      </c>
      <c r="L11" s="227">
        <f t="shared" si="0"/>
        <v>5581169</v>
      </c>
      <c r="M11" s="227">
        <f t="shared" si="0"/>
        <v>8</v>
      </c>
      <c r="N11" s="227">
        <f t="shared" si="0"/>
        <v>2892912</v>
      </c>
      <c r="O11" s="227">
        <f t="shared" si="0"/>
        <v>155</v>
      </c>
      <c r="P11" s="228">
        <f t="shared" si="0"/>
        <v>16926427</v>
      </c>
      <c r="Q11" s="229">
        <f t="shared" si="0"/>
        <v>275</v>
      </c>
      <c r="R11" s="227">
        <f t="shared" si="0"/>
        <v>56524889</v>
      </c>
      <c r="S11" s="227">
        <f t="shared" si="0"/>
        <v>2</v>
      </c>
      <c r="T11" s="227">
        <f t="shared" si="0"/>
        <v>22715</v>
      </c>
      <c r="U11" s="227">
        <f t="shared" si="0"/>
        <v>90</v>
      </c>
      <c r="V11" s="227">
        <f t="shared" si="0"/>
        <v>141850134</v>
      </c>
      <c r="W11" s="227">
        <f t="shared" si="0"/>
        <v>149</v>
      </c>
      <c r="X11" s="227">
        <f t="shared" si="0"/>
        <v>5367509</v>
      </c>
      <c r="Y11" s="227">
        <f t="shared" si="0"/>
        <v>0</v>
      </c>
      <c r="Z11" s="227">
        <f t="shared" si="0"/>
        <v>0</v>
      </c>
      <c r="AA11" s="227">
        <f t="shared" si="0"/>
        <v>6</v>
      </c>
      <c r="AB11" s="227">
        <f t="shared" si="0"/>
        <v>10737177</v>
      </c>
      <c r="AC11" s="227">
        <f t="shared" si="0"/>
        <v>522</v>
      </c>
      <c r="AD11" s="228">
        <f t="shared" si="0"/>
        <v>214502424</v>
      </c>
      <c r="AE11" s="226">
        <f t="shared" si="0"/>
        <v>677</v>
      </c>
      <c r="AF11" s="227">
        <f t="shared" si="0"/>
        <v>231428851</v>
      </c>
      <c r="AG11" s="227">
        <f t="shared" si="0"/>
        <v>677</v>
      </c>
      <c r="AH11" s="230">
        <f t="shared" si="0"/>
        <v>231428851</v>
      </c>
      <c r="AI11" s="424"/>
      <c r="AJ11" s="425"/>
      <c r="AK11" s="353"/>
      <c r="AL11" s="356"/>
      <c r="AM11" s="359"/>
      <c r="AN11" s="362"/>
      <c r="AO11" s="369"/>
      <c r="AP11" s="83"/>
      <c r="AQ11" s="78"/>
      <c r="AR11" s="78"/>
      <c r="AS11" s="77"/>
      <c r="AT11" s="77"/>
    </row>
    <row r="12" spans="2:46" ht="24" customHeight="1" x14ac:dyDescent="0.15">
      <c r="B12" s="405" t="s">
        <v>92</v>
      </c>
      <c r="C12" s="406"/>
      <c r="D12" s="406"/>
      <c r="E12" s="407"/>
      <c r="F12" s="23" t="s">
        <v>4</v>
      </c>
      <c r="G12" s="220">
        <v>7</v>
      </c>
      <c r="H12" s="90">
        <v>901271</v>
      </c>
      <c r="I12" s="221">
        <v>0</v>
      </c>
      <c r="J12" s="90">
        <v>0</v>
      </c>
      <c r="K12" s="223">
        <v>8</v>
      </c>
      <c r="L12" s="223">
        <v>306840</v>
      </c>
      <c r="M12" s="223">
        <v>2</v>
      </c>
      <c r="N12" s="90">
        <v>807543</v>
      </c>
      <c r="O12" s="90">
        <v>17</v>
      </c>
      <c r="P12" s="225">
        <v>2015654</v>
      </c>
      <c r="Q12" s="103">
        <v>19</v>
      </c>
      <c r="R12" s="104">
        <v>7288975</v>
      </c>
      <c r="S12" s="104">
        <v>1</v>
      </c>
      <c r="T12" s="105">
        <v>45896576</v>
      </c>
      <c r="U12" s="104">
        <v>9</v>
      </c>
      <c r="V12" s="105">
        <v>29190172</v>
      </c>
      <c r="W12" s="104">
        <v>1</v>
      </c>
      <c r="X12" s="105">
        <v>192720</v>
      </c>
      <c r="Y12" s="104">
        <v>0</v>
      </c>
      <c r="Z12" s="105">
        <v>0</v>
      </c>
      <c r="AA12" s="104">
        <v>8</v>
      </c>
      <c r="AB12" s="105">
        <v>11154497</v>
      </c>
      <c r="AC12" s="104">
        <v>38</v>
      </c>
      <c r="AD12" s="110">
        <v>93722940</v>
      </c>
      <c r="AE12" s="117">
        <v>55</v>
      </c>
      <c r="AF12" s="104">
        <v>95738594</v>
      </c>
      <c r="AG12" s="151">
        <v>55</v>
      </c>
      <c r="AH12" s="152">
        <v>95738594</v>
      </c>
      <c r="AI12" s="5" t="s">
        <v>103</v>
      </c>
      <c r="AJ12" s="4"/>
      <c r="AK12" s="342" t="s">
        <v>242</v>
      </c>
      <c r="AL12" s="315" t="s">
        <v>104</v>
      </c>
      <c r="AM12" s="319" t="s">
        <v>243</v>
      </c>
      <c r="AN12" s="318" t="s">
        <v>244</v>
      </c>
      <c r="AO12" s="319" t="s">
        <v>245</v>
      </c>
      <c r="AP12" s="83"/>
      <c r="AQ12" s="78"/>
      <c r="AR12" s="78"/>
      <c r="AS12" s="77"/>
      <c r="AT12" s="77"/>
    </row>
    <row r="13" spans="2:46" ht="24" customHeight="1" x14ac:dyDescent="0.15">
      <c r="B13" s="348"/>
      <c r="C13" s="349"/>
      <c r="D13" s="349"/>
      <c r="E13" s="350"/>
      <c r="F13" s="31" t="s">
        <v>5</v>
      </c>
      <c r="G13" s="219">
        <v>0</v>
      </c>
      <c r="H13" s="93">
        <v>0</v>
      </c>
      <c r="I13" s="93">
        <v>0</v>
      </c>
      <c r="J13" s="93">
        <v>0</v>
      </c>
      <c r="K13" s="222">
        <v>0</v>
      </c>
      <c r="L13" s="93">
        <v>0</v>
      </c>
      <c r="M13" s="222">
        <v>0</v>
      </c>
      <c r="N13" s="93">
        <v>0</v>
      </c>
      <c r="O13" s="94">
        <v>0</v>
      </c>
      <c r="P13" s="224">
        <v>0</v>
      </c>
      <c r="Q13" s="106">
        <v>1</v>
      </c>
      <c r="R13" s="93">
        <v>155430</v>
      </c>
      <c r="S13" s="93">
        <v>0</v>
      </c>
      <c r="T13" s="93">
        <v>0</v>
      </c>
      <c r="U13" s="93">
        <v>8</v>
      </c>
      <c r="V13" s="93">
        <v>54132015</v>
      </c>
      <c r="W13" s="93">
        <v>0</v>
      </c>
      <c r="X13" s="93">
        <v>0</v>
      </c>
      <c r="Y13" s="93">
        <v>0</v>
      </c>
      <c r="Z13" s="93">
        <v>0</v>
      </c>
      <c r="AA13" s="93">
        <v>0</v>
      </c>
      <c r="AB13" s="93">
        <v>0</v>
      </c>
      <c r="AC13" s="94">
        <v>9</v>
      </c>
      <c r="AD13" s="111">
        <v>54287445</v>
      </c>
      <c r="AE13" s="119">
        <v>9</v>
      </c>
      <c r="AF13" s="94">
        <v>54287445</v>
      </c>
      <c r="AG13" s="153">
        <v>9</v>
      </c>
      <c r="AH13" s="154">
        <v>54287445</v>
      </c>
      <c r="AI13" s="3"/>
      <c r="AJ13" s="2"/>
      <c r="AK13" s="343"/>
      <c r="AL13" s="316"/>
      <c r="AM13" s="320"/>
      <c r="AN13" s="322"/>
      <c r="AO13" s="320"/>
      <c r="AP13" s="83"/>
      <c r="AQ13" s="78"/>
      <c r="AR13" s="78"/>
      <c r="AS13" s="77"/>
      <c r="AT13" s="77"/>
    </row>
    <row r="14" spans="2:46" ht="24" customHeight="1" x14ac:dyDescent="0.15">
      <c r="B14" s="348"/>
      <c r="C14" s="349"/>
      <c r="D14" s="349"/>
      <c r="E14" s="350"/>
      <c r="F14" s="40" t="s">
        <v>9</v>
      </c>
      <c r="G14" s="96">
        <v>0</v>
      </c>
      <c r="H14" s="97">
        <v>0</v>
      </c>
      <c r="I14" s="97">
        <v>0</v>
      </c>
      <c r="J14" s="97">
        <v>0</v>
      </c>
      <c r="K14" s="97">
        <v>0</v>
      </c>
      <c r="L14" s="97">
        <v>0</v>
      </c>
      <c r="M14" s="97">
        <v>0</v>
      </c>
      <c r="N14" s="97">
        <v>0</v>
      </c>
      <c r="O14" s="98">
        <v>0</v>
      </c>
      <c r="P14" s="99">
        <v>0</v>
      </c>
      <c r="Q14" s="107">
        <v>6</v>
      </c>
      <c r="R14" s="97">
        <v>502397</v>
      </c>
      <c r="S14" s="97">
        <v>0</v>
      </c>
      <c r="T14" s="97">
        <v>0</v>
      </c>
      <c r="U14" s="97">
        <v>0</v>
      </c>
      <c r="V14" s="97">
        <v>0</v>
      </c>
      <c r="W14" s="97">
        <v>0</v>
      </c>
      <c r="X14" s="97">
        <v>0</v>
      </c>
      <c r="Y14" s="97">
        <v>0</v>
      </c>
      <c r="Z14" s="97">
        <v>0</v>
      </c>
      <c r="AA14" s="97">
        <v>1</v>
      </c>
      <c r="AB14" s="97">
        <v>310530</v>
      </c>
      <c r="AC14" s="98">
        <v>7</v>
      </c>
      <c r="AD14" s="112">
        <v>812927</v>
      </c>
      <c r="AE14" s="120">
        <v>7</v>
      </c>
      <c r="AF14" s="98">
        <v>812927</v>
      </c>
      <c r="AG14" s="115">
        <v>6</v>
      </c>
      <c r="AH14" s="116">
        <v>502397</v>
      </c>
      <c r="AI14" s="3"/>
      <c r="AJ14" s="2"/>
      <c r="AK14" s="343"/>
      <c r="AL14" s="316"/>
      <c r="AM14" s="320"/>
      <c r="AN14" s="322"/>
      <c r="AO14" s="320"/>
      <c r="AP14" s="83"/>
      <c r="AQ14" s="78"/>
      <c r="AR14" s="78"/>
      <c r="AS14" s="77"/>
      <c r="AT14" s="77"/>
    </row>
    <row r="15" spans="2:46" ht="24" customHeight="1" thickBot="1" x14ac:dyDescent="0.2">
      <c r="B15" s="348"/>
      <c r="C15" s="349"/>
      <c r="D15" s="349"/>
      <c r="E15" s="350"/>
      <c r="F15" s="49" t="s">
        <v>15</v>
      </c>
      <c r="G15" s="100">
        <f>SUM(G12:G14)</f>
        <v>7</v>
      </c>
      <c r="H15" s="101">
        <f t="shared" ref="H15:AH15" si="1">SUM(H12:H14)</f>
        <v>901271</v>
      </c>
      <c r="I15" s="101">
        <f t="shared" si="1"/>
        <v>0</v>
      </c>
      <c r="J15" s="101">
        <f t="shared" si="1"/>
        <v>0</v>
      </c>
      <c r="K15" s="101">
        <f t="shared" si="1"/>
        <v>8</v>
      </c>
      <c r="L15" s="101">
        <f t="shared" si="1"/>
        <v>306840</v>
      </c>
      <c r="M15" s="101">
        <f t="shared" si="1"/>
        <v>2</v>
      </c>
      <c r="N15" s="101">
        <f t="shared" si="1"/>
        <v>807543</v>
      </c>
      <c r="O15" s="101">
        <f t="shared" si="1"/>
        <v>17</v>
      </c>
      <c r="P15" s="102">
        <f t="shared" si="1"/>
        <v>2015654</v>
      </c>
      <c r="Q15" s="108">
        <f t="shared" si="1"/>
        <v>26</v>
      </c>
      <c r="R15" s="101">
        <f t="shared" si="1"/>
        <v>7946802</v>
      </c>
      <c r="S15" s="101">
        <f t="shared" si="1"/>
        <v>1</v>
      </c>
      <c r="T15" s="101">
        <f t="shared" si="1"/>
        <v>45896576</v>
      </c>
      <c r="U15" s="101">
        <f t="shared" si="1"/>
        <v>17</v>
      </c>
      <c r="V15" s="101">
        <f t="shared" si="1"/>
        <v>83322187</v>
      </c>
      <c r="W15" s="101">
        <f t="shared" si="1"/>
        <v>1</v>
      </c>
      <c r="X15" s="101">
        <f t="shared" si="1"/>
        <v>192720</v>
      </c>
      <c r="Y15" s="101">
        <f t="shared" si="1"/>
        <v>0</v>
      </c>
      <c r="Z15" s="101">
        <f t="shared" si="1"/>
        <v>0</v>
      </c>
      <c r="AA15" s="101">
        <f t="shared" si="1"/>
        <v>9</v>
      </c>
      <c r="AB15" s="101">
        <f t="shared" si="1"/>
        <v>11465027</v>
      </c>
      <c r="AC15" s="101">
        <f t="shared" si="1"/>
        <v>54</v>
      </c>
      <c r="AD15" s="109">
        <f t="shared" si="1"/>
        <v>148823312</v>
      </c>
      <c r="AE15" s="100">
        <f t="shared" si="1"/>
        <v>71</v>
      </c>
      <c r="AF15" s="101">
        <f t="shared" si="1"/>
        <v>150838966</v>
      </c>
      <c r="AG15" s="187">
        <f t="shared" si="1"/>
        <v>70</v>
      </c>
      <c r="AH15" s="188">
        <f t="shared" si="1"/>
        <v>150528436</v>
      </c>
      <c r="AI15" s="1"/>
      <c r="AJ15" s="314"/>
      <c r="AK15" s="344"/>
      <c r="AL15" s="317"/>
      <c r="AM15" s="321"/>
      <c r="AN15" s="323"/>
      <c r="AO15" s="321"/>
      <c r="AP15" s="83"/>
      <c r="AQ15" s="78"/>
      <c r="AR15" s="78"/>
      <c r="AS15" s="77"/>
      <c r="AT15" s="77"/>
    </row>
    <row r="16" spans="2:46" ht="24" customHeight="1" x14ac:dyDescent="0.15">
      <c r="B16" s="345" t="s">
        <v>93</v>
      </c>
      <c r="C16" s="346"/>
      <c r="D16" s="346"/>
      <c r="E16" s="347"/>
      <c r="F16" s="23" t="s">
        <v>4</v>
      </c>
      <c r="G16" s="117">
        <v>2</v>
      </c>
      <c r="H16" s="105">
        <v>8300</v>
      </c>
      <c r="I16" s="104">
        <v>2</v>
      </c>
      <c r="J16" s="105">
        <v>94200</v>
      </c>
      <c r="K16" s="104">
        <v>5</v>
      </c>
      <c r="L16" s="105">
        <v>46220</v>
      </c>
      <c r="M16" s="104">
        <v>1</v>
      </c>
      <c r="N16" s="104">
        <v>49500</v>
      </c>
      <c r="O16" s="104">
        <v>10</v>
      </c>
      <c r="P16" s="118">
        <v>198220</v>
      </c>
      <c r="Q16" s="103">
        <v>3</v>
      </c>
      <c r="R16" s="104">
        <v>819764</v>
      </c>
      <c r="S16" s="104">
        <v>1</v>
      </c>
      <c r="T16" s="105">
        <v>1564398</v>
      </c>
      <c r="U16" s="104">
        <v>0</v>
      </c>
      <c r="V16" s="105">
        <v>0</v>
      </c>
      <c r="W16" s="104">
        <v>0</v>
      </c>
      <c r="X16" s="105">
        <v>0</v>
      </c>
      <c r="Y16" s="104">
        <v>0</v>
      </c>
      <c r="Z16" s="105">
        <v>0</v>
      </c>
      <c r="AA16" s="104">
        <v>2</v>
      </c>
      <c r="AB16" s="105">
        <v>912400</v>
      </c>
      <c r="AC16" s="104">
        <v>6</v>
      </c>
      <c r="AD16" s="110">
        <v>3296562</v>
      </c>
      <c r="AE16" s="117">
        <v>16</v>
      </c>
      <c r="AF16" s="104">
        <v>3494782</v>
      </c>
      <c r="AG16" s="26">
        <v>0</v>
      </c>
      <c r="AH16" s="30">
        <v>0</v>
      </c>
      <c r="AI16" s="5" t="s">
        <v>105</v>
      </c>
      <c r="AJ16" s="4"/>
      <c r="AK16" s="342"/>
      <c r="AL16" s="315" t="s">
        <v>102</v>
      </c>
      <c r="AM16" s="319" t="s">
        <v>268</v>
      </c>
      <c r="AN16" s="315"/>
      <c r="AO16" s="342"/>
      <c r="AP16" s="83"/>
      <c r="AQ16" s="78"/>
      <c r="AR16" s="78"/>
      <c r="AS16" s="77"/>
      <c r="AT16" s="77"/>
    </row>
    <row r="17" spans="2:46" ht="24" customHeight="1" x14ac:dyDescent="0.15">
      <c r="B17" s="345"/>
      <c r="C17" s="346"/>
      <c r="D17" s="346"/>
      <c r="E17" s="347"/>
      <c r="F17" s="31" t="s">
        <v>5</v>
      </c>
      <c r="G17" s="92">
        <v>0</v>
      </c>
      <c r="H17" s="93">
        <v>0</v>
      </c>
      <c r="I17" s="93">
        <v>0</v>
      </c>
      <c r="J17" s="93">
        <v>0</v>
      </c>
      <c r="K17" s="93">
        <v>0</v>
      </c>
      <c r="L17" s="93">
        <v>0</v>
      </c>
      <c r="M17" s="93">
        <v>0</v>
      </c>
      <c r="N17" s="93">
        <v>0</v>
      </c>
      <c r="O17" s="94">
        <v>0</v>
      </c>
      <c r="P17" s="95">
        <v>0</v>
      </c>
      <c r="Q17" s="106">
        <v>0</v>
      </c>
      <c r="R17" s="93">
        <v>0</v>
      </c>
      <c r="S17" s="93">
        <v>0</v>
      </c>
      <c r="T17" s="93">
        <v>0</v>
      </c>
      <c r="U17" s="93">
        <v>0</v>
      </c>
      <c r="V17" s="93">
        <v>0</v>
      </c>
      <c r="W17" s="93">
        <v>0</v>
      </c>
      <c r="X17" s="93">
        <v>0</v>
      </c>
      <c r="Y17" s="93">
        <v>0</v>
      </c>
      <c r="Z17" s="93">
        <v>0</v>
      </c>
      <c r="AA17" s="93">
        <v>0</v>
      </c>
      <c r="AB17" s="93">
        <v>0</v>
      </c>
      <c r="AC17" s="94">
        <v>0</v>
      </c>
      <c r="AD17" s="111">
        <v>0</v>
      </c>
      <c r="AE17" s="119">
        <v>0</v>
      </c>
      <c r="AF17" s="94">
        <v>0</v>
      </c>
      <c r="AG17" s="33">
        <v>0</v>
      </c>
      <c r="AH17" s="39">
        <v>0</v>
      </c>
      <c r="AI17" s="3"/>
      <c r="AJ17" s="2"/>
      <c r="AK17" s="343"/>
      <c r="AL17" s="316"/>
      <c r="AM17" s="320"/>
      <c r="AN17" s="316"/>
      <c r="AO17" s="343"/>
      <c r="AP17" s="83"/>
      <c r="AQ17" s="78"/>
      <c r="AR17" s="78"/>
      <c r="AS17" s="77"/>
      <c r="AT17" s="77"/>
    </row>
    <row r="18" spans="2:46" ht="24" customHeight="1" x14ac:dyDescent="0.15">
      <c r="B18" s="345"/>
      <c r="C18" s="346"/>
      <c r="D18" s="346"/>
      <c r="E18" s="347"/>
      <c r="F18" s="40" t="s">
        <v>9</v>
      </c>
      <c r="G18" s="96">
        <v>0</v>
      </c>
      <c r="H18" s="97">
        <v>0</v>
      </c>
      <c r="I18" s="97">
        <v>0</v>
      </c>
      <c r="J18" s="97">
        <v>0</v>
      </c>
      <c r="K18" s="97">
        <v>0</v>
      </c>
      <c r="L18" s="97">
        <v>0</v>
      </c>
      <c r="M18" s="97">
        <v>0</v>
      </c>
      <c r="N18" s="97">
        <v>0</v>
      </c>
      <c r="O18" s="98">
        <v>0</v>
      </c>
      <c r="P18" s="99">
        <v>0</v>
      </c>
      <c r="Q18" s="107">
        <v>0</v>
      </c>
      <c r="R18" s="97">
        <v>0</v>
      </c>
      <c r="S18" s="97">
        <v>0</v>
      </c>
      <c r="T18" s="97">
        <v>0</v>
      </c>
      <c r="U18" s="97">
        <v>1</v>
      </c>
      <c r="V18" s="97">
        <v>5935556</v>
      </c>
      <c r="W18" s="97">
        <v>0</v>
      </c>
      <c r="X18" s="97">
        <v>0</v>
      </c>
      <c r="Y18" s="97">
        <v>0</v>
      </c>
      <c r="Z18" s="97">
        <v>0</v>
      </c>
      <c r="AA18" s="97">
        <v>1</v>
      </c>
      <c r="AB18" s="97">
        <v>53710800</v>
      </c>
      <c r="AC18" s="98">
        <v>2</v>
      </c>
      <c r="AD18" s="112">
        <v>59646356</v>
      </c>
      <c r="AE18" s="120">
        <v>2</v>
      </c>
      <c r="AF18" s="98">
        <v>59646356</v>
      </c>
      <c r="AG18" s="121">
        <v>0</v>
      </c>
      <c r="AH18" s="122">
        <v>0</v>
      </c>
      <c r="AI18" s="3"/>
      <c r="AJ18" s="2"/>
      <c r="AK18" s="343"/>
      <c r="AL18" s="316"/>
      <c r="AM18" s="320"/>
      <c r="AN18" s="316"/>
      <c r="AO18" s="343"/>
      <c r="AP18" s="83"/>
      <c r="AQ18" s="78"/>
      <c r="AR18" s="78"/>
      <c r="AS18" s="77"/>
      <c r="AT18" s="77"/>
    </row>
    <row r="19" spans="2:46" ht="24" customHeight="1" thickBot="1" x14ac:dyDescent="0.2">
      <c r="B19" s="345"/>
      <c r="C19" s="346"/>
      <c r="D19" s="346"/>
      <c r="E19" s="347"/>
      <c r="F19" s="49" t="s">
        <v>15</v>
      </c>
      <c r="G19" s="100">
        <f>SUM(G16:G18)</f>
        <v>2</v>
      </c>
      <c r="H19" s="101">
        <f t="shared" ref="H19:AH19" si="2">SUM(H16:H18)</f>
        <v>8300</v>
      </c>
      <c r="I19" s="101">
        <f t="shared" si="2"/>
        <v>2</v>
      </c>
      <c r="J19" s="101">
        <f t="shared" si="2"/>
        <v>94200</v>
      </c>
      <c r="K19" s="101">
        <f t="shared" si="2"/>
        <v>5</v>
      </c>
      <c r="L19" s="101">
        <f t="shared" si="2"/>
        <v>46220</v>
      </c>
      <c r="M19" s="101">
        <f t="shared" si="2"/>
        <v>1</v>
      </c>
      <c r="N19" s="101">
        <f t="shared" si="2"/>
        <v>49500</v>
      </c>
      <c r="O19" s="101">
        <f t="shared" si="2"/>
        <v>10</v>
      </c>
      <c r="P19" s="102">
        <f t="shared" si="2"/>
        <v>198220</v>
      </c>
      <c r="Q19" s="108">
        <f t="shared" si="2"/>
        <v>3</v>
      </c>
      <c r="R19" s="101">
        <f t="shared" si="2"/>
        <v>819764</v>
      </c>
      <c r="S19" s="101">
        <f t="shared" si="2"/>
        <v>1</v>
      </c>
      <c r="T19" s="101">
        <f t="shared" si="2"/>
        <v>1564398</v>
      </c>
      <c r="U19" s="101">
        <f t="shared" si="2"/>
        <v>1</v>
      </c>
      <c r="V19" s="101">
        <f t="shared" si="2"/>
        <v>5935556</v>
      </c>
      <c r="W19" s="101">
        <f t="shared" si="2"/>
        <v>0</v>
      </c>
      <c r="X19" s="101">
        <f t="shared" si="2"/>
        <v>0</v>
      </c>
      <c r="Y19" s="101">
        <f t="shared" si="2"/>
        <v>0</v>
      </c>
      <c r="Z19" s="101">
        <f t="shared" si="2"/>
        <v>0</v>
      </c>
      <c r="AA19" s="101">
        <f t="shared" si="2"/>
        <v>3</v>
      </c>
      <c r="AB19" s="101">
        <f t="shared" si="2"/>
        <v>54623200</v>
      </c>
      <c r="AC19" s="101">
        <f t="shared" si="2"/>
        <v>8</v>
      </c>
      <c r="AD19" s="109">
        <f t="shared" si="2"/>
        <v>62942918</v>
      </c>
      <c r="AE19" s="100">
        <f t="shared" si="2"/>
        <v>18</v>
      </c>
      <c r="AF19" s="101">
        <f t="shared" si="2"/>
        <v>63141138</v>
      </c>
      <c r="AG19" s="51">
        <f t="shared" si="2"/>
        <v>0</v>
      </c>
      <c r="AH19" s="52">
        <f t="shared" si="2"/>
        <v>0</v>
      </c>
      <c r="AI19" s="1"/>
      <c r="AJ19" s="314"/>
      <c r="AK19" s="344"/>
      <c r="AL19" s="317"/>
      <c r="AM19" s="321"/>
      <c r="AN19" s="317"/>
      <c r="AO19" s="344"/>
      <c r="AP19" s="83"/>
      <c r="AQ19" s="78"/>
      <c r="AR19" s="78"/>
      <c r="AS19" s="77"/>
      <c r="AT19" s="77"/>
    </row>
    <row r="20" spans="2:46" ht="24" customHeight="1" x14ac:dyDescent="0.15">
      <c r="B20" s="348" t="s">
        <v>94</v>
      </c>
      <c r="C20" s="349"/>
      <c r="D20" s="349"/>
      <c r="E20" s="350"/>
      <c r="F20" s="23" t="s">
        <v>4</v>
      </c>
      <c r="G20" s="285">
        <v>1</v>
      </c>
      <c r="H20" s="286">
        <v>2060</v>
      </c>
      <c r="I20" s="90">
        <v>0</v>
      </c>
      <c r="J20" s="90">
        <v>0</v>
      </c>
      <c r="K20" s="90">
        <v>21</v>
      </c>
      <c r="L20" s="90">
        <v>404910</v>
      </c>
      <c r="M20" s="90">
        <v>0</v>
      </c>
      <c r="N20" s="90">
        <v>0</v>
      </c>
      <c r="O20" s="90">
        <v>22</v>
      </c>
      <c r="P20" s="91">
        <v>406970</v>
      </c>
      <c r="Q20" s="103">
        <v>0</v>
      </c>
      <c r="R20" s="104">
        <v>0</v>
      </c>
      <c r="S20" s="104">
        <v>7</v>
      </c>
      <c r="T20" s="105">
        <v>239246</v>
      </c>
      <c r="U20" s="104">
        <v>10</v>
      </c>
      <c r="V20" s="105">
        <v>30429410</v>
      </c>
      <c r="W20" s="104">
        <v>0</v>
      </c>
      <c r="X20" s="105">
        <v>0</v>
      </c>
      <c r="Y20" s="104">
        <v>0</v>
      </c>
      <c r="Z20" s="105">
        <v>0</v>
      </c>
      <c r="AA20" s="104">
        <v>1</v>
      </c>
      <c r="AB20" s="105">
        <v>261250</v>
      </c>
      <c r="AC20" s="104">
        <v>18</v>
      </c>
      <c r="AD20" s="110">
        <v>30929906</v>
      </c>
      <c r="AE20" s="24">
        <v>40</v>
      </c>
      <c r="AF20" s="104">
        <v>31336876</v>
      </c>
      <c r="AG20" s="104">
        <v>0</v>
      </c>
      <c r="AH20" s="113">
        <v>0</v>
      </c>
      <c r="AI20" s="5" t="s">
        <v>103</v>
      </c>
      <c r="AJ20" s="4"/>
      <c r="AK20" s="319" t="s">
        <v>162</v>
      </c>
      <c r="AL20" s="315" t="s">
        <v>104</v>
      </c>
      <c r="AM20" s="319" t="s">
        <v>163</v>
      </c>
      <c r="AN20" s="318" t="s">
        <v>164</v>
      </c>
      <c r="AO20" s="319" t="s">
        <v>165</v>
      </c>
      <c r="AP20" s="83"/>
      <c r="AQ20" s="78"/>
      <c r="AR20" s="78"/>
      <c r="AS20" s="77"/>
      <c r="AT20" s="77"/>
    </row>
    <row r="21" spans="2:46" ht="24" customHeight="1" x14ac:dyDescent="0.15">
      <c r="B21" s="348"/>
      <c r="C21" s="349"/>
      <c r="D21" s="349"/>
      <c r="E21" s="350"/>
      <c r="F21" s="31" t="s">
        <v>5</v>
      </c>
      <c r="G21" s="92">
        <v>1</v>
      </c>
      <c r="H21" s="93">
        <v>41800</v>
      </c>
      <c r="I21" s="93">
        <v>1</v>
      </c>
      <c r="J21" s="93">
        <v>24990</v>
      </c>
      <c r="K21" s="93">
        <v>7</v>
      </c>
      <c r="L21" s="93">
        <v>1675649</v>
      </c>
      <c r="M21" s="93">
        <v>0</v>
      </c>
      <c r="N21" s="93">
        <v>0</v>
      </c>
      <c r="O21" s="94">
        <v>9</v>
      </c>
      <c r="P21" s="95">
        <v>1742439</v>
      </c>
      <c r="Q21" s="106">
        <v>5</v>
      </c>
      <c r="R21" s="93">
        <v>510992</v>
      </c>
      <c r="S21" s="93">
        <v>2</v>
      </c>
      <c r="T21" s="93">
        <v>98505</v>
      </c>
      <c r="U21" s="93">
        <v>0</v>
      </c>
      <c r="V21" s="93">
        <v>0</v>
      </c>
      <c r="W21" s="93">
        <v>0</v>
      </c>
      <c r="X21" s="93">
        <v>0</v>
      </c>
      <c r="Y21" s="93">
        <v>0</v>
      </c>
      <c r="Z21" s="93">
        <v>0</v>
      </c>
      <c r="AA21" s="93">
        <v>3</v>
      </c>
      <c r="AB21" s="93">
        <v>839289</v>
      </c>
      <c r="AC21" s="94">
        <v>10</v>
      </c>
      <c r="AD21" s="111">
        <v>1448786</v>
      </c>
      <c r="AE21" s="38">
        <v>19</v>
      </c>
      <c r="AF21" s="94">
        <v>3191225</v>
      </c>
      <c r="AG21" s="93">
        <v>0</v>
      </c>
      <c r="AH21" s="114">
        <v>0</v>
      </c>
      <c r="AI21" s="3"/>
      <c r="AJ21" s="2"/>
      <c r="AK21" s="320"/>
      <c r="AL21" s="316"/>
      <c r="AM21" s="320"/>
      <c r="AN21" s="322"/>
      <c r="AO21" s="320"/>
      <c r="AP21" s="83"/>
      <c r="AQ21" s="78"/>
      <c r="AR21" s="78"/>
      <c r="AS21" s="77"/>
      <c r="AT21" s="77"/>
    </row>
    <row r="22" spans="2:46" ht="24" customHeight="1" x14ac:dyDescent="0.15">
      <c r="B22" s="348"/>
      <c r="C22" s="349"/>
      <c r="D22" s="349"/>
      <c r="E22" s="350"/>
      <c r="F22" s="40" t="s">
        <v>9</v>
      </c>
      <c r="G22" s="96">
        <v>0</v>
      </c>
      <c r="H22" s="97">
        <v>0</v>
      </c>
      <c r="I22" s="97">
        <v>0</v>
      </c>
      <c r="J22" s="97">
        <v>0</v>
      </c>
      <c r="K22" s="97">
        <v>0</v>
      </c>
      <c r="L22" s="97">
        <v>0</v>
      </c>
      <c r="M22" s="97">
        <v>0</v>
      </c>
      <c r="N22" s="97">
        <v>0</v>
      </c>
      <c r="O22" s="98">
        <v>0</v>
      </c>
      <c r="P22" s="99">
        <v>0</v>
      </c>
      <c r="Q22" s="107">
        <v>0</v>
      </c>
      <c r="R22" s="97">
        <v>0</v>
      </c>
      <c r="S22" s="97">
        <v>0</v>
      </c>
      <c r="T22" s="97">
        <v>0</v>
      </c>
      <c r="U22" s="97">
        <v>0</v>
      </c>
      <c r="V22" s="97">
        <v>0</v>
      </c>
      <c r="W22" s="97">
        <v>0</v>
      </c>
      <c r="X22" s="97">
        <v>0</v>
      </c>
      <c r="Y22" s="97">
        <v>0</v>
      </c>
      <c r="Z22" s="97">
        <v>0</v>
      </c>
      <c r="AA22" s="97">
        <v>0</v>
      </c>
      <c r="AB22" s="97">
        <v>0</v>
      </c>
      <c r="AC22" s="98">
        <v>0</v>
      </c>
      <c r="AD22" s="112">
        <v>0</v>
      </c>
      <c r="AE22" s="47">
        <v>0</v>
      </c>
      <c r="AF22" s="98">
        <v>0</v>
      </c>
      <c r="AG22" s="115">
        <v>0</v>
      </c>
      <c r="AH22" s="116">
        <v>0</v>
      </c>
      <c r="AI22" s="3"/>
      <c r="AJ22" s="2"/>
      <c r="AK22" s="320"/>
      <c r="AL22" s="316"/>
      <c r="AM22" s="320"/>
      <c r="AN22" s="322"/>
      <c r="AO22" s="320"/>
      <c r="AP22" s="83"/>
      <c r="AQ22" s="78"/>
      <c r="AR22" s="78"/>
      <c r="AS22" s="77"/>
      <c r="AT22" s="77"/>
    </row>
    <row r="23" spans="2:46" ht="24" customHeight="1" thickBot="1" x14ac:dyDescent="0.2">
      <c r="B23" s="348"/>
      <c r="C23" s="349"/>
      <c r="D23" s="349"/>
      <c r="E23" s="350"/>
      <c r="F23" s="49" t="s">
        <v>15</v>
      </c>
      <c r="G23" s="100">
        <f>SUM(G20:G22)</f>
        <v>2</v>
      </c>
      <c r="H23" s="101">
        <f t="shared" ref="H23:AH23" si="3">SUM(H20:H22)</f>
        <v>43860</v>
      </c>
      <c r="I23" s="101">
        <f t="shared" si="3"/>
        <v>1</v>
      </c>
      <c r="J23" s="101">
        <f t="shared" si="3"/>
        <v>24990</v>
      </c>
      <c r="K23" s="101">
        <f t="shared" si="3"/>
        <v>28</v>
      </c>
      <c r="L23" s="101">
        <f t="shared" si="3"/>
        <v>2080559</v>
      </c>
      <c r="M23" s="101">
        <f t="shared" si="3"/>
        <v>0</v>
      </c>
      <c r="N23" s="101">
        <f t="shared" si="3"/>
        <v>0</v>
      </c>
      <c r="O23" s="101">
        <f t="shared" si="3"/>
        <v>31</v>
      </c>
      <c r="P23" s="102">
        <f t="shared" si="3"/>
        <v>2149409</v>
      </c>
      <c r="Q23" s="108">
        <f t="shared" si="3"/>
        <v>5</v>
      </c>
      <c r="R23" s="101">
        <f t="shared" si="3"/>
        <v>510992</v>
      </c>
      <c r="S23" s="101">
        <f t="shared" si="3"/>
        <v>9</v>
      </c>
      <c r="T23" s="101">
        <f t="shared" si="3"/>
        <v>337751</v>
      </c>
      <c r="U23" s="101">
        <f t="shared" si="3"/>
        <v>10</v>
      </c>
      <c r="V23" s="101">
        <f t="shared" si="3"/>
        <v>30429410</v>
      </c>
      <c r="W23" s="101">
        <f t="shared" si="3"/>
        <v>0</v>
      </c>
      <c r="X23" s="101">
        <f t="shared" si="3"/>
        <v>0</v>
      </c>
      <c r="Y23" s="101">
        <f t="shared" si="3"/>
        <v>0</v>
      </c>
      <c r="Z23" s="101">
        <f t="shared" si="3"/>
        <v>0</v>
      </c>
      <c r="AA23" s="101">
        <f t="shared" si="3"/>
        <v>4</v>
      </c>
      <c r="AB23" s="101">
        <f t="shared" si="3"/>
        <v>1100539</v>
      </c>
      <c r="AC23" s="101">
        <f t="shared" si="3"/>
        <v>28</v>
      </c>
      <c r="AD23" s="109">
        <f t="shared" si="3"/>
        <v>32378692</v>
      </c>
      <c r="AE23" s="50">
        <f t="shared" si="3"/>
        <v>59</v>
      </c>
      <c r="AF23" s="101">
        <f t="shared" si="3"/>
        <v>34528101</v>
      </c>
      <c r="AG23" s="51">
        <f t="shared" si="3"/>
        <v>0</v>
      </c>
      <c r="AH23" s="52">
        <f t="shared" si="3"/>
        <v>0</v>
      </c>
      <c r="AI23" s="1"/>
      <c r="AJ23" s="314"/>
      <c r="AK23" s="321"/>
      <c r="AL23" s="317"/>
      <c r="AM23" s="321"/>
      <c r="AN23" s="323"/>
      <c r="AO23" s="321"/>
      <c r="AP23" s="83"/>
      <c r="AQ23" s="78"/>
      <c r="AR23" s="78"/>
      <c r="AS23" s="77"/>
      <c r="AT23" s="77"/>
    </row>
    <row r="24" spans="2:46" ht="24" customHeight="1" x14ac:dyDescent="0.15">
      <c r="B24" s="348" t="s">
        <v>95</v>
      </c>
      <c r="C24" s="349"/>
      <c r="D24" s="349"/>
      <c r="E24" s="350"/>
      <c r="F24" s="23" t="s">
        <v>4</v>
      </c>
      <c r="G24" s="117">
        <v>0</v>
      </c>
      <c r="H24" s="105">
        <v>0</v>
      </c>
      <c r="I24" s="104">
        <v>0</v>
      </c>
      <c r="J24" s="105">
        <v>0</v>
      </c>
      <c r="K24" s="104">
        <v>0</v>
      </c>
      <c r="L24" s="105">
        <v>0</v>
      </c>
      <c r="M24" s="104">
        <v>5</v>
      </c>
      <c r="N24" s="104">
        <v>38400</v>
      </c>
      <c r="O24" s="104">
        <v>5</v>
      </c>
      <c r="P24" s="118">
        <v>38400</v>
      </c>
      <c r="Q24" s="103">
        <v>0</v>
      </c>
      <c r="R24" s="104">
        <v>0</v>
      </c>
      <c r="S24" s="104">
        <v>0</v>
      </c>
      <c r="T24" s="105">
        <v>0</v>
      </c>
      <c r="U24" s="104">
        <v>0</v>
      </c>
      <c r="V24" s="105">
        <v>0</v>
      </c>
      <c r="W24" s="104">
        <v>0</v>
      </c>
      <c r="X24" s="105">
        <v>0</v>
      </c>
      <c r="Y24" s="104">
        <v>0</v>
      </c>
      <c r="Z24" s="105">
        <v>0</v>
      </c>
      <c r="AA24" s="104">
        <v>0</v>
      </c>
      <c r="AB24" s="105">
        <v>0</v>
      </c>
      <c r="AC24" s="104">
        <v>0</v>
      </c>
      <c r="AD24" s="110">
        <v>0</v>
      </c>
      <c r="AE24" s="117">
        <v>5</v>
      </c>
      <c r="AF24" s="104">
        <v>38400</v>
      </c>
      <c r="AG24" s="26">
        <v>0</v>
      </c>
      <c r="AH24" s="30">
        <v>0</v>
      </c>
      <c r="AI24" s="5" t="s">
        <v>103</v>
      </c>
      <c r="AJ24" s="4"/>
      <c r="AK24" s="319" t="s">
        <v>262</v>
      </c>
      <c r="AL24" s="315" t="s">
        <v>102</v>
      </c>
      <c r="AM24" s="319" t="s">
        <v>263</v>
      </c>
      <c r="AN24" s="315"/>
      <c r="AO24" s="342" t="s">
        <v>264</v>
      </c>
      <c r="AP24" s="83"/>
      <c r="AQ24" s="78"/>
      <c r="AR24" s="78"/>
      <c r="AS24" s="77"/>
      <c r="AT24" s="77"/>
    </row>
    <row r="25" spans="2:46" ht="24" customHeight="1" x14ac:dyDescent="0.15">
      <c r="B25" s="348"/>
      <c r="C25" s="349"/>
      <c r="D25" s="349"/>
      <c r="E25" s="350"/>
      <c r="F25" s="31" t="s">
        <v>5</v>
      </c>
      <c r="G25" s="92">
        <v>0</v>
      </c>
      <c r="H25" s="93">
        <v>0</v>
      </c>
      <c r="I25" s="93">
        <v>1</v>
      </c>
      <c r="J25" s="93">
        <v>15000</v>
      </c>
      <c r="K25" s="93">
        <v>3</v>
      </c>
      <c r="L25" s="93">
        <v>329000</v>
      </c>
      <c r="M25" s="93">
        <v>0</v>
      </c>
      <c r="N25" s="93">
        <v>0</v>
      </c>
      <c r="O25" s="94">
        <v>4</v>
      </c>
      <c r="P25" s="95">
        <v>344000</v>
      </c>
      <c r="Q25" s="106">
        <v>3</v>
      </c>
      <c r="R25" s="93">
        <v>159500</v>
      </c>
      <c r="S25" s="93">
        <v>0</v>
      </c>
      <c r="T25" s="93">
        <v>0</v>
      </c>
      <c r="U25" s="93">
        <v>4</v>
      </c>
      <c r="V25" s="93">
        <v>12288423</v>
      </c>
      <c r="W25" s="93">
        <v>0</v>
      </c>
      <c r="X25" s="93">
        <v>0</v>
      </c>
      <c r="Y25" s="93">
        <v>0</v>
      </c>
      <c r="Z25" s="93">
        <v>0</v>
      </c>
      <c r="AA25" s="93">
        <v>2</v>
      </c>
      <c r="AB25" s="93">
        <v>2640</v>
      </c>
      <c r="AC25" s="94">
        <v>9</v>
      </c>
      <c r="AD25" s="111">
        <v>12450563</v>
      </c>
      <c r="AE25" s="119">
        <v>13</v>
      </c>
      <c r="AF25" s="94">
        <v>12794563</v>
      </c>
      <c r="AG25" s="33">
        <v>0</v>
      </c>
      <c r="AH25" s="39">
        <v>0</v>
      </c>
      <c r="AI25" s="3"/>
      <c r="AJ25" s="2"/>
      <c r="AK25" s="320"/>
      <c r="AL25" s="316"/>
      <c r="AM25" s="320"/>
      <c r="AN25" s="316"/>
      <c r="AO25" s="343"/>
      <c r="AP25" s="83"/>
      <c r="AQ25" s="78"/>
      <c r="AR25" s="78"/>
      <c r="AS25" s="77"/>
      <c r="AT25" s="77"/>
    </row>
    <row r="26" spans="2:46" ht="24" customHeight="1" x14ac:dyDescent="0.15">
      <c r="B26" s="348"/>
      <c r="C26" s="349"/>
      <c r="D26" s="349"/>
      <c r="E26" s="350"/>
      <c r="F26" s="40" t="s">
        <v>9</v>
      </c>
      <c r="G26" s="96">
        <v>0</v>
      </c>
      <c r="H26" s="97">
        <v>0</v>
      </c>
      <c r="I26" s="97">
        <v>0</v>
      </c>
      <c r="J26" s="97">
        <v>0</v>
      </c>
      <c r="K26" s="97">
        <v>0</v>
      </c>
      <c r="L26" s="97">
        <v>0</v>
      </c>
      <c r="M26" s="97">
        <v>0</v>
      </c>
      <c r="N26" s="97">
        <v>0</v>
      </c>
      <c r="O26" s="98">
        <v>0</v>
      </c>
      <c r="P26" s="99">
        <v>0</v>
      </c>
      <c r="Q26" s="107">
        <v>0</v>
      </c>
      <c r="R26" s="97">
        <v>0</v>
      </c>
      <c r="S26" s="97">
        <v>0</v>
      </c>
      <c r="T26" s="97">
        <v>0</v>
      </c>
      <c r="U26" s="97">
        <v>0</v>
      </c>
      <c r="V26" s="97">
        <v>0</v>
      </c>
      <c r="W26" s="97">
        <v>0</v>
      </c>
      <c r="X26" s="97">
        <v>0</v>
      </c>
      <c r="Y26" s="97">
        <v>0</v>
      </c>
      <c r="Z26" s="97">
        <v>0</v>
      </c>
      <c r="AA26" s="97">
        <v>0</v>
      </c>
      <c r="AB26" s="97">
        <v>0</v>
      </c>
      <c r="AC26" s="98">
        <v>0</v>
      </c>
      <c r="AD26" s="112">
        <v>0</v>
      </c>
      <c r="AE26" s="120">
        <v>0</v>
      </c>
      <c r="AF26" s="98">
        <v>0</v>
      </c>
      <c r="AG26" s="121">
        <v>0</v>
      </c>
      <c r="AH26" s="122">
        <v>0</v>
      </c>
      <c r="AI26" s="3"/>
      <c r="AJ26" s="2"/>
      <c r="AK26" s="320"/>
      <c r="AL26" s="316"/>
      <c r="AM26" s="320"/>
      <c r="AN26" s="316"/>
      <c r="AO26" s="343"/>
      <c r="AP26" s="83"/>
      <c r="AQ26" s="78"/>
      <c r="AR26" s="78"/>
      <c r="AS26" s="77"/>
      <c r="AT26" s="77"/>
    </row>
    <row r="27" spans="2:46" ht="24" customHeight="1" thickBot="1" x14ac:dyDescent="0.2">
      <c r="B27" s="348"/>
      <c r="C27" s="349"/>
      <c r="D27" s="349"/>
      <c r="E27" s="350"/>
      <c r="F27" s="49" t="s">
        <v>15</v>
      </c>
      <c r="G27" s="100">
        <f>SUM(G24:G26)</f>
        <v>0</v>
      </c>
      <c r="H27" s="101">
        <f t="shared" ref="H27:AH27" si="4">SUM(H24:H26)</f>
        <v>0</v>
      </c>
      <c r="I27" s="101">
        <f t="shared" si="4"/>
        <v>1</v>
      </c>
      <c r="J27" s="101">
        <f t="shared" si="4"/>
        <v>15000</v>
      </c>
      <c r="K27" s="101">
        <f t="shared" si="4"/>
        <v>3</v>
      </c>
      <c r="L27" s="101">
        <f t="shared" si="4"/>
        <v>329000</v>
      </c>
      <c r="M27" s="101">
        <f t="shared" si="4"/>
        <v>5</v>
      </c>
      <c r="N27" s="101">
        <f t="shared" si="4"/>
        <v>38400</v>
      </c>
      <c r="O27" s="101">
        <f t="shared" si="4"/>
        <v>9</v>
      </c>
      <c r="P27" s="102">
        <f t="shared" si="4"/>
        <v>382400</v>
      </c>
      <c r="Q27" s="108">
        <f t="shared" si="4"/>
        <v>3</v>
      </c>
      <c r="R27" s="101">
        <f t="shared" si="4"/>
        <v>159500</v>
      </c>
      <c r="S27" s="101">
        <f t="shared" si="4"/>
        <v>0</v>
      </c>
      <c r="T27" s="101">
        <f t="shared" si="4"/>
        <v>0</v>
      </c>
      <c r="U27" s="101">
        <f t="shared" si="4"/>
        <v>4</v>
      </c>
      <c r="V27" s="101">
        <f t="shared" si="4"/>
        <v>12288423</v>
      </c>
      <c r="W27" s="101">
        <f t="shared" si="4"/>
        <v>0</v>
      </c>
      <c r="X27" s="101">
        <f t="shared" si="4"/>
        <v>0</v>
      </c>
      <c r="Y27" s="101">
        <f t="shared" si="4"/>
        <v>0</v>
      </c>
      <c r="Z27" s="101">
        <f t="shared" si="4"/>
        <v>0</v>
      </c>
      <c r="AA27" s="101">
        <f t="shared" si="4"/>
        <v>2</v>
      </c>
      <c r="AB27" s="101">
        <f t="shared" si="4"/>
        <v>2640</v>
      </c>
      <c r="AC27" s="101">
        <f t="shared" si="4"/>
        <v>9</v>
      </c>
      <c r="AD27" s="109">
        <f t="shared" si="4"/>
        <v>12450563</v>
      </c>
      <c r="AE27" s="100">
        <f t="shared" si="4"/>
        <v>18</v>
      </c>
      <c r="AF27" s="101">
        <f t="shared" si="4"/>
        <v>12832963</v>
      </c>
      <c r="AG27" s="51">
        <f t="shared" si="4"/>
        <v>0</v>
      </c>
      <c r="AH27" s="52">
        <f t="shared" si="4"/>
        <v>0</v>
      </c>
      <c r="AI27" s="1"/>
      <c r="AJ27" s="314"/>
      <c r="AK27" s="321"/>
      <c r="AL27" s="317"/>
      <c r="AM27" s="321"/>
      <c r="AN27" s="317"/>
      <c r="AO27" s="344"/>
      <c r="AP27" s="83"/>
      <c r="AQ27" s="78"/>
      <c r="AR27" s="78"/>
      <c r="AS27" s="77"/>
      <c r="AT27" s="77"/>
    </row>
    <row r="28" spans="2:46" ht="24" customHeight="1" x14ac:dyDescent="0.15">
      <c r="B28" s="348" t="s">
        <v>96</v>
      </c>
      <c r="C28" s="349"/>
      <c r="D28" s="349"/>
      <c r="E28" s="350"/>
      <c r="F28" s="23" t="s">
        <v>4</v>
      </c>
      <c r="G28" s="117">
        <v>3</v>
      </c>
      <c r="H28" s="105">
        <v>97800</v>
      </c>
      <c r="I28" s="104">
        <v>4</v>
      </c>
      <c r="J28" s="105">
        <v>1315283</v>
      </c>
      <c r="K28" s="104">
        <v>13</v>
      </c>
      <c r="L28" s="105">
        <v>1039937</v>
      </c>
      <c r="M28" s="104">
        <v>0</v>
      </c>
      <c r="N28" s="104">
        <v>0</v>
      </c>
      <c r="O28" s="104">
        <v>20</v>
      </c>
      <c r="P28" s="118">
        <v>2453020</v>
      </c>
      <c r="Q28" s="103">
        <v>0</v>
      </c>
      <c r="R28" s="104">
        <v>0</v>
      </c>
      <c r="S28" s="104">
        <v>0</v>
      </c>
      <c r="T28" s="105">
        <v>0</v>
      </c>
      <c r="U28" s="104">
        <v>5</v>
      </c>
      <c r="V28" s="105">
        <v>2917200</v>
      </c>
      <c r="W28" s="104">
        <v>0</v>
      </c>
      <c r="X28" s="105">
        <v>0</v>
      </c>
      <c r="Y28" s="104">
        <v>0</v>
      </c>
      <c r="Z28" s="105">
        <v>0</v>
      </c>
      <c r="AA28" s="104">
        <v>8</v>
      </c>
      <c r="AB28" s="105">
        <v>3794537</v>
      </c>
      <c r="AC28" s="104">
        <v>13</v>
      </c>
      <c r="AD28" s="110">
        <v>6711737</v>
      </c>
      <c r="AE28" s="24">
        <v>33</v>
      </c>
      <c r="AF28" s="104">
        <v>9164757</v>
      </c>
      <c r="AG28" s="104">
        <v>30</v>
      </c>
      <c r="AH28" s="113">
        <v>7640773</v>
      </c>
      <c r="AI28" s="5" t="s">
        <v>103</v>
      </c>
      <c r="AJ28" s="4"/>
      <c r="AK28" s="319" t="s">
        <v>190</v>
      </c>
      <c r="AL28" s="318" t="s">
        <v>102</v>
      </c>
      <c r="AM28" s="319" t="s">
        <v>191</v>
      </c>
      <c r="AN28" s="318"/>
      <c r="AO28" s="319" t="s">
        <v>192</v>
      </c>
      <c r="AP28" s="83"/>
      <c r="AQ28" s="78"/>
      <c r="AR28" s="78"/>
      <c r="AS28" s="77"/>
      <c r="AT28" s="77"/>
    </row>
    <row r="29" spans="2:46" ht="24" customHeight="1" x14ac:dyDescent="0.15">
      <c r="B29" s="348"/>
      <c r="C29" s="349"/>
      <c r="D29" s="349"/>
      <c r="E29" s="350"/>
      <c r="F29" s="31" t="s">
        <v>5</v>
      </c>
      <c r="G29" s="92">
        <v>0</v>
      </c>
      <c r="H29" s="93">
        <v>0</v>
      </c>
      <c r="I29" s="93">
        <v>0</v>
      </c>
      <c r="J29" s="93">
        <v>0</v>
      </c>
      <c r="K29" s="93">
        <v>0</v>
      </c>
      <c r="L29" s="93">
        <v>0</v>
      </c>
      <c r="M29" s="93">
        <v>0</v>
      </c>
      <c r="N29" s="93">
        <v>0</v>
      </c>
      <c r="O29" s="94">
        <v>0</v>
      </c>
      <c r="P29" s="95">
        <v>0</v>
      </c>
      <c r="Q29" s="106">
        <v>0</v>
      </c>
      <c r="R29" s="93">
        <v>0</v>
      </c>
      <c r="S29" s="93">
        <v>0</v>
      </c>
      <c r="T29" s="93">
        <v>0</v>
      </c>
      <c r="U29" s="93">
        <v>0</v>
      </c>
      <c r="V29" s="93">
        <v>0</v>
      </c>
      <c r="W29" s="93">
        <v>0</v>
      </c>
      <c r="X29" s="93">
        <v>0</v>
      </c>
      <c r="Y29" s="93">
        <v>0</v>
      </c>
      <c r="Z29" s="93">
        <v>0</v>
      </c>
      <c r="AA29" s="93">
        <v>2</v>
      </c>
      <c r="AB29" s="93">
        <v>494792</v>
      </c>
      <c r="AC29" s="94">
        <v>2</v>
      </c>
      <c r="AD29" s="111">
        <v>494792</v>
      </c>
      <c r="AE29" s="38">
        <v>2</v>
      </c>
      <c r="AF29" s="94">
        <v>494792</v>
      </c>
      <c r="AG29" s="93">
        <v>2</v>
      </c>
      <c r="AH29" s="114">
        <v>494792</v>
      </c>
      <c r="AI29" s="3"/>
      <c r="AJ29" s="2"/>
      <c r="AK29" s="320"/>
      <c r="AL29" s="322"/>
      <c r="AM29" s="320"/>
      <c r="AN29" s="322"/>
      <c r="AO29" s="320"/>
      <c r="AP29" s="83"/>
      <c r="AQ29" s="78"/>
      <c r="AR29" s="78"/>
      <c r="AS29" s="77"/>
      <c r="AT29" s="77"/>
    </row>
    <row r="30" spans="2:46" ht="24" customHeight="1" x14ac:dyDescent="0.15">
      <c r="B30" s="348"/>
      <c r="C30" s="349"/>
      <c r="D30" s="349"/>
      <c r="E30" s="350"/>
      <c r="F30" s="40" t="s">
        <v>9</v>
      </c>
      <c r="G30" s="96">
        <v>0</v>
      </c>
      <c r="H30" s="97">
        <v>0</v>
      </c>
      <c r="I30" s="97">
        <v>0</v>
      </c>
      <c r="J30" s="97">
        <v>0</v>
      </c>
      <c r="K30" s="97">
        <v>0</v>
      </c>
      <c r="L30" s="97">
        <v>0</v>
      </c>
      <c r="M30" s="97">
        <v>0</v>
      </c>
      <c r="N30" s="97">
        <v>0</v>
      </c>
      <c r="O30" s="98">
        <v>0</v>
      </c>
      <c r="P30" s="99">
        <v>0</v>
      </c>
      <c r="Q30" s="107">
        <v>0</v>
      </c>
      <c r="R30" s="97">
        <v>0</v>
      </c>
      <c r="S30" s="97">
        <v>0</v>
      </c>
      <c r="T30" s="97">
        <v>0</v>
      </c>
      <c r="U30" s="97">
        <v>6</v>
      </c>
      <c r="V30" s="97">
        <v>9449400</v>
      </c>
      <c r="W30" s="97">
        <v>0</v>
      </c>
      <c r="X30" s="97">
        <v>0</v>
      </c>
      <c r="Y30" s="97">
        <v>0</v>
      </c>
      <c r="Z30" s="97">
        <v>0</v>
      </c>
      <c r="AA30" s="97">
        <v>3</v>
      </c>
      <c r="AB30" s="97">
        <v>19087006</v>
      </c>
      <c r="AC30" s="98">
        <v>9</v>
      </c>
      <c r="AD30" s="112">
        <v>28536406</v>
      </c>
      <c r="AE30" s="47">
        <v>9</v>
      </c>
      <c r="AF30" s="98">
        <v>28536406</v>
      </c>
      <c r="AG30" s="124">
        <v>9</v>
      </c>
      <c r="AH30" s="125">
        <v>28536406</v>
      </c>
      <c r="AI30" s="3"/>
      <c r="AJ30" s="2"/>
      <c r="AK30" s="320"/>
      <c r="AL30" s="322"/>
      <c r="AM30" s="320"/>
      <c r="AN30" s="322"/>
      <c r="AO30" s="320"/>
      <c r="AP30" s="83"/>
      <c r="AQ30" s="78"/>
      <c r="AR30" s="78"/>
      <c r="AS30" s="77"/>
      <c r="AT30" s="77"/>
    </row>
    <row r="31" spans="2:46" ht="24" customHeight="1" thickBot="1" x14ac:dyDescent="0.2">
      <c r="B31" s="348"/>
      <c r="C31" s="349"/>
      <c r="D31" s="349"/>
      <c r="E31" s="350"/>
      <c r="F31" s="49" t="s">
        <v>15</v>
      </c>
      <c r="G31" s="100">
        <f>SUM(G28:G30)</f>
        <v>3</v>
      </c>
      <c r="H31" s="101">
        <f t="shared" ref="H31:AH31" si="5">SUM(H28:H30)</f>
        <v>97800</v>
      </c>
      <c r="I31" s="101">
        <f t="shared" si="5"/>
        <v>4</v>
      </c>
      <c r="J31" s="101">
        <f t="shared" si="5"/>
        <v>1315283</v>
      </c>
      <c r="K31" s="101">
        <f t="shared" si="5"/>
        <v>13</v>
      </c>
      <c r="L31" s="101">
        <f t="shared" si="5"/>
        <v>1039937</v>
      </c>
      <c r="M31" s="101">
        <f t="shared" si="5"/>
        <v>0</v>
      </c>
      <c r="N31" s="101">
        <f t="shared" si="5"/>
        <v>0</v>
      </c>
      <c r="O31" s="101">
        <f t="shared" si="5"/>
        <v>20</v>
      </c>
      <c r="P31" s="102">
        <f t="shared" si="5"/>
        <v>2453020</v>
      </c>
      <c r="Q31" s="108">
        <f t="shared" si="5"/>
        <v>0</v>
      </c>
      <c r="R31" s="101">
        <f t="shared" si="5"/>
        <v>0</v>
      </c>
      <c r="S31" s="101">
        <f t="shared" si="5"/>
        <v>0</v>
      </c>
      <c r="T31" s="101">
        <f t="shared" si="5"/>
        <v>0</v>
      </c>
      <c r="U31" s="101">
        <f t="shared" si="5"/>
        <v>11</v>
      </c>
      <c r="V31" s="101">
        <f t="shared" si="5"/>
        <v>12366600</v>
      </c>
      <c r="W31" s="101">
        <f t="shared" si="5"/>
        <v>0</v>
      </c>
      <c r="X31" s="101">
        <f t="shared" si="5"/>
        <v>0</v>
      </c>
      <c r="Y31" s="101">
        <f t="shared" si="5"/>
        <v>0</v>
      </c>
      <c r="Z31" s="101">
        <f t="shared" si="5"/>
        <v>0</v>
      </c>
      <c r="AA31" s="101">
        <f t="shared" si="5"/>
        <v>13</v>
      </c>
      <c r="AB31" s="101">
        <f t="shared" si="5"/>
        <v>23376335</v>
      </c>
      <c r="AC31" s="101">
        <f t="shared" si="5"/>
        <v>24</v>
      </c>
      <c r="AD31" s="109">
        <f t="shared" si="5"/>
        <v>35742935</v>
      </c>
      <c r="AE31" s="50">
        <f t="shared" si="5"/>
        <v>44</v>
      </c>
      <c r="AF31" s="101">
        <f t="shared" si="5"/>
        <v>38195955</v>
      </c>
      <c r="AG31" s="101">
        <f t="shared" si="5"/>
        <v>41</v>
      </c>
      <c r="AH31" s="102">
        <f t="shared" si="5"/>
        <v>36671971</v>
      </c>
      <c r="AI31" s="1"/>
      <c r="AJ31" s="314"/>
      <c r="AK31" s="321"/>
      <c r="AL31" s="323"/>
      <c r="AM31" s="321"/>
      <c r="AN31" s="323"/>
      <c r="AO31" s="321"/>
      <c r="AP31" s="83"/>
      <c r="AQ31" s="78"/>
      <c r="AR31" s="78"/>
      <c r="AS31" s="77"/>
      <c r="AT31" s="77"/>
    </row>
    <row r="32" spans="2:46" ht="24" customHeight="1" x14ac:dyDescent="0.15">
      <c r="B32" s="348" t="s">
        <v>97</v>
      </c>
      <c r="C32" s="349"/>
      <c r="D32" s="349"/>
      <c r="E32" s="350"/>
      <c r="F32" s="23" t="s">
        <v>4</v>
      </c>
      <c r="G32" s="126">
        <v>0</v>
      </c>
      <c r="H32" s="127">
        <v>0</v>
      </c>
      <c r="I32" s="128">
        <v>12</v>
      </c>
      <c r="J32" s="127">
        <v>11885000</v>
      </c>
      <c r="K32" s="128">
        <v>15</v>
      </c>
      <c r="L32" s="127">
        <v>436799</v>
      </c>
      <c r="M32" s="128">
        <v>19</v>
      </c>
      <c r="N32" s="128">
        <v>514947</v>
      </c>
      <c r="O32" s="128">
        <v>46</v>
      </c>
      <c r="P32" s="129">
        <v>12836746</v>
      </c>
      <c r="Q32" s="103">
        <v>1</v>
      </c>
      <c r="R32" s="104">
        <v>55200</v>
      </c>
      <c r="S32" s="104">
        <v>0</v>
      </c>
      <c r="T32" s="105">
        <v>0</v>
      </c>
      <c r="U32" s="104">
        <v>4</v>
      </c>
      <c r="V32" s="105">
        <v>5515800</v>
      </c>
      <c r="W32" s="104">
        <v>0</v>
      </c>
      <c r="X32" s="105">
        <v>0</v>
      </c>
      <c r="Y32" s="104">
        <v>0</v>
      </c>
      <c r="Z32" s="105">
        <v>0</v>
      </c>
      <c r="AA32" s="104">
        <v>0</v>
      </c>
      <c r="AB32" s="105">
        <v>0</v>
      </c>
      <c r="AC32" s="104">
        <v>5</v>
      </c>
      <c r="AD32" s="110">
        <v>5571000</v>
      </c>
      <c r="AE32" s="117">
        <v>51</v>
      </c>
      <c r="AF32" s="104">
        <v>18407746</v>
      </c>
      <c r="AG32" s="26">
        <v>37</v>
      </c>
      <c r="AH32" s="123">
        <v>17997622</v>
      </c>
      <c r="AI32" s="5" t="s">
        <v>103</v>
      </c>
      <c r="AJ32" s="4"/>
      <c r="AK32" s="319" t="s">
        <v>228</v>
      </c>
      <c r="AL32" s="315" t="s">
        <v>102</v>
      </c>
      <c r="AM32" s="319" t="s">
        <v>229</v>
      </c>
      <c r="AN32" s="315"/>
      <c r="AO32" s="342"/>
      <c r="AP32" s="83"/>
      <c r="AQ32" s="78"/>
      <c r="AR32" s="78"/>
      <c r="AS32" s="77"/>
      <c r="AT32" s="77"/>
    </row>
    <row r="33" spans="2:46" ht="24" customHeight="1" x14ac:dyDescent="0.15">
      <c r="B33" s="348"/>
      <c r="C33" s="349"/>
      <c r="D33" s="349"/>
      <c r="E33" s="350"/>
      <c r="F33" s="31" t="s">
        <v>5</v>
      </c>
      <c r="G33" s="130">
        <v>0</v>
      </c>
      <c r="H33" s="131">
        <v>0</v>
      </c>
      <c r="I33" s="131">
        <v>0</v>
      </c>
      <c r="J33" s="131">
        <v>0</v>
      </c>
      <c r="K33" s="131">
        <v>0</v>
      </c>
      <c r="L33" s="131">
        <v>0</v>
      </c>
      <c r="M33" s="131">
        <v>0</v>
      </c>
      <c r="N33" s="131">
        <v>0</v>
      </c>
      <c r="O33" s="132">
        <v>0</v>
      </c>
      <c r="P33" s="133">
        <v>0</v>
      </c>
      <c r="Q33" s="106">
        <v>0</v>
      </c>
      <c r="R33" s="93">
        <v>0</v>
      </c>
      <c r="S33" s="93">
        <v>0</v>
      </c>
      <c r="T33" s="93">
        <v>0</v>
      </c>
      <c r="U33" s="93">
        <v>0</v>
      </c>
      <c r="V33" s="93">
        <v>0</v>
      </c>
      <c r="W33" s="93">
        <v>0</v>
      </c>
      <c r="X33" s="93">
        <v>0</v>
      </c>
      <c r="Y33" s="93">
        <v>0</v>
      </c>
      <c r="Z33" s="93">
        <v>0</v>
      </c>
      <c r="AA33" s="93">
        <v>0</v>
      </c>
      <c r="AB33" s="93">
        <v>0</v>
      </c>
      <c r="AC33" s="94">
        <v>0</v>
      </c>
      <c r="AD33" s="111">
        <v>0</v>
      </c>
      <c r="AE33" s="119">
        <v>0</v>
      </c>
      <c r="AF33" s="94">
        <v>0</v>
      </c>
      <c r="AG33" s="33">
        <v>0</v>
      </c>
      <c r="AH33" s="39">
        <v>0</v>
      </c>
      <c r="AI33" s="3"/>
      <c r="AJ33" s="2"/>
      <c r="AK33" s="320"/>
      <c r="AL33" s="316"/>
      <c r="AM33" s="320"/>
      <c r="AN33" s="316"/>
      <c r="AO33" s="343"/>
      <c r="AP33" s="83"/>
      <c r="AQ33" s="78"/>
      <c r="AR33" s="78"/>
      <c r="AS33" s="77"/>
      <c r="AT33" s="77"/>
    </row>
    <row r="34" spans="2:46" ht="24" customHeight="1" x14ac:dyDescent="0.15">
      <c r="B34" s="348"/>
      <c r="C34" s="349"/>
      <c r="D34" s="349"/>
      <c r="E34" s="350"/>
      <c r="F34" s="40" t="s">
        <v>9</v>
      </c>
      <c r="G34" s="134">
        <v>0</v>
      </c>
      <c r="H34" s="135">
        <v>0</v>
      </c>
      <c r="I34" s="135">
        <v>0</v>
      </c>
      <c r="J34" s="135">
        <v>0</v>
      </c>
      <c r="K34" s="135">
        <v>0</v>
      </c>
      <c r="L34" s="135">
        <v>0</v>
      </c>
      <c r="M34" s="135">
        <v>0</v>
      </c>
      <c r="N34" s="135">
        <v>0</v>
      </c>
      <c r="O34" s="136">
        <v>0</v>
      </c>
      <c r="P34" s="137">
        <v>0</v>
      </c>
      <c r="Q34" s="107">
        <v>0</v>
      </c>
      <c r="R34" s="97">
        <v>0</v>
      </c>
      <c r="S34" s="97">
        <v>0</v>
      </c>
      <c r="T34" s="97">
        <v>0</v>
      </c>
      <c r="U34" s="97">
        <v>0</v>
      </c>
      <c r="V34" s="97">
        <v>0</v>
      </c>
      <c r="W34" s="97">
        <v>0</v>
      </c>
      <c r="X34" s="97">
        <v>0</v>
      </c>
      <c r="Y34" s="97">
        <v>0</v>
      </c>
      <c r="Z34" s="97">
        <v>0</v>
      </c>
      <c r="AA34" s="97">
        <v>0</v>
      </c>
      <c r="AB34" s="97">
        <v>0</v>
      </c>
      <c r="AC34" s="98">
        <v>0</v>
      </c>
      <c r="AD34" s="112">
        <v>0</v>
      </c>
      <c r="AE34" s="120">
        <v>0</v>
      </c>
      <c r="AF34" s="98">
        <v>0</v>
      </c>
      <c r="AG34" s="141">
        <v>0</v>
      </c>
      <c r="AH34" s="142">
        <v>0</v>
      </c>
      <c r="AI34" s="3"/>
      <c r="AJ34" s="2"/>
      <c r="AK34" s="320"/>
      <c r="AL34" s="316"/>
      <c r="AM34" s="320"/>
      <c r="AN34" s="316"/>
      <c r="AO34" s="343"/>
      <c r="AP34" s="83"/>
      <c r="AQ34" s="78"/>
      <c r="AR34" s="78"/>
      <c r="AS34" s="77"/>
      <c r="AT34" s="77"/>
    </row>
    <row r="35" spans="2:46" ht="24" customHeight="1" thickBot="1" x14ac:dyDescent="0.2">
      <c r="B35" s="348"/>
      <c r="C35" s="349"/>
      <c r="D35" s="349"/>
      <c r="E35" s="350"/>
      <c r="F35" s="49" t="s">
        <v>15</v>
      </c>
      <c r="G35" s="138">
        <f>SUM(G32:G34)</f>
        <v>0</v>
      </c>
      <c r="H35" s="139">
        <f t="shared" ref="H35:AH35" si="6">SUM(H32:H34)</f>
        <v>0</v>
      </c>
      <c r="I35" s="139">
        <f t="shared" si="6"/>
        <v>12</v>
      </c>
      <c r="J35" s="139">
        <f t="shared" si="6"/>
        <v>11885000</v>
      </c>
      <c r="K35" s="139">
        <f t="shared" si="6"/>
        <v>15</v>
      </c>
      <c r="L35" s="139">
        <f t="shared" si="6"/>
        <v>436799</v>
      </c>
      <c r="M35" s="139">
        <f t="shared" si="6"/>
        <v>19</v>
      </c>
      <c r="N35" s="139">
        <f t="shared" si="6"/>
        <v>514947</v>
      </c>
      <c r="O35" s="139">
        <f t="shared" si="6"/>
        <v>46</v>
      </c>
      <c r="P35" s="140">
        <f t="shared" si="6"/>
        <v>12836746</v>
      </c>
      <c r="Q35" s="108">
        <f t="shared" si="6"/>
        <v>1</v>
      </c>
      <c r="R35" s="101">
        <f t="shared" si="6"/>
        <v>55200</v>
      </c>
      <c r="S35" s="101">
        <f t="shared" si="6"/>
        <v>0</v>
      </c>
      <c r="T35" s="101">
        <f t="shared" si="6"/>
        <v>0</v>
      </c>
      <c r="U35" s="101">
        <f t="shared" si="6"/>
        <v>4</v>
      </c>
      <c r="V35" s="101">
        <f t="shared" si="6"/>
        <v>5515800</v>
      </c>
      <c r="W35" s="101">
        <f t="shared" si="6"/>
        <v>0</v>
      </c>
      <c r="X35" s="101">
        <f t="shared" si="6"/>
        <v>0</v>
      </c>
      <c r="Y35" s="101">
        <f t="shared" si="6"/>
        <v>0</v>
      </c>
      <c r="Z35" s="101">
        <f t="shared" si="6"/>
        <v>0</v>
      </c>
      <c r="AA35" s="101">
        <f t="shared" si="6"/>
        <v>0</v>
      </c>
      <c r="AB35" s="101">
        <f t="shared" si="6"/>
        <v>0</v>
      </c>
      <c r="AC35" s="101">
        <f t="shared" si="6"/>
        <v>5</v>
      </c>
      <c r="AD35" s="109">
        <f t="shared" si="6"/>
        <v>5571000</v>
      </c>
      <c r="AE35" s="100">
        <f t="shared" si="6"/>
        <v>51</v>
      </c>
      <c r="AF35" s="101">
        <f t="shared" si="6"/>
        <v>18407746</v>
      </c>
      <c r="AG35" s="51">
        <f t="shared" si="6"/>
        <v>37</v>
      </c>
      <c r="AH35" s="52">
        <f t="shared" si="6"/>
        <v>17997622</v>
      </c>
      <c r="AI35" s="1"/>
      <c r="AJ35" s="314"/>
      <c r="AK35" s="321"/>
      <c r="AL35" s="317"/>
      <c r="AM35" s="321"/>
      <c r="AN35" s="317"/>
      <c r="AO35" s="344"/>
      <c r="AP35" s="83"/>
      <c r="AQ35" s="78"/>
      <c r="AR35" s="78"/>
      <c r="AS35" s="77"/>
      <c r="AT35" s="77"/>
    </row>
    <row r="36" spans="2:46" ht="24" customHeight="1" x14ac:dyDescent="0.15">
      <c r="B36" s="348" t="s">
        <v>98</v>
      </c>
      <c r="C36" s="349"/>
      <c r="D36" s="349"/>
      <c r="E36" s="350"/>
      <c r="F36" s="23" t="s">
        <v>4</v>
      </c>
      <c r="G36" s="117">
        <v>0</v>
      </c>
      <c r="H36" s="105">
        <v>0</v>
      </c>
      <c r="I36" s="104">
        <v>0</v>
      </c>
      <c r="J36" s="105">
        <v>0</v>
      </c>
      <c r="K36" s="104">
        <v>2</v>
      </c>
      <c r="L36" s="105">
        <v>323800</v>
      </c>
      <c r="M36" s="104">
        <v>0</v>
      </c>
      <c r="N36" s="104">
        <v>0</v>
      </c>
      <c r="O36" s="104">
        <v>2</v>
      </c>
      <c r="P36" s="118">
        <v>323800</v>
      </c>
      <c r="Q36" s="103">
        <v>0</v>
      </c>
      <c r="R36" s="104">
        <v>0</v>
      </c>
      <c r="S36" s="104">
        <v>2</v>
      </c>
      <c r="T36" s="105">
        <v>41176355</v>
      </c>
      <c r="U36" s="104">
        <v>0</v>
      </c>
      <c r="V36" s="105">
        <v>0</v>
      </c>
      <c r="W36" s="104">
        <v>0</v>
      </c>
      <c r="X36" s="105">
        <v>0</v>
      </c>
      <c r="Y36" s="104">
        <v>0</v>
      </c>
      <c r="Z36" s="105">
        <v>0</v>
      </c>
      <c r="AA36" s="104">
        <v>0</v>
      </c>
      <c r="AB36" s="105">
        <v>0</v>
      </c>
      <c r="AC36" s="104">
        <v>2</v>
      </c>
      <c r="AD36" s="110">
        <v>41176355</v>
      </c>
      <c r="AE36" s="117">
        <v>4</v>
      </c>
      <c r="AF36" s="104">
        <v>41500155</v>
      </c>
      <c r="AG36" s="104">
        <v>4</v>
      </c>
      <c r="AH36" s="113">
        <v>41500155</v>
      </c>
      <c r="AI36" s="5" t="s">
        <v>105</v>
      </c>
      <c r="AJ36" s="4"/>
      <c r="AK36" s="342"/>
      <c r="AL36" s="315" t="s">
        <v>185</v>
      </c>
      <c r="AM36" s="319" t="s">
        <v>220</v>
      </c>
      <c r="AN36" s="319" t="s">
        <v>221</v>
      </c>
      <c r="AO36" s="342"/>
      <c r="AP36" s="83"/>
      <c r="AQ36" s="78"/>
      <c r="AR36" s="78"/>
      <c r="AS36" s="77"/>
      <c r="AT36" s="77"/>
    </row>
    <row r="37" spans="2:46" ht="24" customHeight="1" x14ac:dyDescent="0.15">
      <c r="B37" s="348"/>
      <c r="C37" s="349"/>
      <c r="D37" s="349"/>
      <c r="E37" s="350"/>
      <c r="F37" s="31" t="s">
        <v>5</v>
      </c>
      <c r="G37" s="92">
        <v>0</v>
      </c>
      <c r="H37" s="93">
        <v>0</v>
      </c>
      <c r="I37" s="93">
        <v>0</v>
      </c>
      <c r="J37" s="93">
        <v>0</v>
      </c>
      <c r="K37" s="93">
        <v>0</v>
      </c>
      <c r="L37" s="93">
        <v>0</v>
      </c>
      <c r="M37" s="93">
        <v>0</v>
      </c>
      <c r="N37" s="93">
        <v>0</v>
      </c>
      <c r="O37" s="94">
        <v>0</v>
      </c>
      <c r="P37" s="95">
        <v>0</v>
      </c>
      <c r="Q37" s="106">
        <v>0</v>
      </c>
      <c r="R37" s="93">
        <v>0</v>
      </c>
      <c r="S37" s="93">
        <v>0</v>
      </c>
      <c r="T37" s="93">
        <v>0</v>
      </c>
      <c r="U37" s="93">
        <v>0</v>
      </c>
      <c r="V37" s="93">
        <v>0</v>
      </c>
      <c r="W37" s="93">
        <v>0</v>
      </c>
      <c r="X37" s="93">
        <v>0</v>
      </c>
      <c r="Y37" s="93">
        <v>0</v>
      </c>
      <c r="Z37" s="93">
        <v>0</v>
      </c>
      <c r="AA37" s="93">
        <v>0</v>
      </c>
      <c r="AB37" s="93">
        <v>0</v>
      </c>
      <c r="AC37" s="94">
        <v>0</v>
      </c>
      <c r="AD37" s="111">
        <v>0</v>
      </c>
      <c r="AE37" s="119">
        <v>0</v>
      </c>
      <c r="AF37" s="94">
        <v>0</v>
      </c>
      <c r="AG37" s="93">
        <v>0</v>
      </c>
      <c r="AH37" s="114">
        <v>0</v>
      </c>
      <c r="AI37" s="3"/>
      <c r="AJ37" s="2"/>
      <c r="AK37" s="343"/>
      <c r="AL37" s="316"/>
      <c r="AM37" s="320"/>
      <c r="AN37" s="320"/>
      <c r="AO37" s="343"/>
      <c r="AP37" s="83"/>
      <c r="AQ37" s="78"/>
      <c r="AR37" s="78"/>
      <c r="AS37" s="77"/>
      <c r="AT37" s="77"/>
    </row>
    <row r="38" spans="2:46" ht="24" customHeight="1" x14ac:dyDescent="0.15">
      <c r="B38" s="348"/>
      <c r="C38" s="349"/>
      <c r="D38" s="349"/>
      <c r="E38" s="350"/>
      <c r="F38" s="40" t="s">
        <v>9</v>
      </c>
      <c r="G38" s="96">
        <v>0</v>
      </c>
      <c r="H38" s="97">
        <v>0</v>
      </c>
      <c r="I38" s="97">
        <v>0</v>
      </c>
      <c r="J38" s="97">
        <v>0</v>
      </c>
      <c r="K38" s="97">
        <v>0</v>
      </c>
      <c r="L38" s="97">
        <v>0</v>
      </c>
      <c r="M38" s="97">
        <v>0</v>
      </c>
      <c r="N38" s="97">
        <v>0</v>
      </c>
      <c r="O38" s="98">
        <v>0</v>
      </c>
      <c r="P38" s="99">
        <v>0</v>
      </c>
      <c r="Q38" s="107">
        <v>0</v>
      </c>
      <c r="R38" s="97">
        <v>0</v>
      </c>
      <c r="S38" s="97">
        <v>0</v>
      </c>
      <c r="T38" s="97">
        <v>0</v>
      </c>
      <c r="U38" s="97">
        <v>0</v>
      </c>
      <c r="V38" s="97">
        <v>0</v>
      </c>
      <c r="W38" s="97">
        <v>0</v>
      </c>
      <c r="X38" s="97">
        <v>0</v>
      </c>
      <c r="Y38" s="97">
        <v>0</v>
      </c>
      <c r="Z38" s="97">
        <v>0</v>
      </c>
      <c r="AA38" s="97">
        <v>0</v>
      </c>
      <c r="AB38" s="97">
        <v>0</v>
      </c>
      <c r="AC38" s="98">
        <v>0</v>
      </c>
      <c r="AD38" s="112">
        <v>0</v>
      </c>
      <c r="AE38" s="120">
        <v>0</v>
      </c>
      <c r="AF38" s="98">
        <v>0</v>
      </c>
      <c r="AG38" s="115">
        <v>0</v>
      </c>
      <c r="AH38" s="116">
        <v>0</v>
      </c>
      <c r="AI38" s="3"/>
      <c r="AJ38" s="2"/>
      <c r="AK38" s="343"/>
      <c r="AL38" s="316"/>
      <c r="AM38" s="320"/>
      <c r="AN38" s="320"/>
      <c r="AO38" s="343"/>
      <c r="AP38" s="83"/>
      <c r="AQ38" s="78"/>
      <c r="AR38" s="78"/>
      <c r="AS38" s="77"/>
      <c r="AT38" s="77"/>
    </row>
    <row r="39" spans="2:46" ht="24" customHeight="1" thickBot="1" x14ac:dyDescent="0.2">
      <c r="B39" s="348"/>
      <c r="C39" s="349"/>
      <c r="D39" s="349"/>
      <c r="E39" s="350"/>
      <c r="F39" s="49" t="s">
        <v>15</v>
      </c>
      <c r="G39" s="100">
        <f>SUM(G36:G38)</f>
        <v>0</v>
      </c>
      <c r="H39" s="101">
        <f t="shared" ref="H39:AH39" si="7">SUM(H36:H38)</f>
        <v>0</v>
      </c>
      <c r="I39" s="101">
        <f t="shared" si="7"/>
        <v>0</v>
      </c>
      <c r="J39" s="101">
        <f t="shared" si="7"/>
        <v>0</v>
      </c>
      <c r="K39" s="101">
        <f t="shared" si="7"/>
        <v>2</v>
      </c>
      <c r="L39" s="101">
        <f t="shared" si="7"/>
        <v>323800</v>
      </c>
      <c r="M39" s="101">
        <f t="shared" si="7"/>
        <v>0</v>
      </c>
      <c r="N39" s="101">
        <f t="shared" si="7"/>
        <v>0</v>
      </c>
      <c r="O39" s="101">
        <f t="shared" si="7"/>
        <v>2</v>
      </c>
      <c r="P39" s="102">
        <f t="shared" si="7"/>
        <v>323800</v>
      </c>
      <c r="Q39" s="108">
        <f t="shared" si="7"/>
        <v>0</v>
      </c>
      <c r="R39" s="101">
        <f t="shared" si="7"/>
        <v>0</v>
      </c>
      <c r="S39" s="101">
        <f t="shared" si="7"/>
        <v>2</v>
      </c>
      <c r="T39" s="101">
        <f t="shared" si="7"/>
        <v>41176355</v>
      </c>
      <c r="U39" s="101">
        <f t="shared" si="7"/>
        <v>0</v>
      </c>
      <c r="V39" s="101">
        <f t="shared" si="7"/>
        <v>0</v>
      </c>
      <c r="W39" s="101">
        <f t="shared" si="7"/>
        <v>0</v>
      </c>
      <c r="X39" s="101">
        <f t="shared" si="7"/>
        <v>0</v>
      </c>
      <c r="Y39" s="101">
        <f t="shared" si="7"/>
        <v>0</v>
      </c>
      <c r="Z39" s="101">
        <f t="shared" si="7"/>
        <v>0</v>
      </c>
      <c r="AA39" s="101">
        <f t="shared" si="7"/>
        <v>0</v>
      </c>
      <c r="AB39" s="101">
        <f t="shared" si="7"/>
        <v>0</v>
      </c>
      <c r="AC39" s="101">
        <f t="shared" si="7"/>
        <v>2</v>
      </c>
      <c r="AD39" s="109">
        <f t="shared" si="7"/>
        <v>41176355</v>
      </c>
      <c r="AE39" s="100">
        <f t="shared" si="7"/>
        <v>4</v>
      </c>
      <c r="AF39" s="101">
        <f t="shared" si="7"/>
        <v>41500155</v>
      </c>
      <c r="AG39" s="101">
        <f t="shared" si="7"/>
        <v>4</v>
      </c>
      <c r="AH39" s="102">
        <f t="shared" si="7"/>
        <v>41500155</v>
      </c>
      <c r="AI39" s="1"/>
      <c r="AJ39" s="314"/>
      <c r="AK39" s="344"/>
      <c r="AL39" s="317"/>
      <c r="AM39" s="321"/>
      <c r="AN39" s="321"/>
      <c r="AO39" s="344"/>
      <c r="AP39" s="83"/>
      <c r="AQ39" s="78"/>
      <c r="AR39" s="78"/>
      <c r="AS39" s="77"/>
      <c r="AT39" s="77"/>
    </row>
    <row r="40" spans="2:46" ht="24" customHeight="1" x14ac:dyDescent="0.15">
      <c r="B40" s="345" t="s">
        <v>99</v>
      </c>
      <c r="C40" s="346"/>
      <c r="D40" s="346"/>
      <c r="E40" s="347"/>
      <c r="F40" s="23" t="s">
        <v>4</v>
      </c>
      <c r="G40" s="117">
        <v>0</v>
      </c>
      <c r="H40" s="105">
        <v>0</v>
      </c>
      <c r="I40" s="104">
        <v>0</v>
      </c>
      <c r="J40" s="105">
        <v>0</v>
      </c>
      <c r="K40" s="104">
        <v>1</v>
      </c>
      <c r="L40" s="105">
        <v>414400</v>
      </c>
      <c r="M40" s="104">
        <v>0</v>
      </c>
      <c r="N40" s="104">
        <v>0</v>
      </c>
      <c r="O40" s="104">
        <v>1</v>
      </c>
      <c r="P40" s="118">
        <v>414400</v>
      </c>
      <c r="Q40" s="103">
        <v>0</v>
      </c>
      <c r="R40" s="104">
        <v>0</v>
      </c>
      <c r="S40" s="104">
        <v>0</v>
      </c>
      <c r="T40" s="105">
        <v>0</v>
      </c>
      <c r="U40" s="104">
        <v>0</v>
      </c>
      <c r="V40" s="105">
        <v>0</v>
      </c>
      <c r="W40" s="104">
        <v>0</v>
      </c>
      <c r="X40" s="105">
        <v>0</v>
      </c>
      <c r="Y40" s="104">
        <v>0</v>
      </c>
      <c r="Z40" s="105">
        <v>0</v>
      </c>
      <c r="AA40" s="104">
        <v>7</v>
      </c>
      <c r="AB40" s="105">
        <v>696296</v>
      </c>
      <c r="AC40" s="104">
        <v>7</v>
      </c>
      <c r="AD40" s="110">
        <v>696296</v>
      </c>
      <c r="AE40" s="117">
        <v>8</v>
      </c>
      <c r="AF40" s="104">
        <v>1110696</v>
      </c>
      <c r="AG40" s="104">
        <v>8</v>
      </c>
      <c r="AH40" s="113">
        <v>1110696</v>
      </c>
      <c r="AI40" s="5" t="s">
        <v>103</v>
      </c>
      <c r="AJ40" s="4"/>
      <c r="AK40" s="342" t="s">
        <v>166</v>
      </c>
      <c r="AL40" s="315" t="s">
        <v>102</v>
      </c>
      <c r="AM40" s="342" t="s">
        <v>167</v>
      </c>
      <c r="AN40" s="315"/>
      <c r="AO40" s="342"/>
      <c r="AP40" s="83"/>
      <c r="AQ40" s="78"/>
      <c r="AR40" s="78"/>
      <c r="AS40" s="77"/>
      <c r="AT40" s="77"/>
    </row>
    <row r="41" spans="2:46" ht="24" customHeight="1" x14ac:dyDescent="0.15">
      <c r="B41" s="345"/>
      <c r="C41" s="346"/>
      <c r="D41" s="346"/>
      <c r="E41" s="347"/>
      <c r="F41" s="31" t="s">
        <v>5</v>
      </c>
      <c r="G41" s="92">
        <v>0</v>
      </c>
      <c r="H41" s="93">
        <v>0</v>
      </c>
      <c r="I41" s="93">
        <v>0</v>
      </c>
      <c r="J41" s="93">
        <v>0</v>
      </c>
      <c r="K41" s="93">
        <v>0</v>
      </c>
      <c r="L41" s="93">
        <v>0</v>
      </c>
      <c r="M41" s="93">
        <v>0</v>
      </c>
      <c r="N41" s="93">
        <v>0</v>
      </c>
      <c r="O41" s="94">
        <v>0</v>
      </c>
      <c r="P41" s="95">
        <v>0</v>
      </c>
      <c r="Q41" s="106">
        <v>0</v>
      </c>
      <c r="R41" s="93">
        <v>0</v>
      </c>
      <c r="S41" s="93">
        <v>0</v>
      </c>
      <c r="T41" s="93">
        <v>0</v>
      </c>
      <c r="U41" s="93">
        <v>0</v>
      </c>
      <c r="V41" s="93">
        <v>0</v>
      </c>
      <c r="W41" s="93">
        <v>0</v>
      </c>
      <c r="X41" s="93">
        <v>0</v>
      </c>
      <c r="Y41" s="93">
        <v>0</v>
      </c>
      <c r="Z41" s="93">
        <v>0</v>
      </c>
      <c r="AA41" s="93">
        <v>0</v>
      </c>
      <c r="AB41" s="93">
        <v>0</v>
      </c>
      <c r="AC41" s="94">
        <v>0</v>
      </c>
      <c r="AD41" s="111">
        <v>0</v>
      </c>
      <c r="AE41" s="119">
        <v>0</v>
      </c>
      <c r="AF41" s="94">
        <v>0</v>
      </c>
      <c r="AG41" s="93">
        <v>0</v>
      </c>
      <c r="AH41" s="114">
        <v>0</v>
      </c>
      <c r="AI41" s="3"/>
      <c r="AJ41" s="2"/>
      <c r="AK41" s="343"/>
      <c r="AL41" s="316"/>
      <c r="AM41" s="343"/>
      <c r="AN41" s="316"/>
      <c r="AO41" s="343"/>
      <c r="AP41" s="83"/>
      <c r="AQ41" s="78"/>
      <c r="AR41" s="78"/>
      <c r="AS41" s="77"/>
      <c r="AT41" s="77"/>
    </row>
    <row r="42" spans="2:46" ht="24" customHeight="1" x14ac:dyDescent="0.15">
      <c r="B42" s="345"/>
      <c r="C42" s="346"/>
      <c r="D42" s="346"/>
      <c r="E42" s="347"/>
      <c r="F42" s="40" t="s">
        <v>9</v>
      </c>
      <c r="G42" s="96">
        <v>0</v>
      </c>
      <c r="H42" s="97">
        <v>0</v>
      </c>
      <c r="I42" s="97">
        <v>0</v>
      </c>
      <c r="J42" s="97">
        <v>0</v>
      </c>
      <c r="K42" s="97">
        <v>0</v>
      </c>
      <c r="L42" s="97">
        <v>0</v>
      </c>
      <c r="M42" s="97">
        <v>0</v>
      </c>
      <c r="N42" s="97">
        <v>0</v>
      </c>
      <c r="O42" s="98">
        <v>0</v>
      </c>
      <c r="P42" s="99">
        <v>0</v>
      </c>
      <c r="Q42" s="107">
        <v>0</v>
      </c>
      <c r="R42" s="97">
        <v>0</v>
      </c>
      <c r="S42" s="97">
        <v>0</v>
      </c>
      <c r="T42" s="97">
        <v>0</v>
      </c>
      <c r="U42" s="97">
        <v>0</v>
      </c>
      <c r="V42" s="97">
        <v>0</v>
      </c>
      <c r="W42" s="97">
        <v>0</v>
      </c>
      <c r="X42" s="97">
        <v>0</v>
      </c>
      <c r="Y42" s="97">
        <v>0</v>
      </c>
      <c r="Z42" s="97">
        <v>0</v>
      </c>
      <c r="AA42" s="97">
        <v>0</v>
      </c>
      <c r="AB42" s="97">
        <v>0</v>
      </c>
      <c r="AC42" s="98">
        <v>0</v>
      </c>
      <c r="AD42" s="112">
        <v>0</v>
      </c>
      <c r="AE42" s="120">
        <v>0</v>
      </c>
      <c r="AF42" s="98">
        <v>0</v>
      </c>
      <c r="AG42" s="115">
        <v>0</v>
      </c>
      <c r="AH42" s="116">
        <v>0</v>
      </c>
      <c r="AI42" s="3"/>
      <c r="AJ42" s="2"/>
      <c r="AK42" s="343"/>
      <c r="AL42" s="316"/>
      <c r="AM42" s="343"/>
      <c r="AN42" s="316"/>
      <c r="AO42" s="343"/>
      <c r="AP42" s="83"/>
      <c r="AQ42" s="78"/>
      <c r="AR42" s="78"/>
      <c r="AS42" s="77"/>
      <c r="AT42" s="77"/>
    </row>
    <row r="43" spans="2:46" ht="24" customHeight="1" thickBot="1" x14ac:dyDescent="0.2">
      <c r="B43" s="345"/>
      <c r="C43" s="346"/>
      <c r="D43" s="346"/>
      <c r="E43" s="347"/>
      <c r="F43" s="49" t="s">
        <v>15</v>
      </c>
      <c r="G43" s="100">
        <f>SUM(G40:G42)</f>
        <v>0</v>
      </c>
      <c r="H43" s="101">
        <f t="shared" ref="H43:AH43" si="8">SUM(H40:H42)</f>
        <v>0</v>
      </c>
      <c r="I43" s="101">
        <f t="shared" si="8"/>
        <v>0</v>
      </c>
      <c r="J43" s="101">
        <f t="shared" si="8"/>
        <v>0</v>
      </c>
      <c r="K43" s="101">
        <f t="shared" si="8"/>
        <v>1</v>
      </c>
      <c r="L43" s="101">
        <f t="shared" si="8"/>
        <v>414400</v>
      </c>
      <c r="M43" s="101">
        <f t="shared" si="8"/>
        <v>0</v>
      </c>
      <c r="N43" s="101">
        <f t="shared" si="8"/>
        <v>0</v>
      </c>
      <c r="O43" s="101">
        <f t="shared" si="8"/>
        <v>1</v>
      </c>
      <c r="P43" s="102">
        <f t="shared" si="8"/>
        <v>414400</v>
      </c>
      <c r="Q43" s="108">
        <f t="shared" si="8"/>
        <v>0</v>
      </c>
      <c r="R43" s="101">
        <f t="shared" si="8"/>
        <v>0</v>
      </c>
      <c r="S43" s="101">
        <f t="shared" si="8"/>
        <v>0</v>
      </c>
      <c r="T43" s="101">
        <f t="shared" si="8"/>
        <v>0</v>
      </c>
      <c r="U43" s="101">
        <f t="shared" si="8"/>
        <v>0</v>
      </c>
      <c r="V43" s="101">
        <f t="shared" si="8"/>
        <v>0</v>
      </c>
      <c r="W43" s="101">
        <f t="shared" si="8"/>
        <v>0</v>
      </c>
      <c r="X43" s="101">
        <f t="shared" si="8"/>
        <v>0</v>
      </c>
      <c r="Y43" s="101">
        <f t="shared" si="8"/>
        <v>0</v>
      </c>
      <c r="Z43" s="101">
        <f t="shared" si="8"/>
        <v>0</v>
      </c>
      <c r="AA43" s="101">
        <f t="shared" si="8"/>
        <v>7</v>
      </c>
      <c r="AB43" s="101">
        <f t="shared" si="8"/>
        <v>696296</v>
      </c>
      <c r="AC43" s="101">
        <f t="shared" si="8"/>
        <v>7</v>
      </c>
      <c r="AD43" s="109">
        <f t="shared" si="8"/>
        <v>696296</v>
      </c>
      <c r="AE43" s="100">
        <f t="shared" si="8"/>
        <v>8</v>
      </c>
      <c r="AF43" s="101">
        <f t="shared" si="8"/>
        <v>1110696</v>
      </c>
      <c r="AG43" s="101">
        <f t="shared" si="8"/>
        <v>8</v>
      </c>
      <c r="AH43" s="102">
        <f t="shared" si="8"/>
        <v>1110696</v>
      </c>
      <c r="AI43" s="1"/>
      <c r="AJ43" s="314"/>
      <c r="AK43" s="344"/>
      <c r="AL43" s="317"/>
      <c r="AM43" s="344"/>
      <c r="AN43" s="317"/>
      <c r="AO43" s="344"/>
      <c r="AP43" s="83"/>
      <c r="AQ43" s="78"/>
      <c r="AR43" s="78"/>
      <c r="AS43" s="77"/>
      <c r="AT43" s="77"/>
    </row>
    <row r="44" spans="2:46" ht="24" customHeight="1" x14ac:dyDescent="0.15">
      <c r="B44" s="348" t="s">
        <v>100</v>
      </c>
      <c r="C44" s="349"/>
      <c r="D44" s="349"/>
      <c r="E44" s="350"/>
      <c r="F44" s="23" t="s">
        <v>4</v>
      </c>
      <c r="G44" s="117">
        <v>1</v>
      </c>
      <c r="H44" s="105">
        <v>539000</v>
      </c>
      <c r="I44" s="104">
        <v>1</v>
      </c>
      <c r="J44" s="105">
        <v>560280</v>
      </c>
      <c r="K44" s="104">
        <v>11</v>
      </c>
      <c r="L44" s="105">
        <v>179945</v>
      </c>
      <c r="M44" s="104">
        <v>1</v>
      </c>
      <c r="N44" s="104">
        <v>21964</v>
      </c>
      <c r="O44" s="104">
        <v>14</v>
      </c>
      <c r="P44" s="118">
        <v>1301189</v>
      </c>
      <c r="Q44" s="103">
        <v>0</v>
      </c>
      <c r="R44" s="104">
        <v>0</v>
      </c>
      <c r="S44" s="104">
        <v>0</v>
      </c>
      <c r="T44" s="105">
        <v>0</v>
      </c>
      <c r="U44" s="104">
        <v>0</v>
      </c>
      <c r="V44" s="105">
        <v>0</v>
      </c>
      <c r="W44" s="104">
        <v>0</v>
      </c>
      <c r="X44" s="105">
        <v>0</v>
      </c>
      <c r="Y44" s="104">
        <v>0</v>
      </c>
      <c r="Z44" s="105">
        <v>0</v>
      </c>
      <c r="AA44" s="104">
        <v>1</v>
      </c>
      <c r="AB44" s="105">
        <v>869804</v>
      </c>
      <c r="AC44" s="104">
        <v>1</v>
      </c>
      <c r="AD44" s="110">
        <v>869804</v>
      </c>
      <c r="AE44" s="117">
        <v>15</v>
      </c>
      <c r="AF44" s="104">
        <v>2170993</v>
      </c>
      <c r="AG44" s="104">
        <v>15</v>
      </c>
      <c r="AH44" s="113">
        <v>2170993</v>
      </c>
      <c r="AI44" s="5" t="s">
        <v>105</v>
      </c>
      <c r="AJ44" s="4"/>
      <c r="AK44" s="319"/>
      <c r="AL44" s="315" t="s">
        <v>185</v>
      </c>
      <c r="AM44" s="319" t="s">
        <v>207</v>
      </c>
      <c r="AN44" s="319" t="s">
        <v>208</v>
      </c>
      <c r="AO44" s="342"/>
      <c r="AP44" s="83"/>
      <c r="AQ44" s="78"/>
      <c r="AR44" s="78"/>
      <c r="AS44" s="77"/>
      <c r="AT44" s="77"/>
    </row>
    <row r="45" spans="2:46" ht="24" customHeight="1" x14ac:dyDescent="0.15">
      <c r="B45" s="348"/>
      <c r="C45" s="349"/>
      <c r="D45" s="349"/>
      <c r="E45" s="350"/>
      <c r="F45" s="31" t="s">
        <v>5</v>
      </c>
      <c r="G45" s="92">
        <v>0</v>
      </c>
      <c r="H45" s="93">
        <v>0</v>
      </c>
      <c r="I45" s="93">
        <v>0</v>
      </c>
      <c r="J45" s="93">
        <v>0</v>
      </c>
      <c r="K45" s="93">
        <v>1</v>
      </c>
      <c r="L45" s="93">
        <v>88000</v>
      </c>
      <c r="M45" s="93">
        <v>11</v>
      </c>
      <c r="N45" s="93">
        <v>544362</v>
      </c>
      <c r="O45" s="94">
        <v>12</v>
      </c>
      <c r="P45" s="95">
        <v>632362</v>
      </c>
      <c r="Q45" s="106">
        <v>0</v>
      </c>
      <c r="R45" s="93">
        <v>0</v>
      </c>
      <c r="S45" s="93">
        <v>0</v>
      </c>
      <c r="T45" s="93">
        <v>0</v>
      </c>
      <c r="U45" s="93">
        <v>10</v>
      </c>
      <c r="V45" s="93">
        <v>41819480</v>
      </c>
      <c r="W45" s="93">
        <v>0</v>
      </c>
      <c r="X45" s="93">
        <v>0</v>
      </c>
      <c r="Y45" s="93">
        <v>0</v>
      </c>
      <c r="Z45" s="93">
        <v>0</v>
      </c>
      <c r="AA45" s="93">
        <v>4</v>
      </c>
      <c r="AB45" s="93">
        <v>7869914</v>
      </c>
      <c r="AC45" s="94">
        <v>14</v>
      </c>
      <c r="AD45" s="111">
        <v>49689394</v>
      </c>
      <c r="AE45" s="119">
        <v>26</v>
      </c>
      <c r="AF45" s="94">
        <v>50321756</v>
      </c>
      <c r="AG45" s="93">
        <v>26</v>
      </c>
      <c r="AH45" s="114">
        <v>50321756</v>
      </c>
      <c r="AI45" s="3"/>
      <c r="AJ45" s="2"/>
      <c r="AK45" s="320"/>
      <c r="AL45" s="316"/>
      <c r="AM45" s="320"/>
      <c r="AN45" s="320"/>
      <c r="AO45" s="343"/>
      <c r="AP45" s="83"/>
      <c r="AQ45" s="78"/>
      <c r="AR45" s="78"/>
      <c r="AS45" s="77"/>
      <c r="AT45" s="77"/>
    </row>
    <row r="46" spans="2:46" ht="24" customHeight="1" x14ac:dyDescent="0.15">
      <c r="B46" s="348"/>
      <c r="C46" s="349"/>
      <c r="D46" s="349"/>
      <c r="E46" s="350"/>
      <c r="F46" s="40" t="s">
        <v>9</v>
      </c>
      <c r="G46" s="96">
        <v>0</v>
      </c>
      <c r="H46" s="97">
        <v>0</v>
      </c>
      <c r="I46" s="97">
        <v>0</v>
      </c>
      <c r="J46" s="97">
        <v>0</v>
      </c>
      <c r="K46" s="97">
        <v>0</v>
      </c>
      <c r="L46" s="97">
        <v>0</v>
      </c>
      <c r="M46" s="97">
        <v>0</v>
      </c>
      <c r="N46" s="97">
        <v>0</v>
      </c>
      <c r="O46" s="98">
        <v>0</v>
      </c>
      <c r="P46" s="99">
        <v>0</v>
      </c>
      <c r="Q46" s="107">
        <v>0</v>
      </c>
      <c r="R46" s="97">
        <v>0</v>
      </c>
      <c r="S46" s="97">
        <v>0</v>
      </c>
      <c r="T46" s="97">
        <v>0</v>
      </c>
      <c r="U46" s="97">
        <v>0</v>
      </c>
      <c r="V46" s="97">
        <v>0</v>
      </c>
      <c r="W46" s="97">
        <v>0</v>
      </c>
      <c r="X46" s="97">
        <v>0</v>
      </c>
      <c r="Y46" s="97">
        <v>0</v>
      </c>
      <c r="Z46" s="97">
        <v>0</v>
      </c>
      <c r="AA46" s="97">
        <v>0</v>
      </c>
      <c r="AB46" s="97">
        <v>0</v>
      </c>
      <c r="AC46" s="98">
        <v>0</v>
      </c>
      <c r="AD46" s="112">
        <v>0</v>
      </c>
      <c r="AE46" s="120">
        <v>0</v>
      </c>
      <c r="AF46" s="98">
        <v>0</v>
      </c>
      <c r="AG46" s="115">
        <v>0</v>
      </c>
      <c r="AH46" s="116">
        <v>0</v>
      </c>
      <c r="AI46" s="3"/>
      <c r="AJ46" s="2"/>
      <c r="AK46" s="320"/>
      <c r="AL46" s="316"/>
      <c r="AM46" s="320"/>
      <c r="AN46" s="320"/>
      <c r="AO46" s="343"/>
      <c r="AP46" s="83"/>
      <c r="AQ46" s="78"/>
      <c r="AR46" s="78"/>
      <c r="AS46" s="77"/>
      <c r="AT46" s="77"/>
    </row>
    <row r="47" spans="2:46" ht="24" customHeight="1" thickBot="1" x14ac:dyDescent="0.2">
      <c r="B47" s="348"/>
      <c r="C47" s="349"/>
      <c r="D47" s="349"/>
      <c r="E47" s="350"/>
      <c r="F47" s="49" t="s">
        <v>15</v>
      </c>
      <c r="G47" s="100">
        <f>SUM(G44:G46)</f>
        <v>1</v>
      </c>
      <c r="H47" s="101">
        <f t="shared" ref="H47:AH47" si="9">SUM(H44:H46)</f>
        <v>539000</v>
      </c>
      <c r="I47" s="101">
        <f t="shared" si="9"/>
        <v>1</v>
      </c>
      <c r="J47" s="101">
        <f t="shared" si="9"/>
        <v>560280</v>
      </c>
      <c r="K47" s="101">
        <f t="shared" si="9"/>
        <v>12</v>
      </c>
      <c r="L47" s="101">
        <f t="shared" si="9"/>
        <v>267945</v>
      </c>
      <c r="M47" s="101">
        <f t="shared" si="9"/>
        <v>12</v>
      </c>
      <c r="N47" s="101">
        <f t="shared" si="9"/>
        <v>566326</v>
      </c>
      <c r="O47" s="101">
        <f t="shared" si="9"/>
        <v>26</v>
      </c>
      <c r="P47" s="102">
        <f t="shared" si="9"/>
        <v>1933551</v>
      </c>
      <c r="Q47" s="108">
        <f t="shared" si="9"/>
        <v>0</v>
      </c>
      <c r="R47" s="101">
        <f t="shared" si="9"/>
        <v>0</v>
      </c>
      <c r="S47" s="101">
        <f t="shared" si="9"/>
        <v>0</v>
      </c>
      <c r="T47" s="101">
        <f t="shared" si="9"/>
        <v>0</v>
      </c>
      <c r="U47" s="101">
        <f t="shared" si="9"/>
        <v>10</v>
      </c>
      <c r="V47" s="101">
        <f t="shared" si="9"/>
        <v>41819480</v>
      </c>
      <c r="W47" s="101">
        <f t="shared" si="9"/>
        <v>0</v>
      </c>
      <c r="X47" s="101">
        <f t="shared" si="9"/>
        <v>0</v>
      </c>
      <c r="Y47" s="101">
        <f t="shared" si="9"/>
        <v>0</v>
      </c>
      <c r="Z47" s="101">
        <f t="shared" si="9"/>
        <v>0</v>
      </c>
      <c r="AA47" s="101">
        <f t="shared" si="9"/>
        <v>5</v>
      </c>
      <c r="AB47" s="101">
        <f t="shared" si="9"/>
        <v>8739718</v>
      </c>
      <c r="AC47" s="101">
        <f t="shared" si="9"/>
        <v>15</v>
      </c>
      <c r="AD47" s="109">
        <f t="shared" si="9"/>
        <v>50559198</v>
      </c>
      <c r="AE47" s="100">
        <f t="shared" si="9"/>
        <v>41</v>
      </c>
      <c r="AF47" s="101">
        <f t="shared" si="9"/>
        <v>52492749</v>
      </c>
      <c r="AG47" s="101">
        <f t="shared" si="9"/>
        <v>41</v>
      </c>
      <c r="AH47" s="102">
        <f t="shared" si="9"/>
        <v>52492749</v>
      </c>
      <c r="AI47" s="1"/>
      <c r="AJ47" s="314"/>
      <c r="AK47" s="321"/>
      <c r="AL47" s="317"/>
      <c r="AM47" s="321"/>
      <c r="AN47" s="321"/>
      <c r="AO47" s="344"/>
      <c r="AP47" s="83"/>
      <c r="AQ47" s="78"/>
      <c r="AR47" s="78"/>
      <c r="AS47" s="77"/>
      <c r="AT47" s="77"/>
    </row>
    <row r="48" spans="2:46" ht="24" customHeight="1" x14ac:dyDescent="0.15">
      <c r="B48" s="345" t="s">
        <v>107</v>
      </c>
      <c r="C48" s="346"/>
      <c r="D48" s="346"/>
      <c r="E48" s="347"/>
      <c r="F48" s="23" t="s">
        <v>4</v>
      </c>
      <c r="G48" s="24">
        <v>0</v>
      </c>
      <c r="H48" s="25">
        <v>0</v>
      </c>
      <c r="I48" s="26">
        <v>0</v>
      </c>
      <c r="J48" s="25">
        <v>0</v>
      </c>
      <c r="K48" s="26">
        <v>0</v>
      </c>
      <c r="L48" s="25">
        <v>0</v>
      </c>
      <c r="M48" s="26">
        <v>0</v>
      </c>
      <c r="N48" s="26">
        <v>0</v>
      </c>
      <c r="O48" s="26">
        <v>0</v>
      </c>
      <c r="P48" s="27">
        <v>0</v>
      </c>
      <c r="Q48" s="103">
        <v>0</v>
      </c>
      <c r="R48" s="104">
        <v>0</v>
      </c>
      <c r="S48" s="104">
        <v>0</v>
      </c>
      <c r="T48" s="105">
        <v>0</v>
      </c>
      <c r="U48" s="104">
        <v>0</v>
      </c>
      <c r="V48" s="105">
        <v>0</v>
      </c>
      <c r="W48" s="104">
        <v>0</v>
      </c>
      <c r="X48" s="105">
        <v>0</v>
      </c>
      <c r="Y48" s="104">
        <v>0</v>
      </c>
      <c r="Z48" s="105">
        <v>0</v>
      </c>
      <c r="AA48" s="104">
        <v>0</v>
      </c>
      <c r="AB48" s="105">
        <v>0</v>
      </c>
      <c r="AC48" s="104">
        <v>0</v>
      </c>
      <c r="AD48" s="110">
        <v>0</v>
      </c>
      <c r="AE48" s="117">
        <v>0</v>
      </c>
      <c r="AF48" s="104">
        <v>0</v>
      </c>
      <c r="AG48" s="104">
        <v>0</v>
      </c>
      <c r="AH48" s="113">
        <v>0</v>
      </c>
      <c r="AI48" s="5" t="s">
        <v>106</v>
      </c>
      <c r="AJ48" s="4"/>
      <c r="AK48" s="342"/>
      <c r="AL48" s="315" t="s">
        <v>104</v>
      </c>
      <c r="AM48" s="319" t="s">
        <v>251</v>
      </c>
      <c r="AN48" s="319" t="s">
        <v>252</v>
      </c>
      <c r="AO48" s="342" t="s">
        <v>253</v>
      </c>
      <c r="AP48" s="83"/>
      <c r="AQ48" s="78"/>
      <c r="AR48" s="78"/>
      <c r="AS48" s="77"/>
      <c r="AT48" s="77"/>
    </row>
    <row r="49" spans="2:46" ht="24" customHeight="1" x14ac:dyDescent="0.15">
      <c r="B49" s="345"/>
      <c r="C49" s="346"/>
      <c r="D49" s="346"/>
      <c r="E49" s="347"/>
      <c r="F49" s="31" t="s">
        <v>5</v>
      </c>
      <c r="G49" s="32">
        <v>0</v>
      </c>
      <c r="H49" s="33">
        <v>0</v>
      </c>
      <c r="I49" s="33">
        <v>0</v>
      </c>
      <c r="J49" s="33">
        <v>0</v>
      </c>
      <c r="K49" s="33">
        <v>0</v>
      </c>
      <c r="L49" s="33">
        <v>0</v>
      </c>
      <c r="M49" s="33">
        <v>0</v>
      </c>
      <c r="N49" s="33">
        <v>0</v>
      </c>
      <c r="O49" s="34">
        <v>0</v>
      </c>
      <c r="P49" s="35">
        <v>0</v>
      </c>
      <c r="Q49" s="106">
        <v>0</v>
      </c>
      <c r="R49" s="93">
        <v>0</v>
      </c>
      <c r="S49" s="93">
        <v>0</v>
      </c>
      <c r="T49" s="93">
        <v>0</v>
      </c>
      <c r="U49" s="93">
        <v>4</v>
      </c>
      <c r="V49" s="93">
        <v>3292868</v>
      </c>
      <c r="W49" s="93">
        <v>0</v>
      </c>
      <c r="X49" s="93">
        <v>0</v>
      </c>
      <c r="Y49" s="93">
        <v>0</v>
      </c>
      <c r="Z49" s="93">
        <v>0</v>
      </c>
      <c r="AA49" s="93">
        <v>0</v>
      </c>
      <c r="AB49" s="93">
        <v>0</v>
      </c>
      <c r="AC49" s="94">
        <v>4</v>
      </c>
      <c r="AD49" s="111">
        <v>3292868</v>
      </c>
      <c r="AE49" s="119">
        <v>4</v>
      </c>
      <c r="AF49" s="94">
        <v>3292868</v>
      </c>
      <c r="AG49" s="93">
        <v>0</v>
      </c>
      <c r="AH49" s="114">
        <v>0</v>
      </c>
      <c r="AI49" s="3"/>
      <c r="AJ49" s="2"/>
      <c r="AK49" s="343"/>
      <c r="AL49" s="316"/>
      <c r="AM49" s="320"/>
      <c r="AN49" s="320"/>
      <c r="AO49" s="343"/>
      <c r="AP49" s="83"/>
      <c r="AQ49" s="78"/>
      <c r="AR49" s="78"/>
      <c r="AS49" s="77"/>
      <c r="AT49" s="77"/>
    </row>
    <row r="50" spans="2:46" ht="24" customHeight="1" x14ac:dyDescent="0.15">
      <c r="B50" s="345"/>
      <c r="C50" s="346"/>
      <c r="D50" s="346"/>
      <c r="E50" s="347"/>
      <c r="F50" s="40" t="s">
        <v>9</v>
      </c>
      <c r="G50" s="41">
        <v>0</v>
      </c>
      <c r="H50" s="42">
        <v>0</v>
      </c>
      <c r="I50" s="42">
        <v>0</v>
      </c>
      <c r="J50" s="42">
        <v>0</v>
      </c>
      <c r="K50" s="42">
        <v>0</v>
      </c>
      <c r="L50" s="42">
        <v>0</v>
      </c>
      <c r="M50" s="42">
        <v>0</v>
      </c>
      <c r="N50" s="42">
        <v>0</v>
      </c>
      <c r="O50" s="43">
        <v>0</v>
      </c>
      <c r="P50" s="44">
        <v>0</v>
      </c>
      <c r="Q50" s="107">
        <v>0</v>
      </c>
      <c r="R50" s="97">
        <v>0</v>
      </c>
      <c r="S50" s="97">
        <v>0</v>
      </c>
      <c r="T50" s="97">
        <v>0</v>
      </c>
      <c r="U50" s="97">
        <v>0</v>
      </c>
      <c r="V50" s="97">
        <v>0</v>
      </c>
      <c r="W50" s="97">
        <v>0</v>
      </c>
      <c r="X50" s="97">
        <v>0</v>
      </c>
      <c r="Y50" s="97">
        <v>0</v>
      </c>
      <c r="Z50" s="97">
        <v>0</v>
      </c>
      <c r="AA50" s="97">
        <v>0</v>
      </c>
      <c r="AB50" s="97">
        <v>0</v>
      </c>
      <c r="AC50" s="98">
        <v>0</v>
      </c>
      <c r="AD50" s="112">
        <v>0</v>
      </c>
      <c r="AE50" s="120">
        <v>0</v>
      </c>
      <c r="AF50" s="98">
        <v>0</v>
      </c>
      <c r="AG50" s="115">
        <v>0</v>
      </c>
      <c r="AH50" s="116">
        <v>0</v>
      </c>
      <c r="AI50" s="3"/>
      <c r="AJ50" s="2"/>
      <c r="AK50" s="343"/>
      <c r="AL50" s="316"/>
      <c r="AM50" s="320"/>
      <c r="AN50" s="320"/>
      <c r="AO50" s="343"/>
      <c r="AP50" s="83"/>
      <c r="AQ50" s="78"/>
      <c r="AR50" s="78"/>
      <c r="AS50" s="77"/>
      <c r="AT50" s="77"/>
    </row>
    <row r="51" spans="2:46" ht="24" customHeight="1" thickBot="1" x14ac:dyDescent="0.2">
      <c r="B51" s="345"/>
      <c r="C51" s="346"/>
      <c r="D51" s="346"/>
      <c r="E51" s="347"/>
      <c r="F51" s="49" t="s">
        <v>15</v>
      </c>
      <c r="G51" s="50">
        <f>SUM(G48:G50)</f>
        <v>0</v>
      </c>
      <c r="H51" s="51">
        <f t="shared" ref="H51:AH51" si="10">SUM(H48:H50)</f>
        <v>0</v>
      </c>
      <c r="I51" s="51">
        <f t="shared" si="10"/>
        <v>0</v>
      </c>
      <c r="J51" s="51">
        <f t="shared" si="10"/>
        <v>0</v>
      </c>
      <c r="K51" s="51">
        <f t="shared" si="10"/>
        <v>0</v>
      </c>
      <c r="L51" s="51">
        <f t="shared" si="10"/>
        <v>0</v>
      </c>
      <c r="M51" s="51">
        <f t="shared" si="10"/>
        <v>0</v>
      </c>
      <c r="N51" s="51">
        <f t="shared" si="10"/>
        <v>0</v>
      </c>
      <c r="O51" s="51">
        <f t="shared" si="10"/>
        <v>0</v>
      </c>
      <c r="P51" s="52">
        <f t="shared" si="10"/>
        <v>0</v>
      </c>
      <c r="Q51" s="108">
        <f t="shared" si="10"/>
        <v>0</v>
      </c>
      <c r="R51" s="101">
        <f t="shared" si="10"/>
        <v>0</v>
      </c>
      <c r="S51" s="101">
        <f t="shared" si="10"/>
        <v>0</v>
      </c>
      <c r="T51" s="101">
        <f t="shared" si="10"/>
        <v>0</v>
      </c>
      <c r="U51" s="101">
        <f t="shared" si="10"/>
        <v>4</v>
      </c>
      <c r="V51" s="101">
        <f t="shared" si="10"/>
        <v>3292868</v>
      </c>
      <c r="W51" s="101">
        <f t="shared" si="10"/>
        <v>0</v>
      </c>
      <c r="X51" s="101">
        <f t="shared" si="10"/>
        <v>0</v>
      </c>
      <c r="Y51" s="101">
        <f t="shared" si="10"/>
        <v>0</v>
      </c>
      <c r="Z51" s="101">
        <f t="shared" si="10"/>
        <v>0</v>
      </c>
      <c r="AA51" s="101">
        <f t="shared" si="10"/>
        <v>0</v>
      </c>
      <c r="AB51" s="101">
        <f t="shared" si="10"/>
        <v>0</v>
      </c>
      <c r="AC51" s="101">
        <f t="shared" si="10"/>
        <v>4</v>
      </c>
      <c r="AD51" s="109">
        <f t="shared" si="10"/>
        <v>3292868</v>
      </c>
      <c r="AE51" s="100">
        <f t="shared" si="10"/>
        <v>4</v>
      </c>
      <c r="AF51" s="101">
        <f t="shared" si="10"/>
        <v>3292868</v>
      </c>
      <c r="AG51" s="101">
        <f t="shared" si="10"/>
        <v>0</v>
      </c>
      <c r="AH51" s="102">
        <f t="shared" si="10"/>
        <v>0</v>
      </c>
      <c r="AI51" s="1"/>
      <c r="AJ51" s="314"/>
      <c r="AK51" s="344"/>
      <c r="AL51" s="317"/>
      <c r="AM51" s="321"/>
      <c r="AN51" s="321"/>
      <c r="AO51" s="344"/>
      <c r="AP51" s="83"/>
      <c r="AQ51" s="78"/>
      <c r="AR51" s="78"/>
      <c r="AS51" s="77"/>
      <c r="AT51" s="77"/>
    </row>
    <row r="52" spans="2:46" ht="24" customHeight="1" x14ac:dyDescent="0.15">
      <c r="B52" s="348" t="s">
        <v>108</v>
      </c>
      <c r="C52" s="349"/>
      <c r="D52" s="349"/>
      <c r="E52" s="350"/>
      <c r="F52" s="23" t="s">
        <v>4</v>
      </c>
      <c r="G52" s="146">
        <v>0</v>
      </c>
      <c r="H52" s="90">
        <v>0</v>
      </c>
      <c r="I52" s="90">
        <v>0</v>
      </c>
      <c r="J52" s="90">
        <v>0</v>
      </c>
      <c r="K52" s="90">
        <v>0</v>
      </c>
      <c r="L52" s="90">
        <v>0</v>
      </c>
      <c r="M52" s="90">
        <v>0</v>
      </c>
      <c r="N52" s="90">
        <v>0</v>
      </c>
      <c r="O52" s="90">
        <v>0</v>
      </c>
      <c r="P52" s="91">
        <v>0</v>
      </c>
      <c r="Q52" s="103">
        <v>0</v>
      </c>
      <c r="R52" s="104">
        <v>0</v>
      </c>
      <c r="S52" s="104">
        <v>0</v>
      </c>
      <c r="T52" s="105">
        <v>0</v>
      </c>
      <c r="U52" s="104">
        <v>58</v>
      </c>
      <c r="V52" s="105">
        <v>6034367</v>
      </c>
      <c r="W52" s="104">
        <v>0</v>
      </c>
      <c r="X52" s="105">
        <v>0</v>
      </c>
      <c r="Y52" s="104">
        <v>0</v>
      </c>
      <c r="Z52" s="105">
        <v>0</v>
      </c>
      <c r="AA52" s="104">
        <v>0</v>
      </c>
      <c r="AB52" s="105">
        <v>0</v>
      </c>
      <c r="AC52" s="104">
        <v>58</v>
      </c>
      <c r="AD52" s="110">
        <v>6034367</v>
      </c>
      <c r="AE52" s="117">
        <v>58</v>
      </c>
      <c r="AF52" s="104">
        <v>6034367</v>
      </c>
      <c r="AG52" s="151">
        <v>0</v>
      </c>
      <c r="AH52" s="152">
        <v>0</v>
      </c>
      <c r="AI52" s="5" t="s">
        <v>101</v>
      </c>
      <c r="AJ52" s="4"/>
      <c r="AK52" s="342"/>
      <c r="AL52" s="315" t="s">
        <v>102</v>
      </c>
      <c r="AM52" s="319" t="s">
        <v>212</v>
      </c>
      <c r="AN52" s="315"/>
      <c r="AO52" s="342"/>
      <c r="AP52" s="83"/>
      <c r="AQ52" s="78"/>
      <c r="AR52" s="78"/>
      <c r="AS52" s="77"/>
      <c r="AT52" s="77"/>
    </row>
    <row r="53" spans="2:46" ht="24" customHeight="1" x14ac:dyDescent="0.15">
      <c r="B53" s="348"/>
      <c r="C53" s="349"/>
      <c r="D53" s="349"/>
      <c r="E53" s="350"/>
      <c r="F53" s="31" t="s">
        <v>5</v>
      </c>
      <c r="G53" s="92">
        <v>0</v>
      </c>
      <c r="H53" s="93">
        <v>0</v>
      </c>
      <c r="I53" s="93">
        <v>0</v>
      </c>
      <c r="J53" s="93">
        <v>0</v>
      </c>
      <c r="K53" s="93">
        <v>0</v>
      </c>
      <c r="L53" s="93">
        <v>0</v>
      </c>
      <c r="M53" s="93">
        <v>0</v>
      </c>
      <c r="N53" s="93">
        <v>0</v>
      </c>
      <c r="O53" s="94">
        <v>0</v>
      </c>
      <c r="P53" s="95">
        <v>0</v>
      </c>
      <c r="Q53" s="106">
        <v>0</v>
      </c>
      <c r="R53" s="93">
        <v>0</v>
      </c>
      <c r="S53" s="93">
        <v>0</v>
      </c>
      <c r="T53" s="93">
        <v>0</v>
      </c>
      <c r="U53" s="93">
        <v>0</v>
      </c>
      <c r="V53" s="93">
        <v>0</v>
      </c>
      <c r="W53" s="93">
        <v>0</v>
      </c>
      <c r="X53" s="93">
        <v>0</v>
      </c>
      <c r="Y53" s="93">
        <v>0</v>
      </c>
      <c r="Z53" s="93">
        <v>0</v>
      </c>
      <c r="AA53" s="93">
        <v>0</v>
      </c>
      <c r="AB53" s="93">
        <v>0</v>
      </c>
      <c r="AC53" s="94">
        <v>0</v>
      </c>
      <c r="AD53" s="111">
        <v>0</v>
      </c>
      <c r="AE53" s="119">
        <v>0</v>
      </c>
      <c r="AF53" s="94">
        <v>0</v>
      </c>
      <c r="AG53" s="153">
        <v>0</v>
      </c>
      <c r="AH53" s="154">
        <v>0</v>
      </c>
      <c r="AI53" s="3"/>
      <c r="AJ53" s="2"/>
      <c r="AK53" s="343"/>
      <c r="AL53" s="316"/>
      <c r="AM53" s="320"/>
      <c r="AN53" s="316"/>
      <c r="AO53" s="343"/>
      <c r="AP53" s="83"/>
      <c r="AQ53" s="78"/>
      <c r="AR53" s="78"/>
      <c r="AS53" s="77"/>
      <c r="AT53" s="77"/>
    </row>
    <row r="54" spans="2:46" ht="24" customHeight="1" x14ac:dyDescent="0.15">
      <c r="B54" s="348"/>
      <c r="C54" s="349"/>
      <c r="D54" s="349"/>
      <c r="E54" s="350"/>
      <c r="F54" s="40" t="s">
        <v>9</v>
      </c>
      <c r="G54" s="96">
        <v>0</v>
      </c>
      <c r="H54" s="97">
        <v>0</v>
      </c>
      <c r="I54" s="97">
        <v>0</v>
      </c>
      <c r="J54" s="97">
        <v>0</v>
      </c>
      <c r="K54" s="97">
        <v>0</v>
      </c>
      <c r="L54" s="97">
        <v>0</v>
      </c>
      <c r="M54" s="97">
        <v>0</v>
      </c>
      <c r="N54" s="97">
        <v>0</v>
      </c>
      <c r="O54" s="98">
        <v>0</v>
      </c>
      <c r="P54" s="99">
        <v>0</v>
      </c>
      <c r="Q54" s="107">
        <v>0</v>
      </c>
      <c r="R54" s="97">
        <v>0</v>
      </c>
      <c r="S54" s="97">
        <v>0</v>
      </c>
      <c r="T54" s="97">
        <v>0</v>
      </c>
      <c r="U54" s="97">
        <v>0</v>
      </c>
      <c r="V54" s="97">
        <v>0</v>
      </c>
      <c r="W54" s="97">
        <v>0</v>
      </c>
      <c r="X54" s="97">
        <v>0</v>
      </c>
      <c r="Y54" s="97">
        <v>0</v>
      </c>
      <c r="Z54" s="97">
        <v>0</v>
      </c>
      <c r="AA54" s="97">
        <v>0</v>
      </c>
      <c r="AB54" s="97">
        <v>0</v>
      </c>
      <c r="AC54" s="98">
        <v>0</v>
      </c>
      <c r="AD54" s="112">
        <v>0</v>
      </c>
      <c r="AE54" s="120">
        <v>0</v>
      </c>
      <c r="AF54" s="98">
        <v>0</v>
      </c>
      <c r="AG54" s="115">
        <v>0</v>
      </c>
      <c r="AH54" s="116">
        <v>0</v>
      </c>
      <c r="AI54" s="3"/>
      <c r="AJ54" s="2"/>
      <c r="AK54" s="343"/>
      <c r="AL54" s="316"/>
      <c r="AM54" s="320"/>
      <c r="AN54" s="316"/>
      <c r="AO54" s="343"/>
      <c r="AP54" s="83"/>
      <c r="AQ54" s="78"/>
      <c r="AR54" s="78"/>
      <c r="AS54" s="77"/>
      <c r="AT54" s="77"/>
    </row>
    <row r="55" spans="2:46" ht="24" customHeight="1" thickBot="1" x14ac:dyDescent="0.2">
      <c r="B55" s="348"/>
      <c r="C55" s="349"/>
      <c r="D55" s="349"/>
      <c r="E55" s="350"/>
      <c r="F55" s="49" t="s">
        <v>15</v>
      </c>
      <c r="G55" s="100">
        <f>SUM(G52:G54)</f>
        <v>0</v>
      </c>
      <c r="H55" s="101">
        <f t="shared" ref="H55:AH55" si="11">SUM(H52:H54)</f>
        <v>0</v>
      </c>
      <c r="I55" s="101">
        <f t="shared" si="11"/>
        <v>0</v>
      </c>
      <c r="J55" s="101">
        <f t="shared" si="11"/>
        <v>0</v>
      </c>
      <c r="K55" s="101">
        <f t="shared" si="11"/>
        <v>0</v>
      </c>
      <c r="L55" s="101">
        <f t="shared" si="11"/>
        <v>0</v>
      </c>
      <c r="M55" s="101">
        <f t="shared" si="11"/>
        <v>0</v>
      </c>
      <c r="N55" s="101">
        <f t="shared" si="11"/>
        <v>0</v>
      </c>
      <c r="O55" s="101">
        <f t="shared" si="11"/>
        <v>0</v>
      </c>
      <c r="P55" s="102">
        <f t="shared" si="11"/>
        <v>0</v>
      </c>
      <c r="Q55" s="108">
        <f t="shared" si="11"/>
        <v>0</v>
      </c>
      <c r="R55" s="101">
        <f t="shared" si="11"/>
        <v>0</v>
      </c>
      <c r="S55" s="101">
        <f t="shared" si="11"/>
        <v>0</v>
      </c>
      <c r="T55" s="101">
        <f t="shared" si="11"/>
        <v>0</v>
      </c>
      <c r="U55" s="101">
        <f t="shared" si="11"/>
        <v>58</v>
      </c>
      <c r="V55" s="101">
        <f t="shared" si="11"/>
        <v>6034367</v>
      </c>
      <c r="W55" s="101">
        <f t="shared" si="11"/>
        <v>0</v>
      </c>
      <c r="X55" s="101">
        <f t="shared" si="11"/>
        <v>0</v>
      </c>
      <c r="Y55" s="101">
        <f t="shared" si="11"/>
        <v>0</v>
      </c>
      <c r="Z55" s="101">
        <f t="shared" si="11"/>
        <v>0</v>
      </c>
      <c r="AA55" s="101">
        <f t="shared" si="11"/>
        <v>0</v>
      </c>
      <c r="AB55" s="101">
        <f t="shared" si="11"/>
        <v>0</v>
      </c>
      <c r="AC55" s="101">
        <f t="shared" si="11"/>
        <v>58</v>
      </c>
      <c r="AD55" s="109">
        <f t="shared" si="11"/>
        <v>6034367</v>
      </c>
      <c r="AE55" s="100">
        <f t="shared" si="11"/>
        <v>58</v>
      </c>
      <c r="AF55" s="101">
        <f t="shared" si="11"/>
        <v>6034367</v>
      </c>
      <c r="AG55" s="51">
        <f t="shared" si="11"/>
        <v>0</v>
      </c>
      <c r="AH55" s="102">
        <f t="shared" si="11"/>
        <v>0</v>
      </c>
      <c r="AI55" s="1"/>
      <c r="AJ55" s="314"/>
      <c r="AK55" s="344"/>
      <c r="AL55" s="317"/>
      <c r="AM55" s="321"/>
      <c r="AN55" s="317"/>
      <c r="AO55" s="344"/>
      <c r="AP55" s="83"/>
      <c r="AQ55" s="78"/>
      <c r="AR55" s="78"/>
      <c r="AS55" s="77"/>
      <c r="AT55" s="77"/>
    </row>
    <row r="56" spans="2:46" ht="24" customHeight="1" x14ac:dyDescent="0.15">
      <c r="B56" s="345" t="s">
        <v>109</v>
      </c>
      <c r="C56" s="346"/>
      <c r="D56" s="346"/>
      <c r="E56" s="347"/>
      <c r="F56" s="23" t="s">
        <v>4</v>
      </c>
      <c r="G56" s="117">
        <v>0</v>
      </c>
      <c r="H56" s="105">
        <v>0</v>
      </c>
      <c r="I56" s="104">
        <v>0</v>
      </c>
      <c r="J56" s="105">
        <v>0</v>
      </c>
      <c r="K56" s="104">
        <v>7</v>
      </c>
      <c r="L56" s="105">
        <v>1476280</v>
      </c>
      <c r="M56" s="104">
        <v>3</v>
      </c>
      <c r="N56" s="104">
        <v>320500</v>
      </c>
      <c r="O56" s="104">
        <v>10</v>
      </c>
      <c r="P56" s="118">
        <v>1796780</v>
      </c>
      <c r="Q56" s="103">
        <v>1</v>
      </c>
      <c r="R56" s="104">
        <v>99000</v>
      </c>
      <c r="S56" s="104">
        <v>0</v>
      </c>
      <c r="T56" s="105">
        <v>0</v>
      </c>
      <c r="U56" s="104">
        <v>0</v>
      </c>
      <c r="V56" s="105">
        <v>0</v>
      </c>
      <c r="W56" s="104">
        <v>0</v>
      </c>
      <c r="X56" s="105">
        <v>0</v>
      </c>
      <c r="Y56" s="104">
        <v>0</v>
      </c>
      <c r="Z56" s="105">
        <v>0</v>
      </c>
      <c r="AA56" s="104">
        <v>3</v>
      </c>
      <c r="AB56" s="105">
        <v>510300</v>
      </c>
      <c r="AC56" s="104">
        <v>4</v>
      </c>
      <c r="AD56" s="110">
        <v>609300</v>
      </c>
      <c r="AE56" s="117">
        <v>14</v>
      </c>
      <c r="AF56" s="104">
        <v>2406080</v>
      </c>
      <c r="AG56" s="104">
        <v>13</v>
      </c>
      <c r="AH56" s="113">
        <v>2344480</v>
      </c>
      <c r="AI56" s="5" t="s">
        <v>105</v>
      </c>
      <c r="AJ56" s="4"/>
      <c r="AK56" s="342"/>
      <c r="AL56" s="315" t="s">
        <v>102</v>
      </c>
      <c r="AM56" s="319" t="s">
        <v>235</v>
      </c>
      <c r="AN56" s="315"/>
      <c r="AO56" s="319" t="s">
        <v>236</v>
      </c>
      <c r="AP56" s="83"/>
      <c r="AQ56" s="78"/>
      <c r="AR56" s="78"/>
      <c r="AS56" s="77"/>
      <c r="AT56" s="77"/>
    </row>
    <row r="57" spans="2:46" ht="24" customHeight="1" x14ac:dyDescent="0.15">
      <c r="B57" s="345"/>
      <c r="C57" s="346"/>
      <c r="D57" s="346"/>
      <c r="E57" s="347"/>
      <c r="F57" s="31" t="s">
        <v>5</v>
      </c>
      <c r="G57" s="92">
        <v>0</v>
      </c>
      <c r="H57" s="93">
        <v>0</v>
      </c>
      <c r="I57" s="93">
        <v>0</v>
      </c>
      <c r="J57" s="93">
        <v>0</v>
      </c>
      <c r="K57" s="93">
        <v>0</v>
      </c>
      <c r="L57" s="93">
        <v>0</v>
      </c>
      <c r="M57" s="93">
        <v>0</v>
      </c>
      <c r="N57" s="93">
        <v>0</v>
      </c>
      <c r="O57" s="94">
        <v>0</v>
      </c>
      <c r="P57" s="95">
        <v>0</v>
      </c>
      <c r="Q57" s="106">
        <v>0</v>
      </c>
      <c r="R57" s="93">
        <v>0</v>
      </c>
      <c r="S57" s="93">
        <v>0</v>
      </c>
      <c r="T57" s="93">
        <v>0</v>
      </c>
      <c r="U57" s="93">
        <v>0</v>
      </c>
      <c r="V57" s="93">
        <v>0</v>
      </c>
      <c r="W57" s="93">
        <v>0</v>
      </c>
      <c r="X57" s="93">
        <v>0</v>
      </c>
      <c r="Y57" s="93">
        <v>0</v>
      </c>
      <c r="Z57" s="93">
        <v>0</v>
      </c>
      <c r="AA57" s="93">
        <v>0</v>
      </c>
      <c r="AB57" s="93">
        <v>0</v>
      </c>
      <c r="AC57" s="94">
        <v>0</v>
      </c>
      <c r="AD57" s="111">
        <v>0</v>
      </c>
      <c r="AE57" s="119">
        <v>0</v>
      </c>
      <c r="AF57" s="94">
        <v>0</v>
      </c>
      <c r="AG57" s="93">
        <v>0</v>
      </c>
      <c r="AH57" s="114">
        <v>0</v>
      </c>
      <c r="AI57" s="3"/>
      <c r="AJ57" s="2"/>
      <c r="AK57" s="343"/>
      <c r="AL57" s="316"/>
      <c r="AM57" s="343"/>
      <c r="AN57" s="316"/>
      <c r="AO57" s="343"/>
      <c r="AP57" s="83"/>
      <c r="AQ57" s="78"/>
      <c r="AR57" s="78"/>
      <c r="AS57" s="77"/>
      <c r="AT57" s="77"/>
    </row>
    <row r="58" spans="2:46" ht="24" customHeight="1" x14ac:dyDescent="0.15">
      <c r="B58" s="345"/>
      <c r="C58" s="346"/>
      <c r="D58" s="346"/>
      <c r="E58" s="347"/>
      <c r="F58" s="40" t="s">
        <v>9</v>
      </c>
      <c r="G58" s="96">
        <v>0</v>
      </c>
      <c r="H58" s="97">
        <v>0</v>
      </c>
      <c r="I58" s="97">
        <v>0</v>
      </c>
      <c r="J58" s="97">
        <v>0</v>
      </c>
      <c r="K58" s="97">
        <v>0</v>
      </c>
      <c r="L58" s="97">
        <v>0</v>
      </c>
      <c r="M58" s="97">
        <v>0</v>
      </c>
      <c r="N58" s="97">
        <v>0</v>
      </c>
      <c r="O58" s="98">
        <v>0</v>
      </c>
      <c r="P58" s="99">
        <v>0</v>
      </c>
      <c r="Q58" s="107">
        <v>0</v>
      </c>
      <c r="R58" s="97">
        <v>0</v>
      </c>
      <c r="S58" s="97">
        <v>0</v>
      </c>
      <c r="T58" s="97">
        <v>0</v>
      </c>
      <c r="U58" s="97">
        <v>0</v>
      </c>
      <c r="V58" s="97">
        <v>0</v>
      </c>
      <c r="W58" s="97">
        <v>0</v>
      </c>
      <c r="X58" s="97">
        <v>0</v>
      </c>
      <c r="Y58" s="97">
        <v>0</v>
      </c>
      <c r="Z58" s="97">
        <v>0</v>
      </c>
      <c r="AA58" s="97">
        <v>0</v>
      </c>
      <c r="AB58" s="97">
        <v>0</v>
      </c>
      <c r="AC58" s="98">
        <v>0</v>
      </c>
      <c r="AD58" s="112">
        <v>0</v>
      </c>
      <c r="AE58" s="120">
        <v>0</v>
      </c>
      <c r="AF58" s="98">
        <v>0</v>
      </c>
      <c r="AG58" s="115">
        <v>0</v>
      </c>
      <c r="AH58" s="116">
        <v>0</v>
      </c>
      <c r="AI58" s="3"/>
      <c r="AJ58" s="2"/>
      <c r="AK58" s="343"/>
      <c r="AL58" s="316"/>
      <c r="AM58" s="343"/>
      <c r="AN58" s="316"/>
      <c r="AO58" s="343"/>
      <c r="AP58" s="83"/>
      <c r="AQ58" s="78"/>
      <c r="AR58" s="78"/>
      <c r="AS58" s="77"/>
      <c r="AT58" s="77"/>
    </row>
    <row r="59" spans="2:46" ht="24" customHeight="1" thickBot="1" x14ac:dyDescent="0.2">
      <c r="B59" s="345"/>
      <c r="C59" s="346"/>
      <c r="D59" s="346"/>
      <c r="E59" s="347"/>
      <c r="F59" s="49" t="s">
        <v>15</v>
      </c>
      <c r="G59" s="100">
        <f>SUM(G56:G58)</f>
        <v>0</v>
      </c>
      <c r="H59" s="101">
        <f t="shared" ref="H59:AH59" si="12">SUM(H56:H58)</f>
        <v>0</v>
      </c>
      <c r="I59" s="101">
        <f t="shared" si="12"/>
        <v>0</v>
      </c>
      <c r="J59" s="101">
        <f t="shared" si="12"/>
        <v>0</v>
      </c>
      <c r="K59" s="101">
        <f t="shared" si="12"/>
        <v>7</v>
      </c>
      <c r="L59" s="101">
        <f t="shared" si="12"/>
        <v>1476280</v>
      </c>
      <c r="M59" s="101">
        <f t="shared" si="12"/>
        <v>3</v>
      </c>
      <c r="N59" s="101">
        <f t="shared" si="12"/>
        <v>320500</v>
      </c>
      <c r="O59" s="101">
        <f t="shared" si="12"/>
        <v>10</v>
      </c>
      <c r="P59" s="102">
        <f t="shared" si="12"/>
        <v>1796780</v>
      </c>
      <c r="Q59" s="108">
        <f t="shared" si="12"/>
        <v>1</v>
      </c>
      <c r="R59" s="101">
        <f t="shared" si="12"/>
        <v>99000</v>
      </c>
      <c r="S59" s="101">
        <f t="shared" si="12"/>
        <v>0</v>
      </c>
      <c r="T59" s="101">
        <f t="shared" si="12"/>
        <v>0</v>
      </c>
      <c r="U59" s="101">
        <f t="shared" si="12"/>
        <v>0</v>
      </c>
      <c r="V59" s="101">
        <f t="shared" si="12"/>
        <v>0</v>
      </c>
      <c r="W59" s="101">
        <f t="shared" si="12"/>
        <v>0</v>
      </c>
      <c r="X59" s="101">
        <f t="shared" si="12"/>
        <v>0</v>
      </c>
      <c r="Y59" s="101">
        <f t="shared" si="12"/>
        <v>0</v>
      </c>
      <c r="Z59" s="101">
        <f t="shared" si="12"/>
        <v>0</v>
      </c>
      <c r="AA59" s="101">
        <f t="shared" si="12"/>
        <v>3</v>
      </c>
      <c r="AB59" s="101">
        <f t="shared" si="12"/>
        <v>510300</v>
      </c>
      <c r="AC59" s="101">
        <f t="shared" si="12"/>
        <v>4</v>
      </c>
      <c r="AD59" s="109">
        <f t="shared" si="12"/>
        <v>609300</v>
      </c>
      <c r="AE59" s="100">
        <f t="shared" si="12"/>
        <v>14</v>
      </c>
      <c r="AF59" s="101">
        <f t="shared" si="12"/>
        <v>2406080</v>
      </c>
      <c r="AG59" s="101">
        <f t="shared" si="12"/>
        <v>13</v>
      </c>
      <c r="AH59" s="102">
        <f t="shared" si="12"/>
        <v>2344480</v>
      </c>
      <c r="AI59" s="1"/>
      <c r="AJ59" s="314"/>
      <c r="AK59" s="344"/>
      <c r="AL59" s="317"/>
      <c r="AM59" s="344"/>
      <c r="AN59" s="317"/>
      <c r="AO59" s="344"/>
      <c r="AP59" s="83"/>
      <c r="AQ59" s="78"/>
      <c r="AR59" s="78"/>
      <c r="AS59" s="77"/>
      <c r="AT59" s="77"/>
    </row>
    <row r="60" spans="2:46" ht="24" customHeight="1" x14ac:dyDescent="0.15">
      <c r="B60" s="348" t="s">
        <v>110</v>
      </c>
      <c r="C60" s="349"/>
      <c r="D60" s="349"/>
      <c r="E60" s="350"/>
      <c r="F60" s="23" t="s">
        <v>4</v>
      </c>
      <c r="G60" s="117">
        <v>0</v>
      </c>
      <c r="H60" s="105">
        <v>0</v>
      </c>
      <c r="I60" s="104">
        <v>0</v>
      </c>
      <c r="J60" s="105">
        <v>0</v>
      </c>
      <c r="K60" s="104">
        <v>0</v>
      </c>
      <c r="L60" s="105">
        <v>0</v>
      </c>
      <c r="M60" s="104">
        <v>0</v>
      </c>
      <c r="N60" s="104">
        <v>0</v>
      </c>
      <c r="O60" s="104">
        <v>0</v>
      </c>
      <c r="P60" s="118">
        <v>0</v>
      </c>
      <c r="Q60" s="103">
        <v>19</v>
      </c>
      <c r="R60" s="104">
        <v>1027550</v>
      </c>
      <c r="S60" s="104">
        <v>0</v>
      </c>
      <c r="T60" s="105">
        <v>0</v>
      </c>
      <c r="U60" s="104">
        <v>0</v>
      </c>
      <c r="V60" s="105">
        <v>0</v>
      </c>
      <c r="W60" s="104">
        <v>0</v>
      </c>
      <c r="X60" s="105">
        <v>0</v>
      </c>
      <c r="Y60" s="104">
        <v>0</v>
      </c>
      <c r="Z60" s="105">
        <v>0</v>
      </c>
      <c r="AA60" s="104">
        <v>0</v>
      </c>
      <c r="AB60" s="105">
        <v>0</v>
      </c>
      <c r="AC60" s="104">
        <v>19</v>
      </c>
      <c r="AD60" s="110">
        <v>1027550</v>
      </c>
      <c r="AE60" s="117">
        <v>19</v>
      </c>
      <c r="AF60" s="104">
        <v>1027550</v>
      </c>
      <c r="AG60" s="104">
        <v>19</v>
      </c>
      <c r="AH60" s="113">
        <v>1027550</v>
      </c>
      <c r="AI60" s="5" t="s">
        <v>106</v>
      </c>
      <c r="AJ60" s="4"/>
      <c r="AK60" s="342"/>
      <c r="AL60" s="315" t="s">
        <v>102</v>
      </c>
      <c r="AM60" s="319" t="s">
        <v>189</v>
      </c>
      <c r="AN60" s="315"/>
      <c r="AO60" s="342"/>
      <c r="AP60" s="83"/>
      <c r="AQ60" s="78"/>
      <c r="AR60" s="78"/>
      <c r="AS60" s="77"/>
      <c r="AT60" s="77"/>
    </row>
    <row r="61" spans="2:46" ht="24" customHeight="1" x14ac:dyDescent="0.15">
      <c r="B61" s="348"/>
      <c r="C61" s="349"/>
      <c r="D61" s="349"/>
      <c r="E61" s="350"/>
      <c r="F61" s="31" t="s">
        <v>5</v>
      </c>
      <c r="G61" s="92">
        <v>4</v>
      </c>
      <c r="H61" s="93">
        <v>136000</v>
      </c>
      <c r="I61" s="93">
        <v>1</v>
      </c>
      <c r="J61" s="93">
        <v>11400</v>
      </c>
      <c r="K61" s="93">
        <v>7</v>
      </c>
      <c r="L61" s="93">
        <v>311000</v>
      </c>
      <c r="M61" s="93">
        <v>1</v>
      </c>
      <c r="N61" s="93">
        <v>162500</v>
      </c>
      <c r="O61" s="94">
        <v>13</v>
      </c>
      <c r="P61" s="95">
        <v>620900</v>
      </c>
      <c r="Q61" s="106">
        <v>2</v>
      </c>
      <c r="R61" s="93">
        <v>230500</v>
      </c>
      <c r="S61" s="93">
        <v>0</v>
      </c>
      <c r="T61" s="93">
        <v>0</v>
      </c>
      <c r="U61" s="93">
        <v>1</v>
      </c>
      <c r="V61" s="93">
        <v>12764400</v>
      </c>
      <c r="W61" s="93">
        <v>0</v>
      </c>
      <c r="X61" s="93">
        <v>0</v>
      </c>
      <c r="Y61" s="93">
        <v>0</v>
      </c>
      <c r="Z61" s="93">
        <v>0</v>
      </c>
      <c r="AA61" s="93">
        <v>2</v>
      </c>
      <c r="AB61" s="93">
        <v>509980</v>
      </c>
      <c r="AC61" s="94">
        <v>5</v>
      </c>
      <c r="AD61" s="111">
        <v>13504880</v>
      </c>
      <c r="AE61" s="119">
        <v>18</v>
      </c>
      <c r="AF61" s="94">
        <v>14125780</v>
      </c>
      <c r="AG61" s="147">
        <v>18</v>
      </c>
      <c r="AH61" s="148">
        <v>14125780</v>
      </c>
      <c r="AI61" s="3"/>
      <c r="AJ61" s="2"/>
      <c r="AK61" s="343"/>
      <c r="AL61" s="316"/>
      <c r="AM61" s="343"/>
      <c r="AN61" s="316"/>
      <c r="AO61" s="343"/>
      <c r="AP61" s="83"/>
      <c r="AQ61" s="78"/>
      <c r="AR61" s="78"/>
      <c r="AS61" s="77"/>
      <c r="AT61" s="77"/>
    </row>
    <row r="62" spans="2:46" ht="24" customHeight="1" x14ac:dyDescent="0.15">
      <c r="B62" s="348"/>
      <c r="C62" s="349"/>
      <c r="D62" s="349"/>
      <c r="E62" s="350"/>
      <c r="F62" s="40" t="s">
        <v>9</v>
      </c>
      <c r="G62" s="96">
        <v>0</v>
      </c>
      <c r="H62" s="97">
        <v>0</v>
      </c>
      <c r="I62" s="97">
        <v>0</v>
      </c>
      <c r="J62" s="97">
        <v>0</v>
      </c>
      <c r="K62" s="97">
        <v>0</v>
      </c>
      <c r="L62" s="97">
        <v>0</v>
      </c>
      <c r="M62" s="97">
        <v>0</v>
      </c>
      <c r="N62" s="97">
        <v>0</v>
      </c>
      <c r="O62" s="98">
        <v>0</v>
      </c>
      <c r="P62" s="99">
        <v>0</v>
      </c>
      <c r="Q62" s="107">
        <v>0</v>
      </c>
      <c r="R62" s="97">
        <v>0</v>
      </c>
      <c r="S62" s="97">
        <v>0</v>
      </c>
      <c r="T62" s="97">
        <v>0</v>
      </c>
      <c r="U62" s="97">
        <v>0</v>
      </c>
      <c r="V62" s="97">
        <v>0</v>
      </c>
      <c r="W62" s="97">
        <v>0</v>
      </c>
      <c r="X62" s="97">
        <v>0</v>
      </c>
      <c r="Y62" s="97">
        <v>0</v>
      </c>
      <c r="Z62" s="97">
        <v>0</v>
      </c>
      <c r="AA62" s="97">
        <v>0</v>
      </c>
      <c r="AB62" s="97">
        <v>0</v>
      </c>
      <c r="AC62" s="98">
        <v>0</v>
      </c>
      <c r="AD62" s="112">
        <v>0</v>
      </c>
      <c r="AE62" s="120">
        <v>0</v>
      </c>
      <c r="AF62" s="98">
        <v>0</v>
      </c>
      <c r="AG62" s="155">
        <v>0</v>
      </c>
      <c r="AH62" s="156">
        <v>0</v>
      </c>
      <c r="AI62" s="3"/>
      <c r="AJ62" s="2"/>
      <c r="AK62" s="343"/>
      <c r="AL62" s="316"/>
      <c r="AM62" s="343"/>
      <c r="AN62" s="316"/>
      <c r="AO62" s="343"/>
      <c r="AP62" s="83"/>
      <c r="AQ62" s="78"/>
      <c r="AR62" s="78"/>
      <c r="AS62" s="77"/>
      <c r="AT62" s="77"/>
    </row>
    <row r="63" spans="2:46" ht="24" customHeight="1" thickBot="1" x14ac:dyDescent="0.2">
      <c r="B63" s="348"/>
      <c r="C63" s="349"/>
      <c r="D63" s="349"/>
      <c r="E63" s="350"/>
      <c r="F63" s="49" t="s">
        <v>15</v>
      </c>
      <c r="G63" s="100">
        <f>SUM(G60:G62)</f>
        <v>4</v>
      </c>
      <c r="H63" s="101">
        <f t="shared" ref="H63:AH63" si="13">SUM(H60:H62)</f>
        <v>136000</v>
      </c>
      <c r="I63" s="101">
        <f t="shared" si="13"/>
        <v>1</v>
      </c>
      <c r="J63" s="101">
        <f t="shared" si="13"/>
        <v>11400</v>
      </c>
      <c r="K63" s="101">
        <f t="shared" si="13"/>
        <v>7</v>
      </c>
      <c r="L63" s="101">
        <f t="shared" si="13"/>
        <v>311000</v>
      </c>
      <c r="M63" s="101">
        <f t="shared" si="13"/>
        <v>1</v>
      </c>
      <c r="N63" s="101">
        <f t="shared" si="13"/>
        <v>162500</v>
      </c>
      <c r="O63" s="101">
        <f t="shared" si="13"/>
        <v>13</v>
      </c>
      <c r="P63" s="102">
        <f t="shared" si="13"/>
        <v>620900</v>
      </c>
      <c r="Q63" s="108">
        <f t="shared" si="13"/>
        <v>21</v>
      </c>
      <c r="R63" s="101">
        <f t="shared" si="13"/>
        <v>1258050</v>
      </c>
      <c r="S63" s="101">
        <f t="shared" si="13"/>
        <v>0</v>
      </c>
      <c r="T63" s="101">
        <f t="shared" si="13"/>
        <v>0</v>
      </c>
      <c r="U63" s="101">
        <f t="shared" si="13"/>
        <v>1</v>
      </c>
      <c r="V63" s="101">
        <f t="shared" si="13"/>
        <v>12764400</v>
      </c>
      <c r="W63" s="101">
        <f t="shared" si="13"/>
        <v>0</v>
      </c>
      <c r="X63" s="101">
        <f t="shared" si="13"/>
        <v>0</v>
      </c>
      <c r="Y63" s="101">
        <f t="shared" si="13"/>
        <v>0</v>
      </c>
      <c r="Z63" s="101">
        <f t="shared" si="13"/>
        <v>0</v>
      </c>
      <c r="AA63" s="101">
        <f t="shared" si="13"/>
        <v>2</v>
      </c>
      <c r="AB63" s="101">
        <f t="shared" si="13"/>
        <v>509980</v>
      </c>
      <c r="AC63" s="101">
        <f t="shared" si="13"/>
        <v>24</v>
      </c>
      <c r="AD63" s="109">
        <f t="shared" si="13"/>
        <v>14532430</v>
      </c>
      <c r="AE63" s="100">
        <f t="shared" si="13"/>
        <v>37</v>
      </c>
      <c r="AF63" s="101">
        <f t="shared" si="13"/>
        <v>15153330</v>
      </c>
      <c r="AG63" s="51">
        <f t="shared" si="13"/>
        <v>37</v>
      </c>
      <c r="AH63" s="52">
        <f t="shared" si="13"/>
        <v>15153330</v>
      </c>
      <c r="AI63" s="1"/>
      <c r="AJ63" s="314"/>
      <c r="AK63" s="344"/>
      <c r="AL63" s="317"/>
      <c r="AM63" s="344"/>
      <c r="AN63" s="317"/>
      <c r="AO63" s="344"/>
      <c r="AP63" s="83"/>
      <c r="AQ63" s="78"/>
      <c r="AR63" s="78"/>
      <c r="AS63" s="77"/>
      <c r="AT63" s="77"/>
    </row>
    <row r="64" spans="2:46" ht="24" customHeight="1" x14ac:dyDescent="0.15">
      <c r="B64" s="345" t="s">
        <v>111</v>
      </c>
      <c r="C64" s="346"/>
      <c r="D64" s="346"/>
      <c r="E64" s="347"/>
      <c r="F64" s="23" t="s">
        <v>4</v>
      </c>
      <c r="G64" s="117">
        <v>0</v>
      </c>
      <c r="H64" s="105">
        <v>0</v>
      </c>
      <c r="I64" s="104">
        <v>4</v>
      </c>
      <c r="J64" s="105">
        <v>1114773</v>
      </c>
      <c r="K64" s="104">
        <v>2</v>
      </c>
      <c r="L64" s="105">
        <v>313500</v>
      </c>
      <c r="M64" s="104">
        <v>0</v>
      </c>
      <c r="N64" s="104">
        <v>0</v>
      </c>
      <c r="O64" s="104">
        <v>6</v>
      </c>
      <c r="P64" s="118">
        <v>1428273</v>
      </c>
      <c r="Q64" s="103">
        <v>0</v>
      </c>
      <c r="R64" s="104">
        <v>0</v>
      </c>
      <c r="S64" s="104">
        <v>0</v>
      </c>
      <c r="T64" s="105">
        <v>0</v>
      </c>
      <c r="U64" s="104">
        <v>1</v>
      </c>
      <c r="V64" s="105">
        <v>892000</v>
      </c>
      <c r="W64" s="104">
        <v>12</v>
      </c>
      <c r="X64" s="105">
        <v>2184545</v>
      </c>
      <c r="Y64" s="104">
        <v>1</v>
      </c>
      <c r="Z64" s="105">
        <v>90000</v>
      </c>
      <c r="AA64" s="104">
        <v>14</v>
      </c>
      <c r="AB64" s="105">
        <v>5792618</v>
      </c>
      <c r="AC64" s="104">
        <v>28</v>
      </c>
      <c r="AD64" s="110">
        <v>8959163</v>
      </c>
      <c r="AE64" s="117">
        <v>34</v>
      </c>
      <c r="AF64" s="104">
        <v>10387436</v>
      </c>
      <c r="AG64" s="104">
        <v>0</v>
      </c>
      <c r="AH64" s="113">
        <v>0</v>
      </c>
      <c r="AI64" s="5" t="s">
        <v>103</v>
      </c>
      <c r="AJ64" s="4"/>
      <c r="AK64" s="319" t="s">
        <v>210</v>
      </c>
      <c r="AL64" s="315" t="s">
        <v>102</v>
      </c>
      <c r="AM64" s="319" t="s">
        <v>211</v>
      </c>
      <c r="AN64" s="315"/>
      <c r="AO64" s="342"/>
      <c r="AP64" s="83"/>
      <c r="AQ64" s="78"/>
      <c r="AR64" s="78"/>
      <c r="AS64" s="77"/>
      <c r="AT64" s="77"/>
    </row>
    <row r="65" spans="2:46" ht="24" customHeight="1" x14ac:dyDescent="0.15">
      <c r="B65" s="345"/>
      <c r="C65" s="346"/>
      <c r="D65" s="346"/>
      <c r="E65" s="347"/>
      <c r="F65" s="31" t="s">
        <v>5</v>
      </c>
      <c r="G65" s="92">
        <v>0</v>
      </c>
      <c r="H65" s="93">
        <v>0</v>
      </c>
      <c r="I65" s="93">
        <v>0</v>
      </c>
      <c r="J65" s="93">
        <v>0</v>
      </c>
      <c r="K65" s="93">
        <v>0</v>
      </c>
      <c r="L65" s="93">
        <v>0</v>
      </c>
      <c r="M65" s="93">
        <v>0</v>
      </c>
      <c r="N65" s="93">
        <v>0</v>
      </c>
      <c r="O65" s="94">
        <v>0</v>
      </c>
      <c r="P65" s="95">
        <v>0</v>
      </c>
      <c r="Q65" s="106">
        <v>0</v>
      </c>
      <c r="R65" s="93">
        <v>0</v>
      </c>
      <c r="S65" s="93">
        <v>0</v>
      </c>
      <c r="T65" s="93">
        <v>0</v>
      </c>
      <c r="U65" s="93">
        <v>0</v>
      </c>
      <c r="V65" s="93">
        <v>0</v>
      </c>
      <c r="W65" s="93">
        <v>0</v>
      </c>
      <c r="X65" s="93">
        <v>0</v>
      </c>
      <c r="Y65" s="93">
        <v>0</v>
      </c>
      <c r="Z65" s="93">
        <v>0</v>
      </c>
      <c r="AA65" s="93">
        <v>0</v>
      </c>
      <c r="AB65" s="93">
        <v>0</v>
      </c>
      <c r="AC65" s="94">
        <v>0</v>
      </c>
      <c r="AD65" s="111">
        <v>0</v>
      </c>
      <c r="AE65" s="119">
        <v>0</v>
      </c>
      <c r="AF65" s="94">
        <v>0</v>
      </c>
      <c r="AG65" s="93">
        <v>0</v>
      </c>
      <c r="AH65" s="114">
        <v>0</v>
      </c>
      <c r="AI65" s="3"/>
      <c r="AJ65" s="2"/>
      <c r="AK65" s="320"/>
      <c r="AL65" s="316"/>
      <c r="AM65" s="320"/>
      <c r="AN65" s="316"/>
      <c r="AO65" s="343"/>
      <c r="AP65" s="83"/>
      <c r="AQ65" s="78"/>
      <c r="AR65" s="78"/>
      <c r="AS65" s="77"/>
      <c r="AT65" s="77"/>
    </row>
    <row r="66" spans="2:46" ht="24" customHeight="1" x14ac:dyDescent="0.15">
      <c r="B66" s="345"/>
      <c r="C66" s="346"/>
      <c r="D66" s="346"/>
      <c r="E66" s="347"/>
      <c r="F66" s="40" t="s">
        <v>9</v>
      </c>
      <c r="G66" s="96">
        <v>0</v>
      </c>
      <c r="H66" s="97">
        <v>0</v>
      </c>
      <c r="I66" s="97">
        <v>0</v>
      </c>
      <c r="J66" s="97">
        <v>0</v>
      </c>
      <c r="K66" s="97">
        <v>0</v>
      </c>
      <c r="L66" s="97">
        <v>0</v>
      </c>
      <c r="M66" s="97">
        <v>0</v>
      </c>
      <c r="N66" s="97">
        <v>0</v>
      </c>
      <c r="O66" s="98">
        <v>0</v>
      </c>
      <c r="P66" s="99">
        <v>0</v>
      </c>
      <c r="Q66" s="107">
        <v>0</v>
      </c>
      <c r="R66" s="97">
        <v>0</v>
      </c>
      <c r="S66" s="97">
        <v>0</v>
      </c>
      <c r="T66" s="97">
        <v>0</v>
      </c>
      <c r="U66" s="97">
        <v>0</v>
      </c>
      <c r="V66" s="97">
        <v>0</v>
      </c>
      <c r="W66" s="97">
        <v>0</v>
      </c>
      <c r="X66" s="97">
        <v>0</v>
      </c>
      <c r="Y66" s="97">
        <v>0</v>
      </c>
      <c r="Z66" s="97">
        <v>0</v>
      </c>
      <c r="AA66" s="97">
        <v>0</v>
      </c>
      <c r="AB66" s="97">
        <v>0</v>
      </c>
      <c r="AC66" s="98">
        <v>0</v>
      </c>
      <c r="AD66" s="112">
        <v>0</v>
      </c>
      <c r="AE66" s="120">
        <v>0</v>
      </c>
      <c r="AF66" s="98">
        <v>0</v>
      </c>
      <c r="AG66" s="115">
        <v>0</v>
      </c>
      <c r="AH66" s="116">
        <v>0</v>
      </c>
      <c r="AI66" s="3"/>
      <c r="AJ66" s="2"/>
      <c r="AK66" s="320"/>
      <c r="AL66" s="316"/>
      <c r="AM66" s="320"/>
      <c r="AN66" s="316"/>
      <c r="AO66" s="343"/>
      <c r="AP66" s="83"/>
      <c r="AQ66" s="78"/>
      <c r="AR66" s="78"/>
      <c r="AS66" s="77"/>
      <c r="AT66" s="77"/>
    </row>
    <row r="67" spans="2:46" ht="24" customHeight="1" thickBot="1" x14ac:dyDescent="0.2">
      <c r="B67" s="345"/>
      <c r="C67" s="346"/>
      <c r="D67" s="346"/>
      <c r="E67" s="347"/>
      <c r="F67" s="49" t="s">
        <v>15</v>
      </c>
      <c r="G67" s="100">
        <f>SUM(G64:G66)</f>
        <v>0</v>
      </c>
      <c r="H67" s="101">
        <f t="shared" ref="H67:AH67" si="14">SUM(H64:H66)</f>
        <v>0</v>
      </c>
      <c r="I67" s="101">
        <f t="shared" si="14"/>
        <v>4</v>
      </c>
      <c r="J67" s="101">
        <f t="shared" si="14"/>
        <v>1114773</v>
      </c>
      <c r="K67" s="101">
        <f t="shared" si="14"/>
        <v>2</v>
      </c>
      <c r="L67" s="101">
        <f t="shared" si="14"/>
        <v>313500</v>
      </c>
      <c r="M67" s="101">
        <f t="shared" si="14"/>
        <v>0</v>
      </c>
      <c r="N67" s="101">
        <f t="shared" si="14"/>
        <v>0</v>
      </c>
      <c r="O67" s="101">
        <f t="shared" si="14"/>
        <v>6</v>
      </c>
      <c r="P67" s="102">
        <f t="shared" si="14"/>
        <v>1428273</v>
      </c>
      <c r="Q67" s="108">
        <f t="shared" si="14"/>
        <v>0</v>
      </c>
      <c r="R67" s="101">
        <f t="shared" si="14"/>
        <v>0</v>
      </c>
      <c r="S67" s="101">
        <f t="shared" si="14"/>
        <v>0</v>
      </c>
      <c r="T67" s="101">
        <f t="shared" si="14"/>
        <v>0</v>
      </c>
      <c r="U67" s="101">
        <f t="shared" si="14"/>
        <v>1</v>
      </c>
      <c r="V67" s="101">
        <f t="shared" si="14"/>
        <v>892000</v>
      </c>
      <c r="W67" s="101">
        <f t="shared" si="14"/>
        <v>12</v>
      </c>
      <c r="X67" s="101">
        <f t="shared" si="14"/>
        <v>2184545</v>
      </c>
      <c r="Y67" s="101">
        <f t="shared" si="14"/>
        <v>1</v>
      </c>
      <c r="Z67" s="101">
        <f t="shared" si="14"/>
        <v>90000</v>
      </c>
      <c r="AA67" s="101">
        <f t="shared" si="14"/>
        <v>14</v>
      </c>
      <c r="AB67" s="101">
        <f t="shared" si="14"/>
        <v>5792618</v>
      </c>
      <c r="AC67" s="101">
        <f t="shared" si="14"/>
        <v>28</v>
      </c>
      <c r="AD67" s="109">
        <f t="shared" si="14"/>
        <v>8959163</v>
      </c>
      <c r="AE67" s="100">
        <f t="shared" si="14"/>
        <v>34</v>
      </c>
      <c r="AF67" s="101">
        <f t="shared" si="14"/>
        <v>10387436</v>
      </c>
      <c r="AG67" s="101">
        <f t="shared" si="14"/>
        <v>0</v>
      </c>
      <c r="AH67" s="102">
        <f t="shared" si="14"/>
        <v>0</v>
      </c>
      <c r="AI67" s="1"/>
      <c r="AJ67" s="314"/>
      <c r="AK67" s="321"/>
      <c r="AL67" s="317"/>
      <c r="AM67" s="321"/>
      <c r="AN67" s="317"/>
      <c r="AO67" s="344"/>
      <c r="AP67" s="83"/>
      <c r="AQ67" s="78"/>
      <c r="AR67" s="78"/>
      <c r="AS67" s="77"/>
      <c r="AT67" s="77"/>
    </row>
    <row r="68" spans="2:46" ht="24" customHeight="1" x14ac:dyDescent="0.15">
      <c r="B68" s="348" t="s">
        <v>112</v>
      </c>
      <c r="C68" s="349"/>
      <c r="D68" s="349"/>
      <c r="E68" s="350"/>
      <c r="F68" s="23" t="s">
        <v>4</v>
      </c>
      <c r="G68" s="24">
        <v>0</v>
      </c>
      <c r="H68" s="25">
        <v>0</v>
      </c>
      <c r="I68" s="26">
        <v>0</v>
      </c>
      <c r="J68" s="25">
        <v>0</v>
      </c>
      <c r="K68" s="26">
        <v>0</v>
      </c>
      <c r="L68" s="25">
        <v>0</v>
      </c>
      <c r="M68" s="26">
        <v>0</v>
      </c>
      <c r="N68" s="26">
        <v>0</v>
      </c>
      <c r="O68" s="26">
        <v>0</v>
      </c>
      <c r="P68" s="27">
        <v>0</v>
      </c>
      <c r="Q68" s="170">
        <v>3</v>
      </c>
      <c r="R68" s="90">
        <v>202650</v>
      </c>
      <c r="S68" s="90">
        <v>0</v>
      </c>
      <c r="T68" s="90">
        <v>0</v>
      </c>
      <c r="U68" s="90">
        <v>0</v>
      </c>
      <c r="V68" s="90">
        <v>0</v>
      </c>
      <c r="W68" s="90">
        <v>0</v>
      </c>
      <c r="X68" s="90">
        <v>0</v>
      </c>
      <c r="Y68" s="90">
        <v>0</v>
      </c>
      <c r="Z68" s="90">
        <v>0</v>
      </c>
      <c r="AA68" s="90">
        <v>0</v>
      </c>
      <c r="AB68" s="90">
        <v>0</v>
      </c>
      <c r="AC68" s="90">
        <v>3</v>
      </c>
      <c r="AD68" s="171">
        <v>202650</v>
      </c>
      <c r="AE68" s="117">
        <v>3</v>
      </c>
      <c r="AF68" s="104">
        <v>202650</v>
      </c>
      <c r="AG68" s="104">
        <v>0</v>
      </c>
      <c r="AH68" s="113">
        <v>0</v>
      </c>
      <c r="AI68" s="5" t="s">
        <v>106</v>
      </c>
      <c r="AJ68" s="4"/>
      <c r="AK68" s="342"/>
      <c r="AL68" s="315" t="s">
        <v>102</v>
      </c>
      <c r="AM68" s="342"/>
      <c r="AN68" s="315"/>
      <c r="AO68" s="342"/>
      <c r="AP68" s="83"/>
      <c r="AQ68" s="78"/>
      <c r="AR68" s="78"/>
      <c r="AS68" s="77"/>
      <c r="AT68" s="77"/>
    </row>
    <row r="69" spans="2:46" ht="24" customHeight="1" x14ac:dyDescent="0.15">
      <c r="B69" s="348"/>
      <c r="C69" s="349"/>
      <c r="D69" s="349"/>
      <c r="E69" s="350"/>
      <c r="F69" s="31" t="s">
        <v>5</v>
      </c>
      <c r="G69" s="32">
        <v>0</v>
      </c>
      <c r="H69" s="33">
        <v>0</v>
      </c>
      <c r="I69" s="33">
        <v>0</v>
      </c>
      <c r="J69" s="33">
        <v>0</v>
      </c>
      <c r="K69" s="33">
        <v>0</v>
      </c>
      <c r="L69" s="33">
        <v>0</v>
      </c>
      <c r="M69" s="33">
        <v>0</v>
      </c>
      <c r="N69" s="33">
        <v>0</v>
      </c>
      <c r="O69" s="34">
        <v>0</v>
      </c>
      <c r="P69" s="35">
        <v>0</v>
      </c>
      <c r="Q69" s="172">
        <v>4</v>
      </c>
      <c r="R69" s="173">
        <v>351500</v>
      </c>
      <c r="S69" s="173">
        <v>0</v>
      </c>
      <c r="T69" s="173">
        <v>0</v>
      </c>
      <c r="U69" s="173">
        <v>0</v>
      </c>
      <c r="V69" s="173">
        <v>0</v>
      </c>
      <c r="W69" s="173">
        <v>0</v>
      </c>
      <c r="X69" s="173">
        <v>0</v>
      </c>
      <c r="Y69" s="173">
        <v>0</v>
      </c>
      <c r="Z69" s="173">
        <v>0</v>
      </c>
      <c r="AA69" s="173">
        <v>2</v>
      </c>
      <c r="AB69" s="173">
        <v>733260</v>
      </c>
      <c r="AC69" s="174">
        <v>6</v>
      </c>
      <c r="AD69" s="175">
        <v>1084760</v>
      </c>
      <c r="AE69" s="119">
        <v>6</v>
      </c>
      <c r="AF69" s="94">
        <v>1084760</v>
      </c>
      <c r="AG69" s="93">
        <v>0</v>
      </c>
      <c r="AH69" s="114">
        <v>0</v>
      </c>
      <c r="AI69" s="3"/>
      <c r="AJ69" s="2"/>
      <c r="AK69" s="343"/>
      <c r="AL69" s="316"/>
      <c r="AM69" s="343"/>
      <c r="AN69" s="316"/>
      <c r="AO69" s="343"/>
      <c r="AP69" s="83"/>
      <c r="AQ69" s="78"/>
      <c r="AR69" s="78"/>
      <c r="AS69" s="77"/>
      <c r="AT69" s="77"/>
    </row>
    <row r="70" spans="2:46" ht="24" customHeight="1" x14ac:dyDescent="0.15">
      <c r="B70" s="348"/>
      <c r="C70" s="349"/>
      <c r="D70" s="349"/>
      <c r="E70" s="350"/>
      <c r="F70" s="40" t="s">
        <v>9</v>
      </c>
      <c r="G70" s="41">
        <v>0</v>
      </c>
      <c r="H70" s="42">
        <v>0</v>
      </c>
      <c r="I70" s="42">
        <v>0</v>
      </c>
      <c r="J70" s="42">
        <v>0</v>
      </c>
      <c r="K70" s="42">
        <v>0</v>
      </c>
      <c r="L70" s="42">
        <v>0</v>
      </c>
      <c r="M70" s="42">
        <v>0</v>
      </c>
      <c r="N70" s="42">
        <v>0</v>
      </c>
      <c r="O70" s="43">
        <v>0</v>
      </c>
      <c r="P70" s="44">
        <v>0</v>
      </c>
      <c r="Q70" s="176">
        <v>0</v>
      </c>
      <c r="R70" s="177">
        <v>0</v>
      </c>
      <c r="S70" s="177">
        <v>4</v>
      </c>
      <c r="T70" s="177">
        <v>225458</v>
      </c>
      <c r="U70" s="177">
        <v>0</v>
      </c>
      <c r="V70" s="177">
        <v>0</v>
      </c>
      <c r="W70" s="177">
        <v>0</v>
      </c>
      <c r="X70" s="177">
        <v>0</v>
      </c>
      <c r="Y70" s="177">
        <v>0</v>
      </c>
      <c r="Z70" s="177">
        <v>0</v>
      </c>
      <c r="AA70" s="177">
        <v>0</v>
      </c>
      <c r="AB70" s="177">
        <v>0</v>
      </c>
      <c r="AC70" s="178">
        <v>4</v>
      </c>
      <c r="AD70" s="179">
        <v>225458</v>
      </c>
      <c r="AE70" s="120">
        <v>4</v>
      </c>
      <c r="AF70" s="98">
        <v>225458</v>
      </c>
      <c r="AG70" s="115">
        <v>0</v>
      </c>
      <c r="AH70" s="116">
        <v>0</v>
      </c>
      <c r="AI70" s="3"/>
      <c r="AJ70" s="2"/>
      <c r="AK70" s="343"/>
      <c r="AL70" s="316"/>
      <c r="AM70" s="343"/>
      <c r="AN70" s="316"/>
      <c r="AO70" s="343"/>
      <c r="AP70" s="83"/>
      <c r="AQ70" s="78"/>
      <c r="AR70" s="78"/>
      <c r="AS70" s="77"/>
      <c r="AT70" s="77"/>
    </row>
    <row r="71" spans="2:46" ht="24" customHeight="1" thickBot="1" x14ac:dyDescent="0.2">
      <c r="B71" s="348"/>
      <c r="C71" s="349"/>
      <c r="D71" s="349"/>
      <c r="E71" s="350"/>
      <c r="F71" s="49" t="s">
        <v>15</v>
      </c>
      <c r="G71" s="50">
        <f>SUM(G68:G70)</f>
        <v>0</v>
      </c>
      <c r="H71" s="51">
        <f t="shared" ref="H71:AH71" si="15">SUM(H68:H70)</f>
        <v>0</v>
      </c>
      <c r="I71" s="51">
        <f t="shared" si="15"/>
        <v>0</v>
      </c>
      <c r="J71" s="51">
        <f t="shared" si="15"/>
        <v>0</v>
      </c>
      <c r="K71" s="51">
        <f t="shared" si="15"/>
        <v>0</v>
      </c>
      <c r="L71" s="51">
        <f t="shared" si="15"/>
        <v>0</v>
      </c>
      <c r="M71" s="51">
        <f t="shared" si="15"/>
        <v>0</v>
      </c>
      <c r="N71" s="51">
        <f t="shared" si="15"/>
        <v>0</v>
      </c>
      <c r="O71" s="51">
        <f t="shared" si="15"/>
        <v>0</v>
      </c>
      <c r="P71" s="52">
        <f t="shared" si="15"/>
        <v>0</v>
      </c>
      <c r="Q71" s="180">
        <f t="shared" si="15"/>
        <v>7</v>
      </c>
      <c r="R71" s="181">
        <f t="shared" si="15"/>
        <v>554150</v>
      </c>
      <c r="S71" s="181">
        <f t="shared" si="15"/>
        <v>4</v>
      </c>
      <c r="T71" s="181">
        <f t="shared" si="15"/>
        <v>225458</v>
      </c>
      <c r="U71" s="181">
        <f t="shared" si="15"/>
        <v>0</v>
      </c>
      <c r="V71" s="181">
        <f t="shared" si="15"/>
        <v>0</v>
      </c>
      <c r="W71" s="181">
        <f t="shared" si="15"/>
        <v>0</v>
      </c>
      <c r="X71" s="181">
        <f t="shared" si="15"/>
        <v>0</v>
      </c>
      <c r="Y71" s="181">
        <f t="shared" si="15"/>
        <v>0</v>
      </c>
      <c r="Z71" s="181">
        <f t="shared" si="15"/>
        <v>0</v>
      </c>
      <c r="AA71" s="181">
        <f t="shared" si="15"/>
        <v>2</v>
      </c>
      <c r="AB71" s="181">
        <f t="shared" si="15"/>
        <v>733260</v>
      </c>
      <c r="AC71" s="181">
        <f t="shared" si="15"/>
        <v>13</v>
      </c>
      <c r="AD71" s="182">
        <f t="shared" si="15"/>
        <v>1512868</v>
      </c>
      <c r="AE71" s="100">
        <f t="shared" si="15"/>
        <v>13</v>
      </c>
      <c r="AF71" s="101">
        <f t="shared" si="15"/>
        <v>1512868</v>
      </c>
      <c r="AG71" s="101">
        <f t="shared" si="15"/>
        <v>0</v>
      </c>
      <c r="AH71" s="102">
        <f t="shared" si="15"/>
        <v>0</v>
      </c>
      <c r="AI71" s="1"/>
      <c r="AJ71" s="314"/>
      <c r="AK71" s="344"/>
      <c r="AL71" s="317"/>
      <c r="AM71" s="344"/>
      <c r="AN71" s="317"/>
      <c r="AO71" s="344"/>
      <c r="AP71" s="83"/>
      <c r="AQ71" s="78"/>
      <c r="AR71" s="78"/>
      <c r="AS71" s="77"/>
      <c r="AT71" s="77"/>
    </row>
    <row r="72" spans="2:46" ht="24" customHeight="1" x14ac:dyDescent="0.15">
      <c r="B72" s="348" t="s">
        <v>113</v>
      </c>
      <c r="C72" s="349"/>
      <c r="D72" s="349"/>
      <c r="E72" s="350"/>
      <c r="F72" s="23" t="s">
        <v>4</v>
      </c>
      <c r="G72" s="117">
        <v>0</v>
      </c>
      <c r="H72" s="105">
        <v>0</v>
      </c>
      <c r="I72" s="104">
        <v>0</v>
      </c>
      <c r="J72" s="105">
        <v>0</v>
      </c>
      <c r="K72" s="104">
        <v>0</v>
      </c>
      <c r="L72" s="105">
        <v>0</v>
      </c>
      <c r="M72" s="104">
        <v>0</v>
      </c>
      <c r="N72" s="104">
        <v>0</v>
      </c>
      <c r="O72" s="104">
        <v>0</v>
      </c>
      <c r="P72" s="118">
        <v>0</v>
      </c>
      <c r="Q72" s="103">
        <v>0</v>
      </c>
      <c r="R72" s="104">
        <v>0</v>
      </c>
      <c r="S72" s="104">
        <v>0</v>
      </c>
      <c r="T72" s="105">
        <v>0</v>
      </c>
      <c r="U72" s="104">
        <v>0</v>
      </c>
      <c r="V72" s="105">
        <v>0</v>
      </c>
      <c r="W72" s="104">
        <v>0</v>
      </c>
      <c r="X72" s="105">
        <v>0</v>
      </c>
      <c r="Y72" s="104">
        <v>0</v>
      </c>
      <c r="Z72" s="105">
        <v>0</v>
      </c>
      <c r="AA72" s="104">
        <v>26</v>
      </c>
      <c r="AB72" s="105">
        <v>730600</v>
      </c>
      <c r="AC72" s="104">
        <v>26</v>
      </c>
      <c r="AD72" s="110">
        <v>730600</v>
      </c>
      <c r="AE72" s="117">
        <v>26</v>
      </c>
      <c r="AF72" s="104">
        <v>730600</v>
      </c>
      <c r="AG72" s="104">
        <v>0</v>
      </c>
      <c r="AH72" s="113">
        <v>0</v>
      </c>
      <c r="AI72" s="5" t="s">
        <v>103</v>
      </c>
      <c r="AJ72" s="4"/>
      <c r="AK72" s="319" t="s">
        <v>217</v>
      </c>
      <c r="AL72" s="315" t="s">
        <v>104</v>
      </c>
      <c r="AM72" s="319" t="s">
        <v>218</v>
      </c>
      <c r="AN72" s="319" t="s">
        <v>219</v>
      </c>
      <c r="AO72" s="342"/>
      <c r="AP72" s="83"/>
      <c r="AQ72" s="78"/>
      <c r="AR72" s="78"/>
      <c r="AS72" s="77"/>
      <c r="AT72" s="77"/>
    </row>
    <row r="73" spans="2:46" ht="24" customHeight="1" x14ac:dyDescent="0.15">
      <c r="B73" s="348"/>
      <c r="C73" s="349"/>
      <c r="D73" s="349"/>
      <c r="E73" s="350"/>
      <c r="F73" s="31" t="s">
        <v>5</v>
      </c>
      <c r="G73" s="92">
        <v>0</v>
      </c>
      <c r="H73" s="93">
        <v>0</v>
      </c>
      <c r="I73" s="93">
        <v>0</v>
      </c>
      <c r="J73" s="93">
        <v>0</v>
      </c>
      <c r="K73" s="93">
        <v>1</v>
      </c>
      <c r="L73" s="93">
        <v>1078000</v>
      </c>
      <c r="M73" s="93">
        <v>0</v>
      </c>
      <c r="N73" s="93">
        <v>0</v>
      </c>
      <c r="O73" s="94">
        <v>1</v>
      </c>
      <c r="P73" s="95">
        <v>1078000</v>
      </c>
      <c r="Q73" s="106">
        <v>0</v>
      </c>
      <c r="R73" s="93">
        <v>0</v>
      </c>
      <c r="S73" s="93">
        <v>0</v>
      </c>
      <c r="T73" s="93">
        <v>0</v>
      </c>
      <c r="U73" s="93">
        <v>0</v>
      </c>
      <c r="V73" s="93">
        <v>0</v>
      </c>
      <c r="W73" s="93">
        <v>0</v>
      </c>
      <c r="X73" s="93">
        <v>0</v>
      </c>
      <c r="Y73" s="93">
        <v>0</v>
      </c>
      <c r="Z73" s="93">
        <v>0</v>
      </c>
      <c r="AA73" s="93">
        <v>0</v>
      </c>
      <c r="AB73" s="93">
        <v>0</v>
      </c>
      <c r="AC73" s="94">
        <v>0</v>
      </c>
      <c r="AD73" s="111">
        <v>0</v>
      </c>
      <c r="AE73" s="119">
        <v>1</v>
      </c>
      <c r="AF73" s="94">
        <v>1078000</v>
      </c>
      <c r="AG73" s="147">
        <v>0</v>
      </c>
      <c r="AH73" s="148">
        <v>0</v>
      </c>
      <c r="AI73" s="3"/>
      <c r="AJ73" s="2"/>
      <c r="AK73" s="343"/>
      <c r="AL73" s="316"/>
      <c r="AM73" s="343"/>
      <c r="AN73" s="320"/>
      <c r="AO73" s="343"/>
      <c r="AP73" s="83"/>
      <c r="AQ73" s="78"/>
      <c r="AR73" s="78"/>
      <c r="AS73" s="77"/>
      <c r="AT73" s="77"/>
    </row>
    <row r="74" spans="2:46" ht="24" customHeight="1" x14ac:dyDescent="0.15">
      <c r="B74" s="348"/>
      <c r="C74" s="349"/>
      <c r="D74" s="349"/>
      <c r="E74" s="350"/>
      <c r="F74" s="40" t="s">
        <v>9</v>
      </c>
      <c r="G74" s="96">
        <v>0</v>
      </c>
      <c r="H74" s="97">
        <v>0</v>
      </c>
      <c r="I74" s="97">
        <v>0</v>
      </c>
      <c r="J74" s="97">
        <v>0</v>
      </c>
      <c r="K74" s="97">
        <v>0</v>
      </c>
      <c r="L74" s="97">
        <v>0</v>
      </c>
      <c r="M74" s="97">
        <v>0</v>
      </c>
      <c r="N74" s="97">
        <v>0</v>
      </c>
      <c r="O74" s="98">
        <v>0</v>
      </c>
      <c r="P74" s="99">
        <v>0</v>
      </c>
      <c r="Q74" s="107">
        <v>0</v>
      </c>
      <c r="R74" s="97">
        <v>0</v>
      </c>
      <c r="S74" s="97">
        <v>0</v>
      </c>
      <c r="T74" s="97">
        <v>0</v>
      </c>
      <c r="U74" s="97">
        <v>0</v>
      </c>
      <c r="V74" s="97">
        <v>0</v>
      </c>
      <c r="W74" s="97">
        <v>0</v>
      </c>
      <c r="X74" s="97">
        <v>0</v>
      </c>
      <c r="Y74" s="97">
        <v>0</v>
      </c>
      <c r="Z74" s="97">
        <v>0</v>
      </c>
      <c r="AA74" s="97">
        <v>0</v>
      </c>
      <c r="AB74" s="97">
        <v>0</v>
      </c>
      <c r="AC74" s="98">
        <v>0</v>
      </c>
      <c r="AD74" s="112">
        <v>0</v>
      </c>
      <c r="AE74" s="120">
        <v>0</v>
      </c>
      <c r="AF74" s="98">
        <v>0</v>
      </c>
      <c r="AG74" s="155">
        <v>0</v>
      </c>
      <c r="AH74" s="156">
        <v>0</v>
      </c>
      <c r="AI74" s="3"/>
      <c r="AJ74" s="2"/>
      <c r="AK74" s="343"/>
      <c r="AL74" s="316"/>
      <c r="AM74" s="343"/>
      <c r="AN74" s="320"/>
      <c r="AO74" s="343"/>
      <c r="AP74" s="83"/>
      <c r="AQ74" s="78"/>
      <c r="AR74" s="78"/>
      <c r="AS74" s="77"/>
      <c r="AT74" s="77"/>
    </row>
    <row r="75" spans="2:46" ht="24" customHeight="1" thickBot="1" x14ac:dyDescent="0.2">
      <c r="B75" s="348"/>
      <c r="C75" s="349"/>
      <c r="D75" s="349"/>
      <c r="E75" s="350"/>
      <c r="F75" s="49" t="s">
        <v>15</v>
      </c>
      <c r="G75" s="100">
        <f>SUM(G72:G74)</f>
        <v>0</v>
      </c>
      <c r="H75" s="101">
        <f t="shared" ref="H75:AH75" si="16">SUM(H72:H74)</f>
        <v>0</v>
      </c>
      <c r="I75" s="101">
        <f t="shared" si="16"/>
        <v>0</v>
      </c>
      <c r="J75" s="101">
        <f t="shared" si="16"/>
        <v>0</v>
      </c>
      <c r="K75" s="101">
        <f t="shared" si="16"/>
        <v>1</v>
      </c>
      <c r="L75" s="101">
        <f t="shared" si="16"/>
        <v>1078000</v>
      </c>
      <c r="M75" s="101">
        <f t="shared" si="16"/>
        <v>0</v>
      </c>
      <c r="N75" s="101">
        <f t="shared" si="16"/>
        <v>0</v>
      </c>
      <c r="O75" s="101">
        <f t="shared" si="16"/>
        <v>1</v>
      </c>
      <c r="P75" s="102">
        <f t="shared" si="16"/>
        <v>1078000</v>
      </c>
      <c r="Q75" s="108">
        <f t="shared" si="16"/>
        <v>0</v>
      </c>
      <c r="R75" s="101">
        <f t="shared" si="16"/>
        <v>0</v>
      </c>
      <c r="S75" s="101">
        <f t="shared" si="16"/>
        <v>0</v>
      </c>
      <c r="T75" s="101">
        <f t="shared" si="16"/>
        <v>0</v>
      </c>
      <c r="U75" s="101">
        <f t="shared" si="16"/>
        <v>0</v>
      </c>
      <c r="V75" s="101">
        <f t="shared" si="16"/>
        <v>0</v>
      </c>
      <c r="W75" s="101">
        <f t="shared" si="16"/>
        <v>0</v>
      </c>
      <c r="X75" s="101">
        <f t="shared" si="16"/>
        <v>0</v>
      </c>
      <c r="Y75" s="101">
        <f t="shared" si="16"/>
        <v>0</v>
      </c>
      <c r="Z75" s="101">
        <f t="shared" si="16"/>
        <v>0</v>
      </c>
      <c r="AA75" s="101">
        <f t="shared" si="16"/>
        <v>26</v>
      </c>
      <c r="AB75" s="101">
        <f t="shared" si="16"/>
        <v>730600</v>
      </c>
      <c r="AC75" s="101">
        <f t="shared" si="16"/>
        <v>26</v>
      </c>
      <c r="AD75" s="109">
        <f t="shared" si="16"/>
        <v>730600</v>
      </c>
      <c r="AE75" s="100">
        <f t="shared" si="16"/>
        <v>27</v>
      </c>
      <c r="AF75" s="101">
        <f t="shared" si="16"/>
        <v>1808600</v>
      </c>
      <c r="AG75" s="51">
        <f t="shared" si="16"/>
        <v>0</v>
      </c>
      <c r="AH75" s="52">
        <f t="shared" si="16"/>
        <v>0</v>
      </c>
      <c r="AI75" s="1"/>
      <c r="AJ75" s="314"/>
      <c r="AK75" s="344"/>
      <c r="AL75" s="317"/>
      <c r="AM75" s="344"/>
      <c r="AN75" s="321"/>
      <c r="AO75" s="344"/>
      <c r="AP75" s="83"/>
      <c r="AQ75" s="78"/>
      <c r="AR75" s="78"/>
      <c r="AS75" s="77"/>
      <c r="AT75" s="77"/>
    </row>
    <row r="76" spans="2:46" ht="24" customHeight="1" x14ac:dyDescent="0.15">
      <c r="B76" s="345" t="s">
        <v>114</v>
      </c>
      <c r="C76" s="346"/>
      <c r="D76" s="346"/>
      <c r="E76" s="347"/>
      <c r="F76" s="23" t="s">
        <v>4</v>
      </c>
      <c r="G76" s="24">
        <v>0</v>
      </c>
      <c r="H76" s="25">
        <v>0</v>
      </c>
      <c r="I76" s="26">
        <v>0</v>
      </c>
      <c r="J76" s="25">
        <v>0</v>
      </c>
      <c r="K76" s="26">
        <v>6</v>
      </c>
      <c r="L76" s="25">
        <v>31000</v>
      </c>
      <c r="M76" s="26">
        <v>0</v>
      </c>
      <c r="N76" s="26">
        <v>0</v>
      </c>
      <c r="O76" s="26">
        <v>6</v>
      </c>
      <c r="P76" s="27">
        <v>31000</v>
      </c>
      <c r="Q76" s="103">
        <v>0</v>
      </c>
      <c r="R76" s="104">
        <v>0</v>
      </c>
      <c r="S76" s="104">
        <v>0</v>
      </c>
      <c r="T76" s="105">
        <v>0</v>
      </c>
      <c r="U76" s="104">
        <v>0</v>
      </c>
      <c r="V76" s="105">
        <v>0</v>
      </c>
      <c r="W76" s="104">
        <v>0</v>
      </c>
      <c r="X76" s="105">
        <v>0</v>
      </c>
      <c r="Y76" s="104">
        <v>0</v>
      </c>
      <c r="Z76" s="105">
        <v>0</v>
      </c>
      <c r="AA76" s="104">
        <v>1</v>
      </c>
      <c r="AB76" s="105">
        <v>132000</v>
      </c>
      <c r="AC76" s="104">
        <v>1</v>
      </c>
      <c r="AD76" s="110">
        <v>132000</v>
      </c>
      <c r="AE76" s="117">
        <v>7</v>
      </c>
      <c r="AF76" s="104">
        <v>163000</v>
      </c>
      <c r="AG76" s="104">
        <v>7</v>
      </c>
      <c r="AH76" s="113">
        <v>163000</v>
      </c>
      <c r="AI76" s="5" t="s">
        <v>105</v>
      </c>
      <c r="AJ76" s="4"/>
      <c r="AK76" s="342"/>
      <c r="AL76" s="315" t="s">
        <v>102</v>
      </c>
      <c r="AM76" s="319" t="s">
        <v>224</v>
      </c>
      <c r="AN76" s="315"/>
      <c r="AO76" s="319" t="s">
        <v>225</v>
      </c>
      <c r="AP76" s="83"/>
      <c r="AQ76" s="78"/>
      <c r="AR76" s="78"/>
      <c r="AS76" s="77"/>
      <c r="AT76" s="77"/>
    </row>
    <row r="77" spans="2:46" ht="24" customHeight="1" x14ac:dyDescent="0.15">
      <c r="B77" s="345"/>
      <c r="C77" s="346"/>
      <c r="D77" s="346"/>
      <c r="E77" s="347"/>
      <c r="F77" s="31" t="s">
        <v>5</v>
      </c>
      <c r="G77" s="32">
        <v>0</v>
      </c>
      <c r="H77" s="33">
        <v>0</v>
      </c>
      <c r="I77" s="33">
        <v>0</v>
      </c>
      <c r="J77" s="33">
        <v>0</v>
      </c>
      <c r="K77" s="33">
        <v>0</v>
      </c>
      <c r="L77" s="33">
        <v>0</v>
      </c>
      <c r="M77" s="33">
        <v>0</v>
      </c>
      <c r="N77" s="33">
        <v>0</v>
      </c>
      <c r="O77" s="34">
        <v>0</v>
      </c>
      <c r="P77" s="35">
        <v>0</v>
      </c>
      <c r="Q77" s="106">
        <v>0</v>
      </c>
      <c r="R77" s="93">
        <v>0</v>
      </c>
      <c r="S77" s="93">
        <v>0</v>
      </c>
      <c r="T77" s="93">
        <v>0</v>
      </c>
      <c r="U77" s="93">
        <v>0</v>
      </c>
      <c r="V77" s="93">
        <v>0</v>
      </c>
      <c r="W77" s="93">
        <v>0</v>
      </c>
      <c r="X77" s="93">
        <v>0</v>
      </c>
      <c r="Y77" s="93">
        <v>0</v>
      </c>
      <c r="Z77" s="93">
        <v>0</v>
      </c>
      <c r="AA77" s="93">
        <v>0</v>
      </c>
      <c r="AB77" s="93">
        <v>0</v>
      </c>
      <c r="AC77" s="94">
        <v>0</v>
      </c>
      <c r="AD77" s="111">
        <v>0</v>
      </c>
      <c r="AE77" s="119">
        <v>0</v>
      </c>
      <c r="AF77" s="94">
        <v>0</v>
      </c>
      <c r="AG77" s="93">
        <v>0</v>
      </c>
      <c r="AH77" s="114">
        <v>0</v>
      </c>
      <c r="AI77" s="3"/>
      <c r="AJ77" s="2"/>
      <c r="AK77" s="343"/>
      <c r="AL77" s="316"/>
      <c r="AM77" s="320"/>
      <c r="AN77" s="316"/>
      <c r="AO77" s="320"/>
      <c r="AP77" s="83"/>
      <c r="AQ77" s="78"/>
      <c r="AR77" s="78"/>
      <c r="AS77" s="77"/>
      <c r="AT77" s="77"/>
    </row>
    <row r="78" spans="2:46" ht="24" customHeight="1" x14ac:dyDescent="0.15">
      <c r="B78" s="345"/>
      <c r="C78" s="346"/>
      <c r="D78" s="346"/>
      <c r="E78" s="347"/>
      <c r="F78" s="40" t="s">
        <v>9</v>
      </c>
      <c r="G78" s="41">
        <v>0</v>
      </c>
      <c r="H78" s="42">
        <v>0</v>
      </c>
      <c r="I78" s="42">
        <v>0</v>
      </c>
      <c r="J78" s="42">
        <v>0</v>
      </c>
      <c r="K78" s="42">
        <v>0</v>
      </c>
      <c r="L78" s="42">
        <v>0</v>
      </c>
      <c r="M78" s="42">
        <v>0</v>
      </c>
      <c r="N78" s="42">
        <v>0</v>
      </c>
      <c r="O78" s="43">
        <v>0</v>
      </c>
      <c r="P78" s="44">
        <v>0</v>
      </c>
      <c r="Q78" s="107">
        <v>0</v>
      </c>
      <c r="R78" s="97">
        <v>0</v>
      </c>
      <c r="S78" s="97">
        <v>0</v>
      </c>
      <c r="T78" s="97">
        <v>0</v>
      </c>
      <c r="U78" s="97">
        <v>0</v>
      </c>
      <c r="V78" s="97">
        <v>0</v>
      </c>
      <c r="W78" s="97">
        <v>0</v>
      </c>
      <c r="X78" s="97">
        <v>0</v>
      </c>
      <c r="Y78" s="97">
        <v>0</v>
      </c>
      <c r="Z78" s="97">
        <v>0</v>
      </c>
      <c r="AA78" s="97">
        <v>0</v>
      </c>
      <c r="AB78" s="97">
        <v>0</v>
      </c>
      <c r="AC78" s="98">
        <v>0</v>
      </c>
      <c r="AD78" s="112">
        <v>0</v>
      </c>
      <c r="AE78" s="120">
        <v>0</v>
      </c>
      <c r="AF78" s="98">
        <v>0</v>
      </c>
      <c r="AG78" s="115">
        <v>0</v>
      </c>
      <c r="AH78" s="116">
        <v>0</v>
      </c>
      <c r="AI78" s="3"/>
      <c r="AJ78" s="2"/>
      <c r="AK78" s="343"/>
      <c r="AL78" s="316"/>
      <c r="AM78" s="320"/>
      <c r="AN78" s="316"/>
      <c r="AO78" s="320"/>
      <c r="AP78" s="83"/>
      <c r="AQ78" s="78"/>
      <c r="AR78" s="78"/>
      <c r="AS78" s="77"/>
      <c r="AT78" s="77"/>
    </row>
    <row r="79" spans="2:46" ht="24" customHeight="1" thickBot="1" x14ac:dyDescent="0.2">
      <c r="B79" s="345"/>
      <c r="C79" s="346"/>
      <c r="D79" s="346"/>
      <c r="E79" s="347"/>
      <c r="F79" s="49" t="s">
        <v>15</v>
      </c>
      <c r="G79" s="50">
        <f>SUM(G76:G78)</f>
        <v>0</v>
      </c>
      <c r="H79" s="51">
        <f t="shared" ref="H79:AH79" si="17">SUM(H76:H78)</f>
        <v>0</v>
      </c>
      <c r="I79" s="51">
        <f t="shared" si="17"/>
        <v>0</v>
      </c>
      <c r="J79" s="51">
        <f t="shared" si="17"/>
        <v>0</v>
      </c>
      <c r="K79" s="51">
        <f t="shared" si="17"/>
        <v>6</v>
      </c>
      <c r="L79" s="51">
        <f t="shared" si="17"/>
        <v>31000</v>
      </c>
      <c r="M79" s="51">
        <f t="shared" si="17"/>
        <v>0</v>
      </c>
      <c r="N79" s="51">
        <f t="shared" si="17"/>
        <v>0</v>
      </c>
      <c r="O79" s="51">
        <f t="shared" si="17"/>
        <v>6</v>
      </c>
      <c r="P79" s="52">
        <f t="shared" si="17"/>
        <v>31000</v>
      </c>
      <c r="Q79" s="108">
        <f t="shared" si="17"/>
        <v>0</v>
      </c>
      <c r="R79" s="101">
        <f t="shared" si="17"/>
        <v>0</v>
      </c>
      <c r="S79" s="101">
        <f t="shared" si="17"/>
        <v>0</v>
      </c>
      <c r="T79" s="101">
        <f t="shared" si="17"/>
        <v>0</v>
      </c>
      <c r="U79" s="101">
        <f t="shared" si="17"/>
        <v>0</v>
      </c>
      <c r="V79" s="101">
        <f t="shared" si="17"/>
        <v>0</v>
      </c>
      <c r="W79" s="101">
        <f t="shared" si="17"/>
        <v>0</v>
      </c>
      <c r="X79" s="101">
        <f t="shared" si="17"/>
        <v>0</v>
      </c>
      <c r="Y79" s="101">
        <f t="shared" si="17"/>
        <v>0</v>
      </c>
      <c r="Z79" s="101">
        <f t="shared" si="17"/>
        <v>0</v>
      </c>
      <c r="AA79" s="101">
        <f t="shared" si="17"/>
        <v>1</v>
      </c>
      <c r="AB79" s="101">
        <f t="shared" si="17"/>
        <v>132000</v>
      </c>
      <c r="AC79" s="101">
        <f t="shared" si="17"/>
        <v>1</v>
      </c>
      <c r="AD79" s="109">
        <f t="shared" si="17"/>
        <v>132000</v>
      </c>
      <c r="AE79" s="100">
        <f t="shared" si="17"/>
        <v>7</v>
      </c>
      <c r="AF79" s="101">
        <f t="shared" si="17"/>
        <v>163000</v>
      </c>
      <c r="AG79" s="101">
        <f t="shared" si="17"/>
        <v>7</v>
      </c>
      <c r="AH79" s="102">
        <f t="shared" si="17"/>
        <v>163000</v>
      </c>
      <c r="AI79" s="1"/>
      <c r="AJ79" s="314"/>
      <c r="AK79" s="344"/>
      <c r="AL79" s="317"/>
      <c r="AM79" s="321"/>
      <c r="AN79" s="317"/>
      <c r="AO79" s="321"/>
      <c r="AP79" s="83"/>
      <c r="AQ79" s="78"/>
      <c r="AR79" s="78"/>
      <c r="AS79" s="77"/>
      <c r="AT79" s="77"/>
    </row>
    <row r="80" spans="2:46" ht="24" customHeight="1" x14ac:dyDescent="0.15">
      <c r="B80" s="345" t="s">
        <v>115</v>
      </c>
      <c r="C80" s="346"/>
      <c r="D80" s="346"/>
      <c r="E80" s="347"/>
      <c r="F80" s="23" t="s">
        <v>4</v>
      </c>
      <c r="G80" s="24">
        <v>0</v>
      </c>
      <c r="H80" s="25">
        <v>0</v>
      </c>
      <c r="I80" s="26">
        <v>0</v>
      </c>
      <c r="J80" s="25">
        <v>0</v>
      </c>
      <c r="K80" s="26">
        <v>0</v>
      </c>
      <c r="L80" s="25">
        <v>0</v>
      </c>
      <c r="M80" s="26">
        <v>0</v>
      </c>
      <c r="N80" s="26">
        <v>0</v>
      </c>
      <c r="O80" s="26">
        <v>0</v>
      </c>
      <c r="P80" s="27">
        <v>0</v>
      </c>
      <c r="Q80" s="103">
        <v>0</v>
      </c>
      <c r="R80" s="104">
        <v>0</v>
      </c>
      <c r="S80" s="104">
        <v>1</v>
      </c>
      <c r="T80" s="105">
        <v>30855</v>
      </c>
      <c r="U80" s="104">
        <v>0</v>
      </c>
      <c r="V80" s="105">
        <v>0</v>
      </c>
      <c r="W80" s="104">
        <v>0</v>
      </c>
      <c r="X80" s="105">
        <v>0</v>
      </c>
      <c r="Y80" s="104">
        <v>0</v>
      </c>
      <c r="Z80" s="105">
        <v>0</v>
      </c>
      <c r="AA80" s="104">
        <v>0</v>
      </c>
      <c r="AB80" s="105">
        <v>0</v>
      </c>
      <c r="AC80" s="104">
        <v>1</v>
      </c>
      <c r="AD80" s="110">
        <v>30855</v>
      </c>
      <c r="AE80" s="117">
        <v>1</v>
      </c>
      <c r="AF80" s="104">
        <v>30855</v>
      </c>
      <c r="AG80" s="26">
        <v>0</v>
      </c>
      <c r="AH80" s="30">
        <v>0</v>
      </c>
      <c r="AI80" s="5" t="s">
        <v>105</v>
      </c>
      <c r="AJ80" s="4"/>
      <c r="AK80" s="342"/>
      <c r="AL80" s="315" t="s">
        <v>185</v>
      </c>
      <c r="AM80" s="319" t="s">
        <v>215</v>
      </c>
      <c r="AN80" s="319" t="s">
        <v>216</v>
      </c>
      <c r="AO80" s="342"/>
      <c r="AP80" s="83"/>
      <c r="AQ80" s="78"/>
      <c r="AR80" s="78"/>
      <c r="AS80" s="77"/>
      <c r="AT80" s="77"/>
    </row>
    <row r="81" spans="2:46" ht="24" customHeight="1" x14ac:dyDescent="0.15">
      <c r="B81" s="345"/>
      <c r="C81" s="346"/>
      <c r="D81" s="346"/>
      <c r="E81" s="347"/>
      <c r="F81" s="31" t="s">
        <v>5</v>
      </c>
      <c r="G81" s="32">
        <v>0</v>
      </c>
      <c r="H81" s="33">
        <v>0</v>
      </c>
      <c r="I81" s="33">
        <v>0</v>
      </c>
      <c r="J81" s="33">
        <v>0</v>
      </c>
      <c r="K81" s="33">
        <v>0</v>
      </c>
      <c r="L81" s="33">
        <v>0</v>
      </c>
      <c r="M81" s="33">
        <v>0</v>
      </c>
      <c r="N81" s="33">
        <v>0</v>
      </c>
      <c r="O81" s="34">
        <v>0</v>
      </c>
      <c r="P81" s="35">
        <v>0</v>
      </c>
      <c r="Q81" s="106">
        <v>0</v>
      </c>
      <c r="R81" s="93">
        <v>0</v>
      </c>
      <c r="S81" s="93">
        <v>0</v>
      </c>
      <c r="T81" s="93">
        <v>0</v>
      </c>
      <c r="U81" s="93">
        <v>0</v>
      </c>
      <c r="V81" s="93">
        <v>0</v>
      </c>
      <c r="W81" s="93">
        <v>0</v>
      </c>
      <c r="X81" s="93">
        <v>0</v>
      </c>
      <c r="Y81" s="93">
        <v>0</v>
      </c>
      <c r="Z81" s="93">
        <v>0</v>
      </c>
      <c r="AA81" s="93">
        <v>2</v>
      </c>
      <c r="AB81" s="93">
        <v>1098279</v>
      </c>
      <c r="AC81" s="94">
        <v>2</v>
      </c>
      <c r="AD81" s="111">
        <v>1098279</v>
      </c>
      <c r="AE81" s="119">
        <v>2</v>
      </c>
      <c r="AF81" s="94">
        <v>1098279</v>
      </c>
      <c r="AG81" s="33">
        <v>0</v>
      </c>
      <c r="AH81" s="39">
        <v>0</v>
      </c>
      <c r="AI81" s="3"/>
      <c r="AJ81" s="2"/>
      <c r="AK81" s="343"/>
      <c r="AL81" s="316"/>
      <c r="AM81" s="343"/>
      <c r="AN81" s="320"/>
      <c r="AO81" s="343"/>
      <c r="AP81" s="83"/>
      <c r="AQ81" s="78"/>
      <c r="AR81" s="78"/>
      <c r="AS81" s="77"/>
      <c r="AT81" s="77"/>
    </row>
    <row r="82" spans="2:46" ht="24" customHeight="1" x14ac:dyDescent="0.15">
      <c r="B82" s="345"/>
      <c r="C82" s="346"/>
      <c r="D82" s="346"/>
      <c r="E82" s="347"/>
      <c r="F82" s="40" t="s">
        <v>9</v>
      </c>
      <c r="G82" s="41">
        <v>0</v>
      </c>
      <c r="H82" s="42">
        <v>0</v>
      </c>
      <c r="I82" s="42">
        <v>0</v>
      </c>
      <c r="J82" s="42">
        <v>0</v>
      </c>
      <c r="K82" s="42">
        <v>0</v>
      </c>
      <c r="L82" s="42">
        <v>0</v>
      </c>
      <c r="M82" s="42">
        <v>0</v>
      </c>
      <c r="N82" s="42">
        <v>0</v>
      </c>
      <c r="O82" s="43">
        <v>0</v>
      </c>
      <c r="P82" s="44">
        <v>0</v>
      </c>
      <c r="Q82" s="107">
        <v>0</v>
      </c>
      <c r="R82" s="97">
        <v>0</v>
      </c>
      <c r="S82" s="97">
        <v>0</v>
      </c>
      <c r="T82" s="97">
        <v>0</v>
      </c>
      <c r="U82" s="97">
        <v>0</v>
      </c>
      <c r="V82" s="97">
        <v>0</v>
      </c>
      <c r="W82" s="97">
        <v>0</v>
      </c>
      <c r="X82" s="97">
        <v>0</v>
      </c>
      <c r="Y82" s="97">
        <v>0</v>
      </c>
      <c r="Z82" s="97">
        <v>0</v>
      </c>
      <c r="AA82" s="97">
        <v>0</v>
      </c>
      <c r="AB82" s="97">
        <v>0</v>
      </c>
      <c r="AC82" s="98">
        <v>0</v>
      </c>
      <c r="AD82" s="112">
        <v>0</v>
      </c>
      <c r="AE82" s="120">
        <v>0</v>
      </c>
      <c r="AF82" s="98">
        <v>0</v>
      </c>
      <c r="AG82" s="121">
        <v>0</v>
      </c>
      <c r="AH82" s="122">
        <v>0</v>
      </c>
      <c r="AI82" s="3"/>
      <c r="AJ82" s="2"/>
      <c r="AK82" s="343"/>
      <c r="AL82" s="316"/>
      <c r="AM82" s="343"/>
      <c r="AN82" s="320"/>
      <c r="AO82" s="343"/>
      <c r="AP82" s="83"/>
      <c r="AQ82" s="78"/>
      <c r="AR82" s="78"/>
      <c r="AS82" s="77"/>
      <c r="AT82" s="77"/>
    </row>
    <row r="83" spans="2:46" ht="24" customHeight="1" thickBot="1" x14ac:dyDescent="0.2">
      <c r="B83" s="345"/>
      <c r="C83" s="346"/>
      <c r="D83" s="346"/>
      <c r="E83" s="347"/>
      <c r="F83" s="49" t="s">
        <v>15</v>
      </c>
      <c r="G83" s="50">
        <f>SUM(G80:G82)</f>
        <v>0</v>
      </c>
      <c r="H83" s="51">
        <f t="shared" ref="H83:AH83" si="18">SUM(H80:H82)</f>
        <v>0</v>
      </c>
      <c r="I83" s="51">
        <f t="shared" si="18"/>
        <v>0</v>
      </c>
      <c r="J83" s="51">
        <f t="shared" si="18"/>
        <v>0</v>
      </c>
      <c r="K83" s="51">
        <f t="shared" si="18"/>
        <v>0</v>
      </c>
      <c r="L83" s="51">
        <f t="shared" si="18"/>
        <v>0</v>
      </c>
      <c r="M83" s="51">
        <f t="shared" si="18"/>
        <v>0</v>
      </c>
      <c r="N83" s="51">
        <f t="shared" si="18"/>
        <v>0</v>
      </c>
      <c r="O83" s="51">
        <f t="shared" si="18"/>
        <v>0</v>
      </c>
      <c r="P83" s="52">
        <f t="shared" si="18"/>
        <v>0</v>
      </c>
      <c r="Q83" s="108">
        <f t="shared" si="18"/>
        <v>0</v>
      </c>
      <c r="R83" s="101">
        <f t="shared" si="18"/>
        <v>0</v>
      </c>
      <c r="S83" s="101">
        <f t="shared" si="18"/>
        <v>1</v>
      </c>
      <c r="T83" s="101">
        <f t="shared" si="18"/>
        <v>30855</v>
      </c>
      <c r="U83" s="101">
        <f t="shared" si="18"/>
        <v>0</v>
      </c>
      <c r="V83" s="101">
        <f t="shared" si="18"/>
        <v>0</v>
      </c>
      <c r="W83" s="101">
        <f t="shared" si="18"/>
        <v>0</v>
      </c>
      <c r="X83" s="101">
        <f t="shared" si="18"/>
        <v>0</v>
      </c>
      <c r="Y83" s="101">
        <f t="shared" si="18"/>
        <v>0</v>
      </c>
      <c r="Z83" s="101">
        <f t="shared" si="18"/>
        <v>0</v>
      </c>
      <c r="AA83" s="101">
        <f t="shared" si="18"/>
        <v>2</v>
      </c>
      <c r="AB83" s="101">
        <f t="shared" si="18"/>
        <v>1098279</v>
      </c>
      <c r="AC83" s="101">
        <f t="shared" si="18"/>
        <v>3</v>
      </c>
      <c r="AD83" s="109">
        <f t="shared" si="18"/>
        <v>1129134</v>
      </c>
      <c r="AE83" s="100">
        <f t="shared" si="18"/>
        <v>3</v>
      </c>
      <c r="AF83" s="101">
        <f t="shared" si="18"/>
        <v>1129134</v>
      </c>
      <c r="AG83" s="51">
        <f t="shared" si="18"/>
        <v>0</v>
      </c>
      <c r="AH83" s="52">
        <f t="shared" si="18"/>
        <v>0</v>
      </c>
      <c r="AI83" s="1"/>
      <c r="AJ83" s="314"/>
      <c r="AK83" s="344"/>
      <c r="AL83" s="317"/>
      <c r="AM83" s="344"/>
      <c r="AN83" s="321"/>
      <c r="AO83" s="344"/>
      <c r="AP83" s="83"/>
      <c r="AQ83" s="78"/>
      <c r="AR83" s="78"/>
      <c r="AS83" s="77"/>
      <c r="AT83" s="77"/>
    </row>
    <row r="84" spans="2:46" ht="24" customHeight="1" x14ac:dyDescent="0.15">
      <c r="B84" s="348" t="s">
        <v>116</v>
      </c>
      <c r="C84" s="349"/>
      <c r="D84" s="349"/>
      <c r="E84" s="350"/>
      <c r="F84" s="23" t="s">
        <v>4</v>
      </c>
      <c r="G84" s="117">
        <v>0</v>
      </c>
      <c r="H84" s="105">
        <v>0</v>
      </c>
      <c r="I84" s="104">
        <v>0</v>
      </c>
      <c r="J84" s="105">
        <v>0</v>
      </c>
      <c r="K84" s="104">
        <v>1</v>
      </c>
      <c r="L84" s="105">
        <v>65000</v>
      </c>
      <c r="M84" s="104">
        <v>0</v>
      </c>
      <c r="N84" s="104">
        <v>0</v>
      </c>
      <c r="O84" s="104">
        <v>1</v>
      </c>
      <c r="P84" s="118">
        <v>65000</v>
      </c>
      <c r="Q84" s="103">
        <v>0</v>
      </c>
      <c r="R84" s="104">
        <v>0</v>
      </c>
      <c r="S84" s="104">
        <v>0</v>
      </c>
      <c r="T84" s="105">
        <v>0</v>
      </c>
      <c r="U84" s="104">
        <v>0</v>
      </c>
      <c r="V84" s="105">
        <v>0</v>
      </c>
      <c r="W84" s="104">
        <v>0</v>
      </c>
      <c r="X84" s="105">
        <v>0</v>
      </c>
      <c r="Y84" s="104">
        <v>0</v>
      </c>
      <c r="Z84" s="105">
        <v>0</v>
      </c>
      <c r="AA84" s="104">
        <v>4</v>
      </c>
      <c r="AB84" s="105">
        <v>160000</v>
      </c>
      <c r="AC84" s="104">
        <v>4</v>
      </c>
      <c r="AD84" s="110">
        <v>160000</v>
      </c>
      <c r="AE84" s="117">
        <v>5</v>
      </c>
      <c r="AF84" s="104">
        <v>225000</v>
      </c>
      <c r="AG84" s="104">
        <v>5</v>
      </c>
      <c r="AH84" s="113">
        <v>225000</v>
      </c>
      <c r="AI84" s="5" t="s">
        <v>105</v>
      </c>
      <c r="AJ84" s="4"/>
      <c r="AK84" s="342"/>
      <c r="AL84" s="315" t="s">
        <v>102</v>
      </c>
      <c r="AM84" s="319" t="s">
        <v>240</v>
      </c>
      <c r="AN84" s="315"/>
      <c r="AO84" s="342" t="s">
        <v>241</v>
      </c>
      <c r="AP84" s="83"/>
      <c r="AQ84" s="78"/>
      <c r="AR84" s="78"/>
      <c r="AS84" s="77"/>
      <c r="AT84" s="77"/>
    </row>
    <row r="85" spans="2:46" ht="24" customHeight="1" x14ac:dyDescent="0.15">
      <c r="B85" s="348"/>
      <c r="C85" s="349"/>
      <c r="D85" s="349"/>
      <c r="E85" s="350"/>
      <c r="F85" s="31" t="s">
        <v>5</v>
      </c>
      <c r="G85" s="92">
        <v>0</v>
      </c>
      <c r="H85" s="93">
        <v>0</v>
      </c>
      <c r="I85" s="93">
        <v>0</v>
      </c>
      <c r="J85" s="93">
        <v>0</v>
      </c>
      <c r="K85" s="93">
        <v>6</v>
      </c>
      <c r="L85" s="93">
        <v>563639</v>
      </c>
      <c r="M85" s="93">
        <v>0</v>
      </c>
      <c r="N85" s="93">
        <v>0</v>
      </c>
      <c r="O85" s="94">
        <v>6</v>
      </c>
      <c r="P85" s="95">
        <v>563639</v>
      </c>
      <c r="Q85" s="106">
        <v>0</v>
      </c>
      <c r="R85" s="93">
        <v>0</v>
      </c>
      <c r="S85" s="93">
        <v>0</v>
      </c>
      <c r="T85" s="93">
        <v>0</v>
      </c>
      <c r="U85" s="93">
        <v>4</v>
      </c>
      <c r="V85" s="93">
        <v>31209816</v>
      </c>
      <c r="W85" s="93">
        <v>0</v>
      </c>
      <c r="X85" s="93">
        <v>0</v>
      </c>
      <c r="Y85" s="93">
        <v>0</v>
      </c>
      <c r="Z85" s="93">
        <v>0</v>
      </c>
      <c r="AA85" s="93">
        <v>3</v>
      </c>
      <c r="AB85" s="93">
        <v>934200</v>
      </c>
      <c r="AC85" s="94">
        <v>7</v>
      </c>
      <c r="AD85" s="111">
        <v>32144016</v>
      </c>
      <c r="AE85" s="119">
        <v>13</v>
      </c>
      <c r="AF85" s="94">
        <v>32707655</v>
      </c>
      <c r="AG85" s="93">
        <v>13</v>
      </c>
      <c r="AH85" s="114">
        <v>32707655</v>
      </c>
      <c r="AI85" s="3"/>
      <c r="AJ85" s="2"/>
      <c r="AK85" s="343"/>
      <c r="AL85" s="316"/>
      <c r="AM85" s="320"/>
      <c r="AN85" s="316"/>
      <c r="AO85" s="343"/>
      <c r="AP85" s="83"/>
      <c r="AQ85" s="78"/>
      <c r="AR85" s="78"/>
      <c r="AS85" s="77"/>
      <c r="AT85" s="77"/>
    </row>
    <row r="86" spans="2:46" ht="24" customHeight="1" x14ac:dyDescent="0.15">
      <c r="B86" s="348"/>
      <c r="C86" s="349"/>
      <c r="D86" s="349"/>
      <c r="E86" s="350"/>
      <c r="F86" s="40" t="s">
        <v>9</v>
      </c>
      <c r="G86" s="96">
        <v>0</v>
      </c>
      <c r="H86" s="97">
        <v>0</v>
      </c>
      <c r="I86" s="97">
        <v>0</v>
      </c>
      <c r="J86" s="97">
        <v>0</v>
      </c>
      <c r="K86" s="97">
        <v>0</v>
      </c>
      <c r="L86" s="97">
        <v>0</v>
      </c>
      <c r="M86" s="97">
        <v>0</v>
      </c>
      <c r="N86" s="97">
        <v>0</v>
      </c>
      <c r="O86" s="98">
        <v>0</v>
      </c>
      <c r="P86" s="99">
        <v>0</v>
      </c>
      <c r="Q86" s="107">
        <v>0</v>
      </c>
      <c r="R86" s="97">
        <v>0</v>
      </c>
      <c r="S86" s="97">
        <v>0</v>
      </c>
      <c r="T86" s="97">
        <v>0</v>
      </c>
      <c r="U86" s="97">
        <v>0</v>
      </c>
      <c r="V86" s="97">
        <v>0</v>
      </c>
      <c r="W86" s="97">
        <v>0</v>
      </c>
      <c r="X86" s="97">
        <v>0</v>
      </c>
      <c r="Y86" s="97">
        <v>0</v>
      </c>
      <c r="Z86" s="97">
        <v>0</v>
      </c>
      <c r="AA86" s="97">
        <v>0</v>
      </c>
      <c r="AB86" s="97">
        <v>0</v>
      </c>
      <c r="AC86" s="98">
        <v>0</v>
      </c>
      <c r="AD86" s="112">
        <v>0</v>
      </c>
      <c r="AE86" s="120">
        <v>0</v>
      </c>
      <c r="AF86" s="98">
        <v>0</v>
      </c>
      <c r="AG86" s="149">
        <v>0</v>
      </c>
      <c r="AH86" s="150">
        <v>0</v>
      </c>
      <c r="AI86" s="3"/>
      <c r="AJ86" s="2"/>
      <c r="AK86" s="343"/>
      <c r="AL86" s="316"/>
      <c r="AM86" s="320"/>
      <c r="AN86" s="316"/>
      <c r="AO86" s="343"/>
      <c r="AP86" s="83"/>
      <c r="AQ86" s="78"/>
      <c r="AR86" s="78"/>
      <c r="AS86" s="77"/>
      <c r="AT86" s="77"/>
    </row>
    <row r="87" spans="2:46" ht="24" customHeight="1" thickBot="1" x14ac:dyDescent="0.2">
      <c r="B87" s="348"/>
      <c r="C87" s="349"/>
      <c r="D87" s="349"/>
      <c r="E87" s="350"/>
      <c r="F87" s="49" t="s">
        <v>15</v>
      </c>
      <c r="G87" s="100">
        <f>SUM(G84:G86)</f>
        <v>0</v>
      </c>
      <c r="H87" s="101">
        <f t="shared" ref="H87:AH87" si="19">SUM(H84:H86)</f>
        <v>0</v>
      </c>
      <c r="I87" s="101">
        <f t="shared" si="19"/>
        <v>0</v>
      </c>
      <c r="J87" s="101">
        <f t="shared" si="19"/>
        <v>0</v>
      </c>
      <c r="K87" s="101">
        <f t="shared" si="19"/>
        <v>7</v>
      </c>
      <c r="L87" s="101">
        <f t="shared" si="19"/>
        <v>628639</v>
      </c>
      <c r="M87" s="101">
        <f t="shared" si="19"/>
        <v>0</v>
      </c>
      <c r="N87" s="101">
        <f t="shared" si="19"/>
        <v>0</v>
      </c>
      <c r="O87" s="101">
        <f t="shared" si="19"/>
        <v>7</v>
      </c>
      <c r="P87" s="102">
        <f t="shared" si="19"/>
        <v>628639</v>
      </c>
      <c r="Q87" s="108">
        <f t="shared" si="19"/>
        <v>0</v>
      </c>
      <c r="R87" s="101">
        <f t="shared" si="19"/>
        <v>0</v>
      </c>
      <c r="S87" s="101">
        <f t="shared" si="19"/>
        <v>0</v>
      </c>
      <c r="T87" s="101">
        <f t="shared" si="19"/>
        <v>0</v>
      </c>
      <c r="U87" s="101">
        <f t="shared" si="19"/>
        <v>4</v>
      </c>
      <c r="V87" s="101">
        <f t="shared" si="19"/>
        <v>31209816</v>
      </c>
      <c r="W87" s="101">
        <f t="shared" si="19"/>
        <v>0</v>
      </c>
      <c r="X87" s="101">
        <f t="shared" si="19"/>
        <v>0</v>
      </c>
      <c r="Y87" s="101">
        <f t="shared" si="19"/>
        <v>0</v>
      </c>
      <c r="Z87" s="101">
        <f t="shared" si="19"/>
        <v>0</v>
      </c>
      <c r="AA87" s="101">
        <f t="shared" si="19"/>
        <v>7</v>
      </c>
      <c r="AB87" s="101">
        <f t="shared" si="19"/>
        <v>1094200</v>
      </c>
      <c r="AC87" s="101">
        <f t="shared" si="19"/>
        <v>11</v>
      </c>
      <c r="AD87" s="109">
        <f t="shared" si="19"/>
        <v>32304016</v>
      </c>
      <c r="AE87" s="100">
        <f t="shared" si="19"/>
        <v>18</v>
      </c>
      <c r="AF87" s="101">
        <f t="shared" si="19"/>
        <v>32932655</v>
      </c>
      <c r="AG87" s="101">
        <f t="shared" si="19"/>
        <v>18</v>
      </c>
      <c r="AH87" s="102">
        <f t="shared" si="19"/>
        <v>32932655</v>
      </c>
      <c r="AI87" s="1"/>
      <c r="AJ87" s="314"/>
      <c r="AK87" s="344"/>
      <c r="AL87" s="317"/>
      <c r="AM87" s="321"/>
      <c r="AN87" s="317"/>
      <c r="AO87" s="344"/>
      <c r="AP87" s="83"/>
      <c r="AQ87" s="78"/>
      <c r="AR87" s="78"/>
      <c r="AS87" s="77"/>
      <c r="AT87" s="77"/>
    </row>
    <row r="88" spans="2:46" ht="24" customHeight="1" x14ac:dyDescent="0.15">
      <c r="B88" s="348" t="s">
        <v>117</v>
      </c>
      <c r="C88" s="349"/>
      <c r="D88" s="349"/>
      <c r="E88" s="350"/>
      <c r="F88" s="23" t="s">
        <v>4</v>
      </c>
      <c r="G88" s="117">
        <v>0</v>
      </c>
      <c r="H88" s="105">
        <v>0</v>
      </c>
      <c r="I88" s="104">
        <v>0</v>
      </c>
      <c r="J88" s="105">
        <v>0</v>
      </c>
      <c r="K88" s="104">
        <v>1</v>
      </c>
      <c r="L88" s="105">
        <v>400000</v>
      </c>
      <c r="M88" s="104">
        <v>0</v>
      </c>
      <c r="N88" s="104">
        <v>0</v>
      </c>
      <c r="O88" s="104">
        <v>1</v>
      </c>
      <c r="P88" s="118">
        <v>400000</v>
      </c>
      <c r="Q88" s="103">
        <v>0</v>
      </c>
      <c r="R88" s="104">
        <v>0</v>
      </c>
      <c r="S88" s="104">
        <v>0</v>
      </c>
      <c r="T88" s="105">
        <v>0</v>
      </c>
      <c r="U88" s="104">
        <v>12</v>
      </c>
      <c r="V88" s="105">
        <v>2202232</v>
      </c>
      <c r="W88" s="104">
        <v>0</v>
      </c>
      <c r="X88" s="105">
        <v>0</v>
      </c>
      <c r="Y88" s="104">
        <v>0</v>
      </c>
      <c r="Z88" s="105">
        <v>0</v>
      </c>
      <c r="AA88" s="104">
        <v>6</v>
      </c>
      <c r="AB88" s="105">
        <v>9656574</v>
      </c>
      <c r="AC88" s="104">
        <v>18</v>
      </c>
      <c r="AD88" s="110">
        <v>11858806</v>
      </c>
      <c r="AE88" s="117">
        <v>19</v>
      </c>
      <c r="AF88" s="104">
        <v>12258806</v>
      </c>
      <c r="AG88" s="104">
        <v>6</v>
      </c>
      <c r="AH88" s="113">
        <v>9656574</v>
      </c>
      <c r="AI88" s="5" t="s">
        <v>105</v>
      </c>
      <c r="AJ88" s="4"/>
      <c r="AK88" s="342"/>
      <c r="AL88" s="315" t="s">
        <v>104</v>
      </c>
      <c r="AM88" s="319" t="s">
        <v>254</v>
      </c>
      <c r="AN88" s="319" t="s">
        <v>255</v>
      </c>
      <c r="AO88" s="319"/>
      <c r="AP88" s="83"/>
      <c r="AQ88" s="78"/>
      <c r="AR88" s="78"/>
      <c r="AS88" s="77"/>
      <c r="AT88" s="77"/>
    </row>
    <row r="89" spans="2:46" ht="24" customHeight="1" x14ac:dyDescent="0.15">
      <c r="B89" s="348"/>
      <c r="C89" s="349"/>
      <c r="D89" s="349"/>
      <c r="E89" s="350"/>
      <c r="F89" s="31" t="s">
        <v>5</v>
      </c>
      <c r="G89" s="92">
        <v>0</v>
      </c>
      <c r="H89" s="93">
        <v>0</v>
      </c>
      <c r="I89" s="93">
        <v>0</v>
      </c>
      <c r="J89" s="93">
        <v>0</v>
      </c>
      <c r="K89" s="93">
        <v>0</v>
      </c>
      <c r="L89" s="93">
        <v>0</v>
      </c>
      <c r="M89" s="93">
        <v>0</v>
      </c>
      <c r="N89" s="93">
        <v>0</v>
      </c>
      <c r="O89" s="94">
        <v>0</v>
      </c>
      <c r="P89" s="95">
        <v>0</v>
      </c>
      <c r="Q89" s="106">
        <v>0</v>
      </c>
      <c r="R89" s="93">
        <v>0</v>
      </c>
      <c r="S89" s="93">
        <v>0</v>
      </c>
      <c r="T89" s="93">
        <v>0</v>
      </c>
      <c r="U89" s="93">
        <v>0</v>
      </c>
      <c r="V89" s="93">
        <v>0</v>
      </c>
      <c r="W89" s="93">
        <v>0</v>
      </c>
      <c r="X89" s="93">
        <v>0</v>
      </c>
      <c r="Y89" s="93">
        <v>0</v>
      </c>
      <c r="Z89" s="93">
        <v>0</v>
      </c>
      <c r="AA89" s="93">
        <v>0</v>
      </c>
      <c r="AB89" s="93">
        <v>0</v>
      </c>
      <c r="AC89" s="94">
        <v>0</v>
      </c>
      <c r="AD89" s="111">
        <v>0</v>
      </c>
      <c r="AE89" s="119">
        <v>0</v>
      </c>
      <c r="AF89" s="94">
        <v>0</v>
      </c>
      <c r="AG89" s="93">
        <v>0</v>
      </c>
      <c r="AH89" s="114">
        <v>0</v>
      </c>
      <c r="AI89" s="3"/>
      <c r="AJ89" s="2"/>
      <c r="AK89" s="343"/>
      <c r="AL89" s="316"/>
      <c r="AM89" s="343"/>
      <c r="AN89" s="320"/>
      <c r="AO89" s="320"/>
      <c r="AP89" s="83"/>
      <c r="AQ89" s="78"/>
      <c r="AR89" s="78"/>
      <c r="AS89" s="77"/>
      <c r="AT89" s="77"/>
    </row>
    <row r="90" spans="2:46" ht="24" customHeight="1" x14ac:dyDescent="0.15">
      <c r="B90" s="348"/>
      <c r="C90" s="349"/>
      <c r="D90" s="349"/>
      <c r="E90" s="350"/>
      <c r="F90" s="40" t="s">
        <v>9</v>
      </c>
      <c r="G90" s="96">
        <v>0</v>
      </c>
      <c r="H90" s="97">
        <v>0</v>
      </c>
      <c r="I90" s="97">
        <v>0</v>
      </c>
      <c r="J90" s="97">
        <v>0</v>
      </c>
      <c r="K90" s="97">
        <v>0</v>
      </c>
      <c r="L90" s="97">
        <v>0</v>
      </c>
      <c r="M90" s="97">
        <v>0</v>
      </c>
      <c r="N90" s="97">
        <v>0</v>
      </c>
      <c r="O90" s="98">
        <v>0</v>
      </c>
      <c r="P90" s="99">
        <v>0</v>
      </c>
      <c r="Q90" s="107">
        <v>0</v>
      </c>
      <c r="R90" s="97">
        <v>0</v>
      </c>
      <c r="S90" s="97">
        <v>0</v>
      </c>
      <c r="T90" s="97">
        <v>0</v>
      </c>
      <c r="U90" s="97">
        <v>0</v>
      </c>
      <c r="V90" s="97">
        <v>0</v>
      </c>
      <c r="W90" s="97">
        <v>0</v>
      </c>
      <c r="X90" s="97">
        <v>0</v>
      </c>
      <c r="Y90" s="97">
        <v>0</v>
      </c>
      <c r="Z90" s="97">
        <v>0</v>
      </c>
      <c r="AA90" s="97">
        <v>0</v>
      </c>
      <c r="AB90" s="97">
        <v>0</v>
      </c>
      <c r="AC90" s="98">
        <v>0</v>
      </c>
      <c r="AD90" s="112">
        <v>0</v>
      </c>
      <c r="AE90" s="120">
        <v>0</v>
      </c>
      <c r="AF90" s="98">
        <v>0</v>
      </c>
      <c r="AG90" s="115">
        <v>0</v>
      </c>
      <c r="AH90" s="116">
        <v>0</v>
      </c>
      <c r="AI90" s="3"/>
      <c r="AJ90" s="2"/>
      <c r="AK90" s="343"/>
      <c r="AL90" s="316"/>
      <c r="AM90" s="343"/>
      <c r="AN90" s="320"/>
      <c r="AO90" s="320"/>
      <c r="AP90" s="83"/>
      <c r="AQ90" s="78"/>
      <c r="AR90" s="78"/>
      <c r="AS90" s="77"/>
      <c r="AT90" s="77"/>
    </row>
    <row r="91" spans="2:46" ht="24" customHeight="1" thickBot="1" x14ac:dyDescent="0.2">
      <c r="B91" s="348"/>
      <c r="C91" s="349"/>
      <c r="D91" s="349"/>
      <c r="E91" s="350"/>
      <c r="F91" s="49" t="s">
        <v>15</v>
      </c>
      <c r="G91" s="100">
        <f>SUM(G88:G90)</f>
        <v>0</v>
      </c>
      <c r="H91" s="101">
        <f t="shared" ref="H91:AH91" si="20">SUM(H88:H90)</f>
        <v>0</v>
      </c>
      <c r="I91" s="101">
        <f t="shared" si="20"/>
        <v>0</v>
      </c>
      <c r="J91" s="101">
        <f t="shared" si="20"/>
        <v>0</v>
      </c>
      <c r="K91" s="101">
        <f t="shared" si="20"/>
        <v>1</v>
      </c>
      <c r="L91" s="101">
        <f t="shared" si="20"/>
        <v>400000</v>
      </c>
      <c r="M91" s="101">
        <f t="shared" si="20"/>
        <v>0</v>
      </c>
      <c r="N91" s="101">
        <f t="shared" si="20"/>
        <v>0</v>
      </c>
      <c r="O91" s="101">
        <f t="shared" si="20"/>
        <v>1</v>
      </c>
      <c r="P91" s="102">
        <f t="shared" si="20"/>
        <v>400000</v>
      </c>
      <c r="Q91" s="108">
        <f t="shared" si="20"/>
        <v>0</v>
      </c>
      <c r="R91" s="101">
        <f t="shared" si="20"/>
        <v>0</v>
      </c>
      <c r="S91" s="101">
        <f t="shared" si="20"/>
        <v>0</v>
      </c>
      <c r="T91" s="101">
        <f t="shared" si="20"/>
        <v>0</v>
      </c>
      <c r="U91" s="101">
        <f t="shared" si="20"/>
        <v>12</v>
      </c>
      <c r="V91" s="101">
        <f t="shared" si="20"/>
        <v>2202232</v>
      </c>
      <c r="W91" s="101">
        <f t="shared" si="20"/>
        <v>0</v>
      </c>
      <c r="X91" s="101">
        <f t="shared" si="20"/>
        <v>0</v>
      </c>
      <c r="Y91" s="101">
        <f t="shared" si="20"/>
        <v>0</v>
      </c>
      <c r="Z91" s="101">
        <f t="shared" si="20"/>
        <v>0</v>
      </c>
      <c r="AA91" s="101">
        <f t="shared" si="20"/>
        <v>6</v>
      </c>
      <c r="AB91" s="101">
        <f t="shared" si="20"/>
        <v>9656574</v>
      </c>
      <c r="AC91" s="101">
        <f t="shared" si="20"/>
        <v>18</v>
      </c>
      <c r="AD91" s="109">
        <f t="shared" si="20"/>
        <v>11858806</v>
      </c>
      <c r="AE91" s="100">
        <f t="shared" si="20"/>
        <v>19</v>
      </c>
      <c r="AF91" s="101">
        <f t="shared" si="20"/>
        <v>12258806</v>
      </c>
      <c r="AG91" s="101">
        <f t="shared" si="20"/>
        <v>6</v>
      </c>
      <c r="AH91" s="102">
        <f t="shared" si="20"/>
        <v>9656574</v>
      </c>
      <c r="AI91" s="1"/>
      <c r="AJ91" s="314"/>
      <c r="AK91" s="344"/>
      <c r="AL91" s="317"/>
      <c r="AM91" s="344"/>
      <c r="AN91" s="321"/>
      <c r="AO91" s="321"/>
      <c r="AP91" s="83"/>
      <c r="AQ91" s="78"/>
      <c r="AR91" s="78"/>
      <c r="AS91" s="77"/>
      <c r="AT91" s="77"/>
    </row>
    <row r="92" spans="2:46" ht="24" customHeight="1" x14ac:dyDescent="0.15">
      <c r="B92" s="348" t="s">
        <v>118</v>
      </c>
      <c r="C92" s="349"/>
      <c r="D92" s="349"/>
      <c r="E92" s="350"/>
      <c r="F92" s="23" t="s">
        <v>4</v>
      </c>
      <c r="G92" s="117">
        <v>10</v>
      </c>
      <c r="H92" s="105">
        <v>647185</v>
      </c>
      <c r="I92" s="104">
        <v>0</v>
      </c>
      <c r="J92" s="105">
        <v>0</v>
      </c>
      <c r="K92" s="104">
        <v>2</v>
      </c>
      <c r="L92" s="105">
        <v>104115</v>
      </c>
      <c r="M92" s="104">
        <v>0</v>
      </c>
      <c r="N92" s="104">
        <v>0</v>
      </c>
      <c r="O92" s="104">
        <v>12</v>
      </c>
      <c r="P92" s="118">
        <v>751300</v>
      </c>
      <c r="Q92" s="170">
        <v>14</v>
      </c>
      <c r="R92" s="90">
        <v>886732</v>
      </c>
      <c r="S92" s="90">
        <v>0</v>
      </c>
      <c r="T92" s="90">
        <v>0</v>
      </c>
      <c r="U92" s="90">
        <v>0</v>
      </c>
      <c r="V92" s="90">
        <v>0</v>
      </c>
      <c r="W92" s="90">
        <v>6</v>
      </c>
      <c r="X92" s="90">
        <v>171600</v>
      </c>
      <c r="Y92" s="90">
        <v>0</v>
      </c>
      <c r="Z92" s="90">
        <v>0</v>
      </c>
      <c r="AA92" s="90">
        <v>6</v>
      </c>
      <c r="AB92" s="90">
        <v>1726090</v>
      </c>
      <c r="AC92" s="90">
        <v>26</v>
      </c>
      <c r="AD92" s="171">
        <v>2784422</v>
      </c>
      <c r="AE92" s="117">
        <v>38</v>
      </c>
      <c r="AF92" s="104">
        <v>3535722</v>
      </c>
      <c r="AG92" s="104">
        <v>36</v>
      </c>
      <c r="AH92" s="113">
        <v>2584936</v>
      </c>
      <c r="AI92" s="5" t="s">
        <v>101</v>
      </c>
      <c r="AJ92" s="4"/>
      <c r="AK92" s="342"/>
      <c r="AL92" s="315" t="s">
        <v>102</v>
      </c>
      <c r="AM92" s="342" t="s">
        <v>265</v>
      </c>
      <c r="AN92" s="315"/>
      <c r="AO92" s="342"/>
      <c r="AP92" s="83"/>
      <c r="AQ92" s="78"/>
      <c r="AR92" s="78"/>
      <c r="AS92" s="77"/>
      <c r="AT92" s="77"/>
    </row>
    <row r="93" spans="2:46" ht="24" customHeight="1" x14ac:dyDescent="0.15">
      <c r="B93" s="348"/>
      <c r="C93" s="349"/>
      <c r="D93" s="349"/>
      <c r="E93" s="350"/>
      <c r="F93" s="31" t="s">
        <v>5</v>
      </c>
      <c r="G93" s="92">
        <v>0</v>
      </c>
      <c r="H93" s="93">
        <v>0</v>
      </c>
      <c r="I93" s="93">
        <v>0</v>
      </c>
      <c r="J93" s="93">
        <v>0</v>
      </c>
      <c r="K93" s="93">
        <v>0</v>
      </c>
      <c r="L93" s="93">
        <v>0</v>
      </c>
      <c r="M93" s="93">
        <v>0</v>
      </c>
      <c r="N93" s="93">
        <v>0</v>
      </c>
      <c r="O93" s="94">
        <v>0</v>
      </c>
      <c r="P93" s="95">
        <v>0</v>
      </c>
      <c r="Q93" s="106">
        <v>0</v>
      </c>
      <c r="R93" s="93">
        <v>0</v>
      </c>
      <c r="S93" s="93">
        <v>0</v>
      </c>
      <c r="T93" s="93">
        <v>0</v>
      </c>
      <c r="U93" s="93">
        <v>1</v>
      </c>
      <c r="V93" s="93">
        <v>422561</v>
      </c>
      <c r="W93" s="93">
        <v>0</v>
      </c>
      <c r="X93" s="93">
        <v>0</v>
      </c>
      <c r="Y93" s="93">
        <v>0</v>
      </c>
      <c r="Z93" s="93">
        <v>0</v>
      </c>
      <c r="AA93" s="93">
        <v>0</v>
      </c>
      <c r="AB93" s="93">
        <v>0</v>
      </c>
      <c r="AC93" s="94">
        <v>1</v>
      </c>
      <c r="AD93" s="111">
        <v>422561</v>
      </c>
      <c r="AE93" s="119">
        <v>1</v>
      </c>
      <c r="AF93" s="94">
        <v>422561</v>
      </c>
      <c r="AG93" s="93">
        <v>1</v>
      </c>
      <c r="AH93" s="114">
        <v>422561</v>
      </c>
      <c r="AI93" s="3"/>
      <c r="AJ93" s="2"/>
      <c r="AK93" s="343"/>
      <c r="AL93" s="316"/>
      <c r="AM93" s="343"/>
      <c r="AN93" s="316"/>
      <c r="AO93" s="343"/>
      <c r="AP93" s="83"/>
      <c r="AQ93" s="78"/>
      <c r="AR93" s="78"/>
      <c r="AS93" s="77"/>
      <c r="AT93" s="77"/>
    </row>
    <row r="94" spans="2:46" ht="24" customHeight="1" x14ac:dyDescent="0.15">
      <c r="B94" s="348"/>
      <c r="C94" s="349"/>
      <c r="D94" s="349"/>
      <c r="E94" s="350"/>
      <c r="F94" s="40" t="s">
        <v>9</v>
      </c>
      <c r="G94" s="96">
        <v>0</v>
      </c>
      <c r="H94" s="97">
        <v>0</v>
      </c>
      <c r="I94" s="97">
        <v>0</v>
      </c>
      <c r="J94" s="97">
        <v>0</v>
      </c>
      <c r="K94" s="97">
        <v>0</v>
      </c>
      <c r="L94" s="97">
        <v>0</v>
      </c>
      <c r="M94" s="97">
        <v>0</v>
      </c>
      <c r="N94" s="97">
        <v>0</v>
      </c>
      <c r="O94" s="98">
        <v>0</v>
      </c>
      <c r="P94" s="99">
        <v>0</v>
      </c>
      <c r="Q94" s="107">
        <v>0</v>
      </c>
      <c r="R94" s="97">
        <v>0</v>
      </c>
      <c r="S94" s="97">
        <v>0</v>
      </c>
      <c r="T94" s="97">
        <v>0</v>
      </c>
      <c r="U94" s="97">
        <v>0</v>
      </c>
      <c r="V94" s="97">
        <v>0</v>
      </c>
      <c r="W94" s="97">
        <v>0</v>
      </c>
      <c r="X94" s="97">
        <v>0</v>
      </c>
      <c r="Y94" s="97">
        <v>0</v>
      </c>
      <c r="Z94" s="97">
        <v>0</v>
      </c>
      <c r="AA94" s="97">
        <v>0</v>
      </c>
      <c r="AB94" s="97">
        <v>0</v>
      </c>
      <c r="AC94" s="98">
        <v>0</v>
      </c>
      <c r="AD94" s="112">
        <v>0</v>
      </c>
      <c r="AE94" s="120">
        <v>0</v>
      </c>
      <c r="AF94" s="98">
        <v>0</v>
      </c>
      <c r="AG94" s="115">
        <v>0</v>
      </c>
      <c r="AH94" s="116">
        <v>0</v>
      </c>
      <c r="AI94" s="3"/>
      <c r="AJ94" s="2"/>
      <c r="AK94" s="343"/>
      <c r="AL94" s="316"/>
      <c r="AM94" s="343"/>
      <c r="AN94" s="316"/>
      <c r="AO94" s="343"/>
      <c r="AP94" s="83"/>
      <c r="AQ94" s="78"/>
      <c r="AR94" s="78"/>
      <c r="AS94" s="77"/>
      <c r="AT94" s="77"/>
    </row>
    <row r="95" spans="2:46" ht="24" customHeight="1" thickBot="1" x14ac:dyDescent="0.2">
      <c r="B95" s="348"/>
      <c r="C95" s="349"/>
      <c r="D95" s="349"/>
      <c r="E95" s="350"/>
      <c r="F95" s="49" t="s">
        <v>15</v>
      </c>
      <c r="G95" s="100">
        <f>SUM(G92:G94)</f>
        <v>10</v>
      </c>
      <c r="H95" s="101">
        <f t="shared" ref="H95:AH95" si="21">SUM(H92:H94)</f>
        <v>647185</v>
      </c>
      <c r="I95" s="101">
        <f t="shared" si="21"/>
        <v>0</v>
      </c>
      <c r="J95" s="101">
        <f t="shared" si="21"/>
        <v>0</v>
      </c>
      <c r="K95" s="101">
        <f t="shared" si="21"/>
        <v>2</v>
      </c>
      <c r="L95" s="101">
        <f t="shared" si="21"/>
        <v>104115</v>
      </c>
      <c r="M95" s="101">
        <f t="shared" si="21"/>
        <v>0</v>
      </c>
      <c r="N95" s="101">
        <f t="shared" si="21"/>
        <v>0</v>
      </c>
      <c r="O95" s="101">
        <f t="shared" si="21"/>
        <v>12</v>
      </c>
      <c r="P95" s="102">
        <f t="shared" si="21"/>
        <v>751300</v>
      </c>
      <c r="Q95" s="108">
        <f t="shared" si="21"/>
        <v>14</v>
      </c>
      <c r="R95" s="101">
        <f t="shared" si="21"/>
        <v>886732</v>
      </c>
      <c r="S95" s="101">
        <f t="shared" si="21"/>
        <v>0</v>
      </c>
      <c r="T95" s="101">
        <f t="shared" si="21"/>
        <v>0</v>
      </c>
      <c r="U95" s="101">
        <f t="shared" si="21"/>
        <v>1</v>
      </c>
      <c r="V95" s="101">
        <f t="shared" si="21"/>
        <v>422561</v>
      </c>
      <c r="W95" s="101">
        <f t="shared" si="21"/>
        <v>6</v>
      </c>
      <c r="X95" s="101">
        <f t="shared" si="21"/>
        <v>171600</v>
      </c>
      <c r="Y95" s="101">
        <f t="shared" si="21"/>
        <v>0</v>
      </c>
      <c r="Z95" s="101">
        <f t="shared" si="21"/>
        <v>0</v>
      </c>
      <c r="AA95" s="101">
        <f t="shared" si="21"/>
        <v>6</v>
      </c>
      <c r="AB95" s="101">
        <f t="shared" si="21"/>
        <v>1726090</v>
      </c>
      <c r="AC95" s="101">
        <f t="shared" si="21"/>
        <v>27</v>
      </c>
      <c r="AD95" s="109">
        <f t="shared" si="21"/>
        <v>3206983</v>
      </c>
      <c r="AE95" s="100">
        <f t="shared" si="21"/>
        <v>39</v>
      </c>
      <c r="AF95" s="101">
        <f t="shared" si="21"/>
        <v>3958283</v>
      </c>
      <c r="AG95" s="101">
        <f t="shared" si="21"/>
        <v>37</v>
      </c>
      <c r="AH95" s="102">
        <f t="shared" si="21"/>
        <v>3007497</v>
      </c>
      <c r="AI95" s="1"/>
      <c r="AJ95" s="314"/>
      <c r="AK95" s="344"/>
      <c r="AL95" s="317"/>
      <c r="AM95" s="344"/>
      <c r="AN95" s="317"/>
      <c r="AO95" s="344"/>
      <c r="AP95" s="83"/>
      <c r="AQ95" s="78"/>
      <c r="AR95" s="78"/>
      <c r="AS95" s="77"/>
      <c r="AT95" s="77"/>
    </row>
    <row r="96" spans="2:46" ht="24" customHeight="1" x14ac:dyDescent="0.15">
      <c r="B96" s="348" t="s">
        <v>119</v>
      </c>
      <c r="C96" s="349"/>
      <c r="D96" s="349"/>
      <c r="E96" s="350"/>
      <c r="F96" s="23" t="s">
        <v>4</v>
      </c>
      <c r="G96" s="117">
        <v>486</v>
      </c>
      <c r="H96" s="105">
        <v>6244210</v>
      </c>
      <c r="I96" s="104">
        <v>63</v>
      </c>
      <c r="J96" s="105">
        <v>1144397</v>
      </c>
      <c r="K96" s="104">
        <v>267</v>
      </c>
      <c r="L96" s="105">
        <v>81442818</v>
      </c>
      <c r="M96" s="104">
        <v>9</v>
      </c>
      <c r="N96" s="104">
        <v>972994</v>
      </c>
      <c r="O96" s="104">
        <v>825</v>
      </c>
      <c r="P96" s="118">
        <v>89804419</v>
      </c>
      <c r="Q96" s="103">
        <v>25</v>
      </c>
      <c r="R96" s="104">
        <v>911470</v>
      </c>
      <c r="S96" s="104">
        <v>0</v>
      </c>
      <c r="T96" s="105">
        <v>0</v>
      </c>
      <c r="U96" s="104">
        <v>1</v>
      </c>
      <c r="V96" s="105">
        <v>288235</v>
      </c>
      <c r="W96" s="104">
        <v>0</v>
      </c>
      <c r="X96" s="105">
        <v>0</v>
      </c>
      <c r="Y96" s="104">
        <v>0</v>
      </c>
      <c r="Z96" s="105">
        <v>0</v>
      </c>
      <c r="AA96" s="241">
        <v>16</v>
      </c>
      <c r="AB96" s="238">
        <v>10705290</v>
      </c>
      <c r="AC96" s="241">
        <v>42</v>
      </c>
      <c r="AD96" s="306">
        <v>11904995</v>
      </c>
      <c r="AE96" s="231">
        <v>867</v>
      </c>
      <c r="AF96" s="241">
        <v>101709414</v>
      </c>
      <c r="AG96" s="241">
        <v>867</v>
      </c>
      <c r="AH96" s="299">
        <v>101709414</v>
      </c>
      <c r="AI96" s="5" t="s">
        <v>105</v>
      </c>
      <c r="AJ96" s="4"/>
      <c r="AK96" s="342"/>
      <c r="AL96" s="315" t="s">
        <v>102</v>
      </c>
      <c r="AM96" s="319" t="s">
        <v>226</v>
      </c>
      <c r="AN96" s="315"/>
      <c r="AO96" s="342" t="s">
        <v>227</v>
      </c>
      <c r="AP96" s="83"/>
      <c r="AQ96" s="78"/>
      <c r="AR96" s="78"/>
      <c r="AS96" s="77"/>
      <c r="AT96" s="77"/>
    </row>
    <row r="97" spans="2:46" ht="24" customHeight="1" x14ac:dyDescent="0.15">
      <c r="B97" s="348"/>
      <c r="C97" s="349"/>
      <c r="D97" s="349"/>
      <c r="E97" s="350"/>
      <c r="F97" s="31" t="s">
        <v>5</v>
      </c>
      <c r="G97" s="92">
        <v>0</v>
      </c>
      <c r="H97" s="93">
        <v>0</v>
      </c>
      <c r="I97" s="93">
        <v>0</v>
      </c>
      <c r="J97" s="93">
        <v>0</v>
      </c>
      <c r="K97" s="93">
        <v>0</v>
      </c>
      <c r="L97" s="93">
        <v>0</v>
      </c>
      <c r="M97" s="93">
        <v>0</v>
      </c>
      <c r="N97" s="93">
        <v>0</v>
      </c>
      <c r="O97" s="94">
        <v>0</v>
      </c>
      <c r="P97" s="95">
        <v>0</v>
      </c>
      <c r="Q97" s="106">
        <v>0</v>
      </c>
      <c r="R97" s="93">
        <v>0</v>
      </c>
      <c r="S97" s="93">
        <v>0</v>
      </c>
      <c r="T97" s="93">
        <v>0</v>
      </c>
      <c r="U97" s="93">
        <v>0</v>
      </c>
      <c r="V97" s="93">
        <v>0</v>
      </c>
      <c r="W97" s="93">
        <v>0</v>
      </c>
      <c r="X97" s="93">
        <v>0</v>
      </c>
      <c r="Y97" s="93">
        <v>0</v>
      </c>
      <c r="Z97" s="93">
        <v>0</v>
      </c>
      <c r="AA97" s="93">
        <v>0</v>
      </c>
      <c r="AB97" s="93">
        <v>0</v>
      </c>
      <c r="AC97" s="94">
        <v>0</v>
      </c>
      <c r="AD97" s="111">
        <v>0</v>
      </c>
      <c r="AE97" s="119">
        <v>0</v>
      </c>
      <c r="AF97" s="94">
        <v>0</v>
      </c>
      <c r="AG97" s="93">
        <v>0</v>
      </c>
      <c r="AH97" s="114">
        <v>0</v>
      </c>
      <c r="AI97" s="3"/>
      <c r="AJ97" s="2"/>
      <c r="AK97" s="343"/>
      <c r="AL97" s="316"/>
      <c r="AM97" s="320"/>
      <c r="AN97" s="316"/>
      <c r="AO97" s="343"/>
      <c r="AP97" s="83"/>
      <c r="AQ97" s="78"/>
      <c r="AR97" s="78"/>
      <c r="AS97" s="77"/>
      <c r="AT97" s="77"/>
    </row>
    <row r="98" spans="2:46" ht="24" customHeight="1" x14ac:dyDescent="0.15">
      <c r="B98" s="348"/>
      <c r="C98" s="349"/>
      <c r="D98" s="349"/>
      <c r="E98" s="350"/>
      <c r="F98" s="40" t="s">
        <v>9</v>
      </c>
      <c r="G98" s="96">
        <v>399</v>
      </c>
      <c r="H98" s="97">
        <v>7035865</v>
      </c>
      <c r="I98" s="97">
        <v>30</v>
      </c>
      <c r="J98" s="97">
        <v>208510</v>
      </c>
      <c r="K98" s="97">
        <v>156</v>
      </c>
      <c r="L98" s="97">
        <v>13709966</v>
      </c>
      <c r="M98" s="97">
        <v>29</v>
      </c>
      <c r="N98" s="97">
        <v>7624173</v>
      </c>
      <c r="O98" s="98">
        <v>614</v>
      </c>
      <c r="P98" s="99">
        <v>28578514</v>
      </c>
      <c r="Q98" s="107">
        <v>15</v>
      </c>
      <c r="R98" s="97">
        <v>808894</v>
      </c>
      <c r="S98" s="97">
        <v>0</v>
      </c>
      <c r="T98" s="97">
        <v>0</v>
      </c>
      <c r="U98" s="240">
        <v>89</v>
      </c>
      <c r="V98" s="240">
        <v>113608924</v>
      </c>
      <c r="W98" s="240">
        <v>0</v>
      </c>
      <c r="X98" s="240">
        <v>0</v>
      </c>
      <c r="Y98" s="240">
        <v>0</v>
      </c>
      <c r="Z98" s="240">
        <v>0</v>
      </c>
      <c r="AA98" s="240">
        <v>53</v>
      </c>
      <c r="AB98" s="240">
        <v>5703700</v>
      </c>
      <c r="AC98" s="98">
        <v>157</v>
      </c>
      <c r="AD98" s="112">
        <v>120121518</v>
      </c>
      <c r="AE98" s="120">
        <v>771</v>
      </c>
      <c r="AF98" s="98">
        <v>148700032</v>
      </c>
      <c r="AG98" s="115">
        <v>771</v>
      </c>
      <c r="AH98" s="116">
        <v>148700032</v>
      </c>
      <c r="AI98" s="3"/>
      <c r="AJ98" s="2"/>
      <c r="AK98" s="343"/>
      <c r="AL98" s="316"/>
      <c r="AM98" s="320"/>
      <c r="AN98" s="316"/>
      <c r="AO98" s="343"/>
      <c r="AP98" s="83"/>
      <c r="AQ98" s="78"/>
      <c r="AR98" s="78"/>
      <c r="AS98" s="77"/>
      <c r="AT98" s="77"/>
    </row>
    <row r="99" spans="2:46" ht="24" customHeight="1" thickBot="1" x14ac:dyDescent="0.2">
      <c r="B99" s="348"/>
      <c r="C99" s="349"/>
      <c r="D99" s="349"/>
      <c r="E99" s="350"/>
      <c r="F99" s="49" t="s">
        <v>15</v>
      </c>
      <c r="G99" s="100">
        <f>SUM(G96:G98)</f>
        <v>885</v>
      </c>
      <c r="H99" s="101">
        <f t="shared" ref="H99:AH99" si="22">SUM(H96:H98)</f>
        <v>13280075</v>
      </c>
      <c r="I99" s="101">
        <f t="shared" si="22"/>
        <v>93</v>
      </c>
      <c r="J99" s="101">
        <f t="shared" si="22"/>
        <v>1352907</v>
      </c>
      <c r="K99" s="101">
        <f t="shared" si="22"/>
        <v>423</v>
      </c>
      <c r="L99" s="101">
        <f t="shared" si="22"/>
        <v>95152784</v>
      </c>
      <c r="M99" s="101">
        <f t="shared" si="22"/>
        <v>38</v>
      </c>
      <c r="N99" s="101">
        <f t="shared" si="22"/>
        <v>8597167</v>
      </c>
      <c r="O99" s="101">
        <f t="shared" si="22"/>
        <v>1439</v>
      </c>
      <c r="P99" s="102">
        <f t="shared" si="22"/>
        <v>118382933</v>
      </c>
      <c r="Q99" s="108">
        <f t="shared" si="22"/>
        <v>40</v>
      </c>
      <c r="R99" s="101">
        <f t="shared" si="22"/>
        <v>1720364</v>
      </c>
      <c r="S99" s="101">
        <f t="shared" si="22"/>
        <v>0</v>
      </c>
      <c r="T99" s="101">
        <f t="shared" si="22"/>
        <v>0</v>
      </c>
      <c r="U99" s="101">
        <f t="shared" si="22"/>
        <v>90</v>
      </c>
      <c r="V99" s="101">
        <f t="shared" si="22"/>
        <v>113897159</v>
      </c>
      <c r="W99" s="101">
        <f t="shared" si="22"/>
        <v>0</v>
      </c>
      <c r="X99" s="101">
        <f t="shared" si="22"/>
        <v>0</v>
      </c>
      <c r="Y99" s="101">
        <f t="shared" si="22"/>
        <v>0</v>
      </c>
      <c r="Z99" s="101">
        <f t="shared" si="22"/>
        <v>0</v>
      </c>
      <c r="AA99" s="101">
        <f t="shared" si="22"/>
        <v>69</v>
      </c>
      <c r="AB99" s="101">
        <f t="shared" si="22"/>
        <v>16408990</v>
      </c>
      <c r="AC99" s="101">
        <f t="shared" si="22"/>
        <v>199</v>
      </c>
      <c r="AD99" s="109">
        <f t="shared" si="22"/>
        <v>132026513</v>
      </c>
      <c r="AE99" s="100">
        <f t="shared" si="22"/>
        <v>1638</v>
      </c>
      <c r="AF99" s="101">
        <f t="shared" si="22"/>
        <v>250409446</v>
      </c>
      <c r="AG99" s="101">
        <f t="shared" si="22"/>
        <v>1638</v>
      </c>
      <c r="AH99" s="102">
        <f t="shared" si="22"/>
        <v>250409446</v>
      </c>
      <c r="AI99" s="1"/>
      <c r="AJ99" s="314"/>
      <c r="AK99" s="344"/>
      <c r="AL99" s="317"/>
      <c r="AM99" s="321"/>
      <c r="AN99" s="317"/>
      <c r="AO99" s="344"/>
      <c r="AP99" s="83"/>
      <c r="AQ99" s="78"/>
      <c r="AR99" s="78"/>
      <c r="AS99" s="77"/>
      <c r="AT99" s="77"/>
    </row>
    <row r="100" spans="2:46" ht="24" customHeight="1" x14ac:dyDescent="0.15">
      <c r="B100" s="348" t="s">
        <v>120</v>
      </c>
      <c r="C100" s="349"/>
      <c r="D100" s="349"/>
      <c r="E100" s="350"/>
      <c r="F100" s="23" t="s">
        <v>4</v>
      </c>
      <c r="G100" s="24">
        <v>0</v>
      </c>
      <c r="H100" s="25">
        <v>0</v>
      </c>
      <c r="I100" s="26">
        <v>1</v>
      </c>
      <c r="J100" s="25">
        <v>62500</v>
      </c>
      <c r="K100" s="26">
        <v>0</v>
      </c>
      <c r="L100" s="25">
        <v>0</v>
      </c>
      <c r="M100" s="26">
        <v>0</v>
      </c>
      <c r="N100" s="26">
        <v>0</v>
      </c>
      <c r="O100" s="26">
        <v>1</v>
      </c>
      <c r="P100" s="27">
        <v>62500</v>
      </c>
      <c r="Q100" s="103">
        <v>0</v>
      </c>
      <c r="R100" s="104">
        <v>0</v>
      </c>
      <c r="S100" s="104">
        <v>0</v>
      </c>
      <c r="T100" s="105">
        <v>0</v>
      </c>
      <c r="U100" s="104">
        <v>1</v>
      </c>
      <c r="V100" s="105">
        <v>328800</v>
      </c>
      <c r="W100" s="104">
        <v>0</v>
      </c>
      <c r="X100" s="105">
        <v>0</v>
      </c>
      <c r="Y100" s="104">
        <v>0</v>
      </c>
      <c r="Z100" s="105">
        <v>0</v>
      </c>
      <c r="AA100" s="104">
        <v>0</v>
      </c>
      <c r="AB100" s="105">
        <v>0</v>
      </c>
      <c r="AC100" s="104">
        <v>1</v>
      </c>
      <c r="AD100" s="110">
        <v>328800</v>
      </c>
      <c r="AE100" s="117">
        <v>2</v>
      </c>
      <c r="AF100" s="104">
        <v>391300</v>
      </c>
      <c r="AG100" s="104">
        <v>2</v>
      </c>
      <c r="AH100" s="113">
        <v>391300</v>
      </c>
      <c r="AI100" s="5" t="s">
        <v>105</v>
      </c>
      <c r="AJ100" s="4"/>
      <c r="AK100" s="319" t="s">
        <v>142</v>
      </c>
      <c r="AL100" s="315" t="s">
        <v>102</v>
      </c>
      <c r="AM100" s="342"/>
      <c r="AN100" s="315"/>
      <c r="AO100" s="342"/>
      <c r="AP100" s="83"/>
      <c r="AQ100" s="78"/>
      <c r="AR100" s="78"/>
      <c r="AS100" s="77"/>
      <c r="AT100" s="77"/>
    </row>
    <row r="101" spans="2:46" ht="24" customHeight="1" x14ac:dyDescent="0.15">
      <c r="B101" s="348"/>
      <c r="C101" s="349"/>
      <c r="D101" s="349"/>
      <c r="E101" s="350"/>
      <c r="F101" s="31" t="s">
        <v>5</v>
      </c>
      <c r="G101" s="32">
        <v>0</v>
      </c>
      <c r="H101" s="33">
        <v>0</v>
      </c>
      <c r="I101" s="33">
        <v>0</v>
      </c>
      <c r="J101" s="33">
        <v>0</v>
      </c>
      <c r="K101" s="33">
        <v>0</v>
      </c>
      <c r="L101" s="33">
        <v>0</v>
      </c>
      <c r="M101" s="33">
        <v>0</v>
      </c>
      <c r="N101" s="33">
        <v>0</v>
      </c>
      <c r="O101" s="34">
        <v>0</v>
      </c>
      <c r="P101" s="35">
        <v>0</v>
      </c>
      <c r="Q101" s="106">
        <v>0</v>
      </c>
      <c r="R101" s="93">
        <v>0</v>
      </c>
      <c r="S101" s="93">
        <v>0</v>
      </c>
      <c r="T101" s="93">
        <v>0</v>
      </c>
      <c r="U101" s="93">
        <v>0</v>
      </c>
      <c r="V101" s="93">
        <v>0</v>
      </c>
      <c r="W101" s="93">
        <v>0</v>
      </c>
      <c r="X101" s="93">
        <v>0</v>
      </c>
      <c r="Y101" s="93">
        <v>0</v>
      </c>
      <c r="Z101" s="93">
        <v>0</v>
      </c>
      <c r="AA101" s="93">
        <v>0</v>
      </c>
      <c r="AB101" s="93">
        <v>0</v>
      </c>
      <c r="AC101" s="94">
        <v>0</v>
      </c>
      <c r="AD101" s="111">
        <v>0</v>
      </c>
      <c r="AE101" s="119">
        <v>0</v>
      </c>
      <c r="AF101" s="94">
        <v>0</v>
      </c>
      <c r="AG101" s="93">
        <v>0</v>
      </c>
      <c r="AH101" s="114">
        <v>0</v>
      </c>
      <c r="AI101" s="3"/>
      <c r="AJ101" s="2"/>
      <c r="AK101" s="320"/>
      <c r="AL101" s="316"/>
      <c r="AM101" s="343"/>
      <c r="AN101" s="316"/>
      <c r="AO101" s="343"/>
      <c r="AP101" s="83"/>
      <c r="AQ101" s="78"/>
      <c r="AR101" s="78"/>
      <c r="AS101" s="77"/>
      <c r="AT101" s="77"/>
    </row>
    <row r="102" spans="2:46" ht="24" customHeight="1" x14ac:dyDescent="0.15">
      <c r="B102" s="348"/>
      <c r="C102" s="349"/>
      <c r="D102" s="349"/>
      <c r="E102" s="350"/>
      <c r="F102" s="40" t="s">
        <v>9</v>
      </c>
      <c r="G102" s="41">
        <v>0</v>
      </c>
      <c r="H102" s="42">
        <v>0</v>
      </c>
      <c r="I102" s="42">
        <v>0</v>
      </c>
      <c r="J102" s="42">
        <v>0</v>
      </c>
      <c r="K102" s="42">
        <v>0</v>
      </c>
      <c r="L102" s="42">
        <v>0</v>
      </c>
      <c r="M102" s="42">
        <v>0</v>
      </c>
      <c r="N102" s="42">
        <v>0</v>
      </c>
      <c r="O102" s="43">
        <v>0</v>
      </c>
      <c r="P102" s="44">
        <v>0</v>
      </c>
      <c r="Q102" s="107">
        <v>0</v>
      </c>
      <c r="R102" s="97">
        <v>0</v>
      </c>
      <c r="S102" s="97">
        <v>0</v>
      </c>
      <c r="T102" s="97">
        <v>0</v>
      </c>
      <c r="U102" s="97">
        <v>0</v>
      </c>
      <c r="V102" s="97">
        <v>0</v>
      </c>
      <c r="W102" s="97">
        <v>0</v>
      </c>
      <c r="X102" s="97">
        <v>0</v>
      </c>
      <c r="Y102" s="97">
        <v>0</v>
      </c>
      <c r="Z102" s="97">
        <v>0</v>
      </c>
      <c r="AA102" s="97">
        <v>0</v>
      </c>
      <c r="AB102" s="97">
        <v>0</v>
      </c>
      <c r="AC102" s="98">
        <v>0</v>
      </c>
      <c r="AD102" s="112">
        <v>0</v>
      </c>
      <c r="AE102" s="120">
        <v>0</v>
      </c>
      <c r="AF102" s="98">
        <v>0</v>
      </c>
      <c r="AG102" s="115">
        <v>0</v>
      </c>
      <c r="AH102" s="116">
        <v>0</v>
      </c>
      <c r="AI102" s="3"/>
      <c r="AJ102" s="2"/>
      <c r="AK102" s="320"/>
      <c r="AL102" s="316"/>
      <c r="AM102" s="343"/>
      <c r="AN102" s="316"/>
      <c r="AO102" s="343"/>
      <c r="AP102" s="83"/>
      <c r="AQ102" s="78"/>
      <c r="AR102" s="78"/>
      <c r="AS102" s="77"/>
      <c r="AT102" s="77"/>
    </row>
    <row r="103" spans="2:46" ht="24" customHeight="1" thickBot="1" x14ac:dyDescent="0.2">
      <c r="B103" s="348"/>
      <c r="C103" s="349"/>
      <c r="D103" s="349"/>
      <c r="E103" s="350"/>
      <c r="F103" s="49" t="s">
        <v>15</v>
      </c>
      <c r="G103" s="50">
        <f>SUM(G100:G102)</f>
        <v>0</v>
      </c>
      <c r="H103" s="51">
        <f t="shared" ref="H103:AH103" si="23">SUM(H100:H102)</f>
        <v>0</v>
      </c>
      <c r="I103" s="51">
        <f t="shared" si="23"/>
        <v>1</v>
      </c>
      <c r="J103" s="51">
        <f t="shared" si="23"/>
        <v>62500</v>
      </c>
      <c r="K103" s="51">
        <f t="shared" si="23"/>
        <v>0</v>
      </c>
      <c r="L103" s="51">
        <f t="shared" si="23"/>
        <v>0</v>
      </c>
      <c r="M103" s="51">
        <f t="shared" si="23"/>
        <v>0</v>
      </c>
      <c r="N103" s="51">
        <f t="shared" si="23"/>
        <v>0</v>
      </c>
      <c r="O103" s="51">
        <f t="shared" si="23"/>
        <v>1</v>
      </c>
      <c r="P103" s="52">
        <f t="shared" si="23"/>
        <v>62500</v>
      </c>
      <c r="Q103" s="108">
        <f t="shared" si="23"/>
        <v>0</v>
      </c>
      <c r="R103" s="101">
        <f t="shared" si="23"/>
        <v>0</v>
      </c>
      <c r="S103" s="101">
        <f t="shared" si="23"/>
        <v>0</v>
      </c>
      <c r="T103" s="101">
        <f t="shared" si="23"/>
        <v>0</v>
      </c>
      <c r="U103" s="101">
        <f t="shared" si="23"/>
        <v>1</v>
      </c>
      <c r="V103" s="101">
        <f t="shared" si="23"/>
        <v>328800</v>
      </c>
      <c r="W103" s="101">
        <f t="shared" si="23"/>
        <v>0</v>
      </c>
      <c r="X103" s="101">
        <f t="shared" si="23"/>
        <v>0</v>
      </c>
      <c r="Y103" s="101">
        <f t="shared" si="23"/>
        <v>0</v>
      </c>
      <c r="Z103" s="101">
        <f t="shared" si="23"/>
        <v>0</v>
      </c>
      <c r="AA103" s="101">
        <f t="shared" si="23"/>
        <v>0</v>
      </c>
      <c r="AB103" s="101">
        <f t="shared" si="23"/>
        <v>0</v>
      </c>
      <c r="AC103" s="101">
        <f t="shared" si="23"/>
        <v>1</v>
      </c>
      <c r="AD103" s="109">
        <f t="shared" si="23"/>
        <v>328800</v>
      </c>
      <c r="AE103" s="100">
        <f t="shared" si="23"/>
        <v>2</v>
      </c>
      <c r="AF103" s="101">
        <f t="shared" si="23"/>
        <v>391300</v>
      </c>
      <c r="AG103" s="101">
        <f t="shared" si="23"/>
        <v>2</v>
      </c>
      <c r="AH103" s="102">
        <f t="shared" si="23"/>
        <v>391300</v>
      </c>
      <c r="AI103" s="1"/>
      <c r="AJ103" s="314"/>
      <c r="AK103" s="321"/>
      <c r="AL103" s="317"/>
      <c r="AM103" s="344"/>
      <c r="AN103" s="317"/>
      <c r="AO103" s="344"/>
      <c r="AP103" s="83"/>
      <c r="AQ103" s="78"/>
      <c r="AR103" s="78"/>
      <c r="AS103" s="77"/>
      <c r="AT103" s="77"/>
    </row>
    <row r="104" spans="2:46" ht="24" customHeight="1" x14ac:dyDescent="0.15">
      <c r="B104" s="348" t="s">
        <v>121</v>
      </c>
      <c r="C104" s="349"/>
      <c r="D104" s="349"/>
      <c r="E104" s="350"/>
      <c r="F104" s="23" t="s">
        <v>4</v>
      </c>
      <c r="G104" s="117">
        <v>0</v>
      </c>
      <c r="H104" s="105">
        <v>0</v>
      </c>
      <c r="I104" s="104">
        <v>1</v>
      </c>
      <c r="J104" s="105">
        <v>15000</v>
      </c>
      <c r="K104" s="104">
        <v>0</v>
      </c>
      <c r="L104" s="105">
        <v>0</v>
      </c>
      <c r="M104" s="104">
        <v>0</v>
      </c>
      <c r="N104" s="104">
        <v>0</v>
      </c>
      <c r="O104" s="104">
        <v>1</v>
      </c>
      <c r="P104" s="118">
        <v>15000</v>
      </c>
      <c r="Q104" s="170">
        <v>0</v>
      </c>
      <c r="R104" s="90">
        <v>0</v>
      </c>
      <c r="S104" s="90">
        <v>0</v>
      </c>
      <c r="T104" s="90">
        <v>0</v>
      </c>
      <c r="U104" s="90">
        <v>0</v>
      </c>
      <c r="V104" s="90">
        <v>0</v>
      </c>
      <c r="W104" s="90">
        <v>0</v>
      </c>
      <c r="X104" s="90">
        <v>0</v>
      </c>
      <c r="Y104" s="90">
        <v>0</v>
      </c>
      <c r="Z104" s="90">
        <v>0</v>
      </c>
      <c r="AA104" s="90">
        <v>0</v>
      </c>
      <c r="AB104" s="90">
        <v>0</v>
      </c>
      <c r="AC104" s="90">
        <v>0</v>
      </c>
      <c r="AD104" s="171">
        <v>0</v>
      </c>
      <c r="AE104" s="117">
        <v>1</v>
      </c>
      <c r="AF104" s="104">
        <v>15000</v>
      </c>
      <c r="AG104" s="26">
        <v>1</v>
      </c>
      <c r="AH104" s="30">
        <v>15000</v>
      </c>
      <c r="AI104" s="5" t="s">
        <v>106</v>
      </c>
      <c r="AJ104" s="4"/>
      <c r="AK104" s="342"/>
      <c r="AL104" s="315" t="s">
        <v>102</v>
      </c>
      <c r="AM104" s="319" t="s">
        <v>206</v>
      </c>
      <c r="AN104" s="315"/>
      <c r="AO104" s="342"/>
      <c r="AP104" s="83"/>
      <c r="AQ104" s="78"/>
      <c r="AR104" s="78"/>
      <c r="AS104" s="77"/>
      <c r="AT104" s="77"/>
    </row>
    <row r="105" spans="2:46" ht="24" customHeight="1" x14ac:dyDescent="0.15">
      <c r="B105" s="348"/>
      <c r="C105" s="349"/>
      <c r="D105" s="349"/>
      <c r="E105" s="350"/>
      <c r="F105" s="31" t="s">
        <v>5</v>
      </c>
      <c r="G105" s="92">
        <v>0</v>
      </c>
      <c r="H105" s="93">
        <v>0</v>
      </c>
      <c r="I105" s="93">
        <v>0</v>
      </c>
      <c r="J105" s="93">
        <v>0</v>
      </c>
      <c r="K105" s="93">
        <v>3</v>
      </c>
      <c r="L105" s="93">
        <v>193255</v>
      </c>
      <c r="M105" s="93">
        <v>0</v>
      </c>
      <c r="N105" s="93">
        <v>0</v>
      </c>
      <c r="O105" s="94">
        <v>3</v>
      </c>
      <c r="P105" s="95">
        <v>193255</v>
      </c>
      <c r="Q105" s="172">
        <v>8</v>
      </c>
      <c r="R105" s="173">
        <v>729767</v>
      </c>
      <c r="S105" s="173">
        <v>1</v>
      </c>
      <c r="T105" s="173">
        <v>108955</v>
      </c>
      <c r="U105" s="173">
        <v>0</v>
      </c>
      <c r="V105" s="173">
        <v>0</v>
      </c>
      <c r="W105" s="173">
        <v>0</v>
      </c>
      <c r="X105" s="173">
        <v>0</v>
      </c>
      <c r="Y105" s="173">
        <v>0</v>
      </c>
      <c r="Z105" s="173">
        <v>0</v>
      </c>
      <c r="AA105" s="173">
        <v>0</v>
      </c>
      <c r="AB105" s="173">
        <v>0</v>
      </c>
      <c r="AC105" s="174">
        <v>9</v>
      </c>
      <c r="AD105" s="175">
        <v>838722</v>
      </c>
      <c r="AE105" s="119">
        <v>12</v>
      </c>
      <c r="AF105" s="94">
        <v>1031977</v>
      </c>
      <c r="AG105" s="33">
        <v>12</v>
      </c>
      <c r="AH105" s="39">
        <v>1031977</v>
      </c>
      <c r="AI105" s="3"/>
      <c r="AJ105" s="2"/>
      <c r="AK105" s="343"/>
      <c r="AL105" s="316"/>
      <c r="AM105" s="320"/>
      <c r="AN105" s="316"/>
      <c r="AO105" s="343"/>
      <c r="AP105" s="83"/>
      <c r="AQ105" s="78"/>
      <c r="AR105" s="78"/>
      <c r="AS105" s="77"/>
      <c r="AT105" s="77"/>
    </row>
    <row r="106" spans="2:46" ht="24" customHeight="1" x14ac:dyDescent="0.15">
      <c r="B106" s="348"/>
      <c r="C106" s="349"/>
      <c r="D106" s="349"/>
      <c r="E106" s="350"/>
      <c r="F106" s="40" t="s">
        <v>9</v>
      </c>
      <c r="G106" s="96">
        <v>0</v>
      </c>
      <c r="H106" s="97">
        <v>0</v>
      </c>
      <c r="I106" s="97">
        <v>0</v>
      </c>
      <c r="J106" s="97">
        <v>0</v>
      </c>
      <c r="K106" s="97">
        <v>0</v>
      </c>
      <c r="L106" s="97">
        <v>0</v>
      </c>
      <c r="M106" s="97">
        <v>0</v>
      </c>
      <c r="N106" s="97">
        <v>0</v>
      </c>
      <c r="O106" s="98">
        <v>0</v>
      </c>
      <c r="P106" s="99">
        <v>0</v>
      </c>
      <c r="Q106" s="176">
        <v>0</v>
      </c>
      <c r="R106" s="177">
        <v>0</v>
      </c>
      <c r="S106" s="177">
        <v>0</v>
      </c>
      <c r="T106" s="177">
        <v>0</v>
      </c>
      <c r="U106" s="177">
        <v>0</v>
      </c>
      <c r="V106" s="177">
        <v>0</v>
      </c>
      <c r="W106" s="177">
        <v>0</v>
      </c>
      <c r="X106" s="177">
        <v>0</v>
      </c>
      <c r="Y106" s="177">
        <v>0</v>
      </c>
      <c r="Z106" s="177">
        <v>0</v>
      </c>
      <c r="AA106" s="177">
        <v>0</v>
      </c>
      <c r="AB106" s="177">
        <v>0</v>
      </c>
      <c r="AC106" s="178">
        <v>0</v>
      </c>
      <c r="AD106" s="179">
        <v>0</v>
      </c>
      <c r="AE106" s="120">
        <v>0</v>
      </c>
      <c r="AF106" s="98">
        <v>0</v>
      </c>
      <c r="AG106" s="121">
        <v>0</v>
      </c>
      <c r="AH106" s="122">
        <v>0</v>
      </c>
      <c r="AI106" s="3"/>
      <c r="AJ106" s="2"/>
      <c r="AK106" s="343"/>
      <c r="AL106" s="316"/>
      <c r="AM106" s="320"/>
      <c r="AN106" s="316"/>
      <c r="AO106" s="343"/>
      <c r="AP106" s="83"/>
      <c r="AQ106" s="78"/>
      <c r="AR106" s="78"/>
      <c r="AS106" s="77"/>
      <c r="AT106" s="77"/>
    </row>
    <row r="107" spans="2:46" ht="24" customHeight="1" thickBot="1" x14ac:dyDescent="0.2">
      <c r="B107" s="348"/>
      <c r="C107" s="349"/>
      <c r="D107" s="349"/>
      <c r="E107" s="350"/>
      <c r="F107" s="49" t="s">
        <v>15</v>
      </c>
      <c r="G107" s="100">
        <f>SUM(G104:G106)</f>
        <v>0</v>
      </c>
      <c r="H107" s="101">
        <f t="shared" ref="H107:AH107" si="24">SUM(H104:H106)</f>
        <v>0</v>
      </c>
      <c r="I107" s="101">
        <f t="shared" si="24"/>
        <v>1</v>
      </c>
      <c r="J107" s="101">
        <f t="shared" si="24"/>
        <v>15000</v>
      </c>
      <c r="K107" s="101">
        <f t="shared" si="24"/>
        <v>3</v>
      </c>
      <c r="L107" s="101">
        <f t="shared" si="24"/>
        <v>193255</v>
      </c>
      <c r="M107" s="101">
        <f t="shared" si="24"/>
        <v>0</v>
      </c>
      <c r="N107" s="101">
        <f t="shared" si="24"/>
        <v>0</v>
      </c>
      <c r="O107" s="101">
        <f t="shared" si="24"/>
        <v>4</v>
      </c>
      <c r="P107" s="102">
        <f t="shared" si="24"/>
        <v>208255</v>
      </c>
      <c r="Q107" s="180">
        <f t="shared" si="24"/>
        <v>8</v>
      </c>
      <c r="R107" s="181">
        <f t="shared" si="24"/>
        <v>729767</v>
      </c>
      <c r="S107" s="181">
        <f t="shared" si="24"/>
        <v>1</v>
      </c>
      <c r="T107" s="181">
        <f t="shared" si="24"/>
        <v>108955</v>
      </c>
      <c r="U107" s="181">
        <f t="shared" si="24"/>
        <v>0</v>
      </c>
      <c r="V107" s="181">
        <f t="shared" si="24"/>
        <v>0</v>
      </c>
      <c r="W107" s="181">
        <f t="shared" si="24"/>
        <v>0</v>
      </c>
      <c r="X107" s="181">
        <f t="shared" si="24"/>
        <v>0</v>
      </c>
      <c r="Y107" s="181">
        <f t="shared" si="24"/>
        <v>0</v>
      </c>
      <c r="Z107" s="181">
        <f t="shared" si="24"/>
        <v>0</v>
      </c>
      <c r="AA107" s="181">
        <f t="shared" si="24"/>
        <v>0</v>
      </c>
      <c r="AB107" s="181">
        <f t="shared" si="24"/>
        <v>0</v>
      </c>
      <c r="AC107" s="181">
        <f t="shared" si="24"/>
        <v>9</v>
      </c>
      <c r="AD107" s="182">
        <f t="shared" si="24"/>
        <v>838722</v>
      </c>
      <c r="AE107" s="100">
        <f t="shared" si="24"/>
        <v>13</v>
      </c>
      <c r="AF107" s="101">
        <f t="shared" si="24"/>
        <v>1046977</v>
      </c>
      <c r="AG107" s="51">
        <f t="shared" si="24"/>
        <v>13</v>
      </c>
      <c r="AH107" s="52">
        <f t="shared" si="24"/>
        <v>1046977</v>
      </c>
      <c r="AI107" s="1"/>
      <c r="AJ107" s="314"/>
      <c r="AK107" s="344"/>
      <c r="AL107" s="317"/>
      <c r="AM107" s="321"/>
      <c r="AN107" s="317"/>
      <c r="AO107" s="344"/>
      <c r="AP107" s="83"/>
      <c r="AQ107" s="78"/>
      <c r="AR107" s="78"/>
      <c r="AS107" s="77"/>
      <c r="AT107" s="77"/>
    </row>
    <row r="108" spans="2:46" ht="24" customHeight="1" x14ac:dyDescent="0.15">
      <c r="B108" s="345" t="s">
        <v>122</v>
      </c>
      <c r="C108" s="346"/>
      <c r="D108" s="346"/>
      <c r="E108" s="347"/>
      <c r="F108" s="23" t="s">
        <v>4</v>
      </c>
      <c r="G108" s="117">
        <v>2</v>
      </c>
      <c r="H108" s="105">
        <v>1698</v>
      </c>
      <c r="I108" s="104">
        <v>0</v>
      </c>
      <c r="J108" s="105">
        <v>0</v>
      </c>
      <c r="K108" s="104">
        <v>17</v>
      </c>
      <c r="L108" s="105">
        <v>1086743</v>
      </c>
      <c r="M108" s="104">
        <v>0</v>
      </c>
      <c r="N108" s="104">
        <v>0</v>
      </c>
      <c r="O108" s="104">
        <v>19</v>
      </c>
      <c r="P108" s="118">
        <v>1088441</v>
      </c>
      <c r="Q108" s="203">
        <v>0</v>
      </c>
      <c r="R108" s="151">
        <v>0</v>
      </c>
      <c r="S108" s="151">
        <v>0</v>
      </c>
      <c r="T108" s="204">
        <v>0</v>
      </c>
      <c r="U108" s="151">
        <v>0</v>
      </c>
      <c r="V108" s="204">
        <v>0</v>
      </c>
      <c r="W108" s="151">
        <v>0</v>
      </c>
      <c r="X108" s="204">
        <v>0</v>
      </c>
      <c r="Y108" s="151">
        <v>0</v>
      </c>
      <c r="Z108" s="204">
        <v>0</v>
      </c>
      <c r="AA108" s="151">
        <v>0</v>
      </c>
      <c r="AB108" s="204">
        <v>0</v>
      </c>
      <c r="AC108" s="151">
        <v>0</v>
      </c>
      <c r="AD108" s="205">
        <v>0</v>
      </c>
      <c r="AE108" s="117">
        <v>19</v>
      </c>
      <c r="AF108" s="104">
        <v>1088441</v>
      </c>
      <c r="AG108" s="151">
        <v>7</v>
      </c>
      <c r="AH108" s="152">
        <v>139000</v>
      </c>
      <c r="AI108" s="5" t="s">
        <v>106</v>
      </c>
      <c r="AJ108" s="4"/>
      <c r="AK108" s="342"/>
      <c r="AL108" s="315" t="s">
        <v>102</v>
      </c>
      <c r="AM108" s="319" t="s">
        <v>222</v>
      </c>
      <c r="AN108" s="315"/>
      <c r="AO108" s="319" t="s">
        <v>223</v>
      </c>
      <c r="AP108" s="83"/>
      <c r="AQ108" s="78"/>
      <c r="AR108" s="78"/>
      <c r="AS108" s="77"/>
      <c r="AT108" s="77"/>
    </row>
    <row r="109" spans="2:46" ht="24" customHeight="1" x14ac:dyDescent="0.15">
      <c r="B109" s="345"/>
      <c r="C109" s="346"/>
      <c r="D109" s="346"/>
      <c r="E109" s="347"/>
      <c r="F109" s="31" t="s">
        <v>5</v>
      </c>
      <c r="G109" s="92">
        <v>3</v>
      </c>
      <c r="H109" s="93">
        <v>840000</v>
      </c>
      <c r="I109" s="93">
        <v>0</v>
      </c>
      <c r="J109" s="93">
        <v>0</v>
      </c>
      <c r="K109" s="93">
        <v>2</v>
      </c>
      <c r="L109" s="93">
        <v>711250</v>
      </c>
      <c r="M109" s="93">
        <v>0</v>
      </c>
      <c r="N109" s="93">
        <v>0</v>
      </c>
      <c r="O109" s="94">
        <v>5</v>
      </c>
      <c r="P109" s="95">
        <v>1551250</v>
      </c>
      <c r="Q109" s="206">
        <v>0</v>
      </c>
      <c r="R109" s="153">
        <v>0</v>
      </c>
      <c r="S109" s="153">
        <v>0</v>
      </c>
      <c r="T109" s="153">
        <v>0</v>
      </c>
      <c r="U109" s="153">
        <v>4</v>
      </c>
      <c r="V109" s="153">
        <v>3488378</v>
      </c>
      <c r="W109" s="153">
        <v>0</v>
      </c>
      <c r="X109" s="153">
        <v>0</v>
      </c>
      <c r="Y109" s="153">
        <v>0</v>
      </c>
      <c r="Z109" s="153">
        <v>0</v>
      </c>
      <c r="AA109" s="153">
        <v>0</v>
      </c>
      <c r="AB109" s="153">
        <v>0</v>
      </c>
      <c r="AC109" s="207">
        <v>4</v>
      </c>
      <c r="AD109" s="208">
        <v>3488378</v>
      </c>
      <c r="AE109" s="119">
        <v>9</v>
      </c>
      <c r="AF109" s="94">
        <v>5039628</v>
      </c>
      <c r="AG109" s="153">
        <v>9</v>
      </c>
      <c r="AH109" s="154">
        <v>5039628</v>
      </c>
      <c r="AI109" s="3"/>
      <c r="AJ109" s="2"/>
      <c r="AK109" s="343"/>
      <c r="AL109" s="316"/>
      <c r="AM109" s="320"/>
      <c r="AN109" s="316"/>
      <c r="AO109" s="320"/>
      <c r="AP109" s="83"/>
      <c r="AQ109" s="78"/>
      <c r="AR109" s="78"/>
      <c r="AS109" s="77"/>
      <c r="AT109" s="77"/>
    </row>
    <row r="110" spans="2:46" ht="24" customHeight="1" x14ac:dyDescent="0.15">
      <c r="B110" s="345"/>
      <c r="C110" s="346"/>
      <c r="D110" s="346"/>
      <c r="E110" s="347"/>
      <c r="F110" s="40" t="s">
        <v>9</v>
      </c>
      <c r="G110" s="96">
        <v>0</v>
      </c>
      <c r="H110" s="97">
        <v>0</v>
      </c>
      <c r="I110" s="97">
        <v>0</v>
      </c>
      <c r="J110" s="97">
        <v>0</v>
      </c>
      <c r="K110" s="97">
        <v>0</v>
      </c>
      <c r="L110" s="97">
        <v>0</v>
      </c>
      <c r="M110" s="97">
        <v>0</v>
      </c>
      <c r="N110" s="97">
        <v>0</v>
      </c>
      <c r="O110" s="98">
        <v>0</v>
      </c>
      <c r="P110" s="99">
        <v>0</v>
      </c>
      <c r="Q110" s="209">
        <v>0</v>
      </c>
      <c r="R110" s="115">
        <v>0</v>
      </c>
      <c r="S110" s="115">
        <v>0</v>
      </c>
      <c r="T110" s="115">
        <v>0</v>
      </c>
      <c r="U110" s="115">
        <v>0</v>
      </c>
      <c r="V110" s="115">
        <v>0</v>
      </c>
      <c r="W110" s="115">
        <v>0</v>
      </c>
      <c r="X110" s="115">
        <v>0</v>
      </c>
      <c r="Y110" s="115">
        <v>0</v>
      </c>
      <c r="Z110" s="115">
        <v>0</v>
      </c>
      <c r="AA110" s="115">
        <v>0</v>
      </c>
      <c r="AB110" s="115">
        <v>0</v>
      </c>
      <c r="AC110" s="210">
        <v>0</v>
      </c>
      <c r="AD110" s="211">
        <v>0</v>
      </c>
      <c r="AE110" s="120">
        <v>0</v>
      </c>
      <c r="AF110" s="98">
        <v>0</v>
      </c>
      <c r="AG110" s="115">
        <v>0</v>
      </c>
      <c r="AH110" s="116">
        <v>0</v>
      </c>
      <c r="AI110" s="3"/>
      <c r="AJ110" s="2"/>
      <c r="AK110" s="343"/>
      <c r="AL110" s="316"/>
      <c r="AM110" s="320"/>
      <c r="AN110" s="316"/>
      <c r="AO110" s="320"/>
      <c r="AP110" s="83"/>
      <c r="AQ110" s="78"/>
      <c r="AR110" s="78"/>
      <c r="AS110" s="77"/>
      <c r="AT110" s="77"/>
    </row>
    <row r="111" spans="2:46" ht="24" customHeight="1" thickBot="1" x14ac:dyDescent="0.2">
      <c r="B111" s="345"/>
      <c r="C111" s="346"/>
      <c r="D111" s="346"/>
      <c r="E111" s="347"/>
      <c r="F111" s="49" t="s">
        <v>15</v>
      </c>
      <c r="G111" s="100">
        <f>SUM(G108:G110)</f>
        <v>5</v>
      </c>
      <c r="H111" s="101">
        <f t="shared" ref="H111:AH111" si="25">SUM(H108:H110)</f>
        <v>841698</v>
      </c>
      <c r="I111" s="101">
        <f t="shared" si="25"/>
        <v>0</v>
      </c>
      <c r="J111" s="101">
        <f t="shared" si="25"/>
        <v>0</v>
      </c>
      <c r="K111" s="101">
        <f t="shared" si="25"/>
        <v>19</v>
      </c>
      <c r="L111" s="101">
        <f t="shared" si="25"/>
        <v>1797993</v>
      </c>
      <c r="M111" s="101">
        <f t="shared" si="25"/>
        <v>0</v>
      </c>
      <c r="N111" s="101">
        <f t="shared" si="25"/>
        <v>0</v>
      </c>
      <c r="O111" s="101">
        <f t="shared" si="25"/>
        <v>24</v>
      </c>
      <c r="P111" s="102">
        <f t="shared" si="25"/>
        <v>2639691</v>
      </c>
      <c r="Q111" s="212">
        <f t="shared" si="25"/>
        <v>0</v>
      </c>
      <c r="R111" s="187">
        <f t="shared" si="25"/>
        <v>0</v>
      </c>
      <c r="S111" s="187">
        <f t="shared" si="25"/>
        <v>0</v>
      </c>
      <c r="T111" s="187">
        <f t="shared" si="25"/>
        <v>0</v>
      </c>
      <c r="U111" s="187">
        <f t="shared" si="25"/>
        <v>4</v>
      </c>
      <c r="V111" s="187">
        <f t="shared" si="25"/>
        <v>3488378</v>
      </c>
      <c r="W111" s="187">
        <f t="shared" si="25"/>
        <v>0</v>
      </c>
      <c r="X111" s="187">
        <f t="shared" si="25"/>
        <v>0</v>
      </c>
      <c r="Y111" s="187">
        <f t="shared" si="25"/>
        <v>0</v>
      </c>
      <c r="Z111" s="187">
        <f t="shared" si="25"/>
        <v>0</v>
      </c>
      <c r="AA111" s="187">
        <f t="shared" si="25"/>
        <v>0</v>
      </c>
      <c r="AB111" s="187">
        <f t="shared" si="25"/>
        <v>0</v>
      </c>
      <c r="AC111" s="187">
        <f t="shared" si="25"/>
        <v>4</v>
      </c>
      <c r="AD111" s="213">
        <f t="shared" si="25"/>
        <v>3488378</v>
      </c>
      <c r="AE111" s="100">
        <f t="shared" si="25"/>
        <v>28</v>
      </c>
      <c r="AF111" s="101">
        <f t="shared" si="25"/>
        <v>6128069</v>
      </c>
      <c r="AG111" s="187">
        <f t="shared" si="25"/>
        <v>16</v>
      </c>
      <c r="AH111" s="188">
        <f t="shared" si="25"/>
        <v>5178628</v>
      </c>
      <c r="AI111" s="1"/>
      <c r="AJ111" s="314"/>
      <c r="AK111" s="344"/>
      <c r="AL111" s="317"/>
      <c r="AM111" s="321"/>
      <c r="AN111" s="317"/>
      <c r="AO111" s="321"/>
      <c r="AP111" s="83"/>
      <c r="AQ111" s="78"/>
      <c r="AR111" s="78"/>
      <c r="AS111" s="77"/>
      <c r="AT111" s="77"/>
    </row>
    <row r="112" spans="2:46" ht="24" customHeight="1" x14ac:dyDescent="0.15">
      <c r="B112" s="345" t="s">
        <v>123</v>
      </c>
      <c r="C112" s="346"/>
      <c r="D112" s="346"/>
      <c r="E112" s="347"/>
      <c r="F112" s="23" t="s">
        <v>4</v>
      </c>
      <c r="G112" s="117">
        <v>0</v>
      </c>
      <c r="H112" s="105">
        <v>0</v>
      </c>
      <c r="I112" s="104">
        <v>2</v>
      </c>
      <c r="J112" s="105">
        <v>19600</v>
      </c>
      <c r="K112" s="104">
        <v>2</v>
      </c>
      <c r="L112" s="105">
        <v>212400</v>
      </c>
      <c r="M112" s="104">
        <v>0</v>
      </c>
      <c r="N112" s="104">
        <v>0</v>
      </c>
      <c r="O112" s="104">
        <v>4</v>
      </c>
      <c r="P112" s="118">
        <v>232000</v>
      </c>
      <c r="Q112" s="103">
        <v>0</v>
      </c>
      <c r="R112" s="104">
        <v>0</v>
      </c>
      <c r="S112" s="104">
        <v>0</v>
      </c>
      <c r="T112" s="105">
        <v>0</v>
      </c>
      <c r="U112" s="104">
        <v>0</v>
      </c>
      <c r="V112" s="105">
        <v>0</v>
      </c>
      <c r="W112" s="104">
        <v>0</v>
      </c>
      <c r="X112" s="105">
        <v>0</v>
      </c>
      <c r="Y112" s="104">
        <v>0</v>
      </c>
      <c r="Z112" s="105">
        <v>0</v>
      </c>
      <c r="AA112" s="104">
        <v>6</v>
      </c>
      <c r="AB112" s="105">
        <v>17387773</v>
      </c>
      <c r="AC112" s="104">
        <v>6</v>
      </c>
      <c r="AD112" s="110">
        <v>17387773</v>
      </c>
      <c r="AE112" s="117">
        <v>10</v>
      </c>
      <c r="AF112" s="104">
        <v>17619773</v>
      </c>
      <c r="AG112" s="104">
        <v>0</v>
      </c>
      <c r="AH112" s="113">
        <v>0</v>
      </c>
      <c r="AI112" s="5" t="s">
        <v>106</v>
      </c>
      <c r="AJ112" s="4"/>
      <c r="AK112" s="342"/>
      <c r="AL112" s="315" t="s">
        <v>185</v>
      </c>
      <c r="AM112" s="319" t="s">
        <v>259</v>
      </c>
      <c r="AN112" s="319" t="s">
        <v>260</v>
      </c>
      <c r="AO112" s="342"/>
      <c r="AP112" s="83"/>
      <c r="AQ112" s="78"/>
      <c r="AR112" s="78"/>
      <c r="AS112" s="77"/>
      <c r="AT112" s="77"/>
    </row>
    <row r="113" spans="2:46" ht="24" customHeight="1" x14ac:dyDescent="0.15">
      <c r="B113" s="345"/>
      <c r="C113" s="346"/>
      <c r="D113" s="346"/>
      <c r="E113" s="347"/>
      <c r="F113" s="31" t="s">
        <v>5</v>
      </c>
      <c r="G113" s="92">
        <v>0</v>
      </c>
      <c r="H113" s="93">
        <v>0</v>
      </c>
      <c r="I113" s="93">
        <v>0</v>
      </c>
      <c r="J113" s="93">
        <v>0</v>
      </c>
      <c r="K113" s="93">
        <v>0</v>
      </c>
      <c r="L113" s="93">
        <v>0</v>
      </c>
      <c r="M113" s="93">
        <v>0</v>
      </c>
      <c r="N113" s="93">
        <v>0</v>
      </c>
      <c r="O113" s="94">
        <v>0</v>
      </c>
      <c r="P113" s="95">
        <v>0</v>
      </c>
      <c r="Q113" s="106">
        <v>0</v>
      </c>
      <c r="R113" s="93">
        <v>0</v>
      </c>
      <c r="S113" s="93">
        <v>0</v>
      </c>
      <c r="T113" s="93">
        <v>0</v>
      </c>
      <c r="U113" s="93">
        <v>0</v>
      </c>
      <c r="V113" s="93">
        <v>0</v>
      </c>
      <c r="W113" s="93">
        <v>0</v>
      </c>
      <c r="X113" s="93">
        <v>0</v>
      </c>
      <c r="Y113" s="93">
        <v>0</v>
      </c>
      <c r="Z113" s="93">
        <v>0</v>
      </c>
      <c r="AA113" s="93">
        <v>0</v>
      </c>
      <c r="AB113" s="93">
        <v>0</v>
      </c>
      <c r="AC113" s="94">
        <v>0</v>
      </c>
      <c r="AD113" s="111">
        <v>0</v>
      </c>
      <c r="AE113" s="119">
        <v>0</v>
      </c>
      <c r="AF113" s="94">
        <v>0</v>
      </c>
      <c r="AG113" s="93">
        <v>0</v>
      </c>
      <c r="AH113" s="114">
        <v>0</v>
      </c>
      <c r="AI113" s="3"/>
      <c r="AJ113" s="2"/>
      <c r="AK113" s="343"/>
      <c r="AL113" s="316"/>
      <c r="AM113" s="320"/>
      <c r="AN113" s="320"/>
      <c r="AO113" s="343"/>
      <c r="AP113" s="83"/>
      <c r="AQ113" s="78"/>
      <c r="AR113" s="78"/>
      <c r="AS113" s="77"/>
      <c r="AT113" s="77"/>
    </row>
    <row r="114" spans="2:46" ht="24" customHeight="1" x14ac:dyDescent="0.15">
      <c r="B114" s="345"/>
      <c r="C114" s="346"/>
      <c r="D114" s="346"/>
      <c r="E114" s="347"/>
      <c r="F114" s="40" t="s">
        <v>9</v>
      </c>
      <c r="G114" s="96">
        <v>0</v>
      </c>
      <c r="H114" s="97">
        <v>0</v>
      </c>
      <c r="I114" s="97">
        <v>0</v>
      </c>
      <c r="J114" s="97">
        <v>0</v>
      </c>
      <c r="K114" s="97">
        <v>0</v>
      </c>
      <c r="L114" s="97">
        <v>0</v>
      </c>
      <c r="M114" s="97">
        <v>0</v>
      </c>
      <c r="N114" s="97">
        <v>0</v>
      </c>
      <c r="O114" s="98">
        <v>0</v>
      </c>
      <c r="P114" s="99">
        <v>0</v>
      </c>
      <c r="Q114" s="107">
        <v>0</v>
      </c>
      <c r="R114" s="97">
        <v>0</v>
      </c>
      <c r="S114" s="97">
        <v>0</v>
      </c>
      <c r="T114" s="97">
        <v>0</v>
      </c>
      <c r="U114" s="97">
        <v>0</v>
      </c>
      <c r="V114" s="97">
        <v>0</v>
      </c>
      <c r="W114" s="97">
        <v>0</v>
      </c>
      <c r="X114" s="97">
        <v>0</v>
      </c>
      <c r="Y114" s="97">
        <v>0</v>
      </c>
      <c r="Z114" s="97">
        <v>0</v>
      </c>
      <c r="AA114" s="97">
        <v>0</v>
      </c>
      <c r="AB114" s="97">
        <v>0</v>
      </c>
      <c r="AC114" s="98">
        <v>0</v>
      </c>
      <c r="AD114" s="112">
        <v>0</v>
      </c>
      <c r="AE114" s="120">
        <v>0</v>
      </c>
      <c r="AF114" s="98">
        <v>0</v>
      </c>
      <c r="AG114" s="115">
        <v>0</v>
      </c>
      <c r="AH114" s="116">
        <v>0</v>
      </c>
      <c r="AI114" s="3"/>
      <c r="AJ114" s="2"/>
      <c r="AK114" s="343"/>
      <c r="AL114" s="316"/>
      <c r="AM114" s="320"/>
      <c r="AN114" s="320"/>
      <c r="AO114" s="343"/>
      <c r="AP114" s="83"/>
      <c r="AQ114" s="78"/>
      <c r="AR114" s="78"/>
      <c r="AS114" s="77"/>
      <c r="AT114" s="77"/>
    </row>
    <row r="115" spans="2:46" ht="24" customHeight="1" thickBot="1" x14ac:dyDescent="0.2">
      <c r="B115" s="345"/>
      <c r="C115" s="346"/>
      <c r="D115" s="346"/>
      <c r="E115" s="347"/>
      <c r="F115" s="49" t="s">
        <v>15</v>
      </c>
      <c r="G115" s="100">
        <f>SUM(G112:G114)</f>
        <v>0</v>
      </c>
      <c r="H115" s="101">
        <f t="shared" ref="H115:AH115" si="26">SUM(H112:H114)</f>
        <v>0</v>
      </c>
      <c r="I115" s="101">
        <f t="shared" si="26"/>
        <v>2</v>
      </c>
      <c r="J115" s="101">
        <f t="shared" si="26"/>
        <v>19600</v>
      </c>
      <c r="K115" s="101">
        <f t="shared" si="26"/>
        <v>2</v>
      </c>
      <c r="L115" s="101">
        <f t="shared" si="26"/>
        <v>212400</v>
      </c>
      <c r="M115" s="101">
        <f t="shared" si="26"/>
        <v>0</v>
      </c>
      <c r="N115" s="101">
        <f t="shared" si="26"/>
        <v>0</v>
      </c>
      <c r="O115" s="101">
        <f t="shared" si="26"/>
        <v>4</v>
      </c>
      <c r="P115" s="102">
        <f t="shared" si="26"/>
        <v>232000</v>
      </c>
      <c r="Q115" s="108">
        <f t="shared" si="26"/>
        <v>0</v>
      </c>
      <c r="R115" s="101">
        <f t="shared" si="26"/>
        <v>0</v>
      </c>
      <c r="S115" s="101">
        <f t="shared" si="26"/>
        <v>0</v>
      </c>
      <c r="T115" s="101">
        <f t="shared" si="26"/>
        <v>0</v>
      </c>
      <c r="U115" s="101">
        <f t="shared" si="26"/>
        <v>0</v>
      </c>
      <c r="V115" s="101">
        <f t="shared" si="26"/>
        <v>0</v>
      </c>
      <c r="W115" s="101">
        <f t="shared" si="26"/>
        <v>0</v>
      </c>
      <c r="X115" s="101">
        <f t="shared" si="26"/>
        <v>0</v>
      </c>
      <c r="Y115" s="101">
        <f t="shared" si="26"/>
        <v>0</v>
      </c>
      <c r="Z115" s="101">
        <f t="shared" si="26"/>
        <v>0</v>
      </c>
      <c r="AA115" s="101">
        <f t="shared" si="26"/>
        <v>6</v>
      </c>
      <c r="AB115" s="101">
        <f t="shared" si="26"/>
        <v>17387773</v>
      </c>
      <c r="AC115" s="101">
        <f t="shared" si="26"/>
        <v>6</v>
      </c>
      <c r="AD115" s="109">
        <f t="shared" si="26"/>
        <v>17387773</v>
      </c>
      <c r="AE115" s="100">
        <f t="shared" si="26"/>
        <v>10</v>
      </c>
      <c r="AF115" s="101">
        <f t="shared" si="26"/>
        <v>17619773</v>
      </c>
      <c r="AG115" s="101">
        <f t="shared" si="26"/>
        <v>0</v>
      </c>
      <c r="AH115" s="102">
        <f t="shared" si="26"/>
        <v>0</v>
      </c>
      <c r="AI115" s="1"/>
      <c r="AJ115" s="314"/>
      <c r="AK115" s="344"/>
      <c r="AL115" s="317"/>
      <c r="AM115" s="321"/>
      <c r="AN115" s="321"/>
      <c r="AO115" s="344"/>
      <c r="AP115" s="83"/>
      <c r="AQ115" s="78"/>
      <c r="AR115" s="78"/>
      <c r="AS115" s="77"/>
      <c r="AT115" s="77"/>
    </row>
    <row r="116" spans="2:46" ht="24" customHeight="1" x14ac:dyDescent="0.15">
      <c r="B116" s="348" t="s">
        <v>124</v>
      </c>
      <c r="C116" s="349"/>
      <c r="D116" s="349"/>
      <c r="E116" s="350"/>
      <c r="F116" s="183" t="s">
        <v>4</v>
      </c>
      <c r="G116" s="117">
        <v>0</v>
      </c>
      <c r="H116" s="105">
        <v>0</v>
      </c>
      <c r="I116" s="104">
        <v>0</v>
      </c>
      <c r="J116" s="105">
        <v>0</v>
      </c>
      <c r="K116" s="104">
        <v>2</v>
      </c>
      <c r="L116" s="105">
        <v>102900</v>
      </c>
      <c r="M116" s="104">
        <v>0</v>
      </c>
      <c r="N116" s="104">
        <v>0</v>
      </c>
      <c r="O116" s="104">
        <v>2</v>
      </c>
      <c r="P116" s="118">
        <v>102900</v>
      </c>
      <c r="Q116" s="28">
        <v>0</v>
      </c>
      <c r="R116" s="26">
        <v>0</v>
      </c>
      <c r="S116" s="26">
        <v>0</v>
      </c>
      <c r="T116" s="25">
        <v>0</v>
      </c>
      <c r="U116" s="26">
        <v>0</v>
      </c>
      <c r="V116" s="25">
        <v>0</v>
      </c>
      <c r="W116" s="26">
        <v>0</v>
      </c>
      <c r="X116" s="25">
        <v>0</v>
      </c>
      <c r="Y116" s="26">
        <v>0</v>
      </c>
      <c r="Z116" s="25">
        <v>0</v>
      </c>
      <c r="AA116" s="26">
        <v>1</v>
      </c>
      <c r="AB116" s="25">
        <v>50000</v>
      </c>
      <c r="AC116" s="26">
        <v>1</v>
      </c>
      <c r="AD116" s="29">
        <v>50000</v>
      </c>
      <c r="AE116" s="117">
        <v>3</v>
      </c>
      <c r="AF116" s="104">
        <v>152900</v>
      </c>
      <c r="AG116" s="26">
        <v>0</v>
      </c>
      <c r="AH116" s="30">
        <v>0</v>
      </c>
      <c r="AI116" s="5" t="s">
        <v>105</v>
      </c>
      <c r="AJ116" s="4"/>
      <c r="AK116" s="342"/>
      <c r="AL116" s="315" t="s">
        <v>102</v>
      </c>
      <c r="AM116" s="319" t="s">
        <v>230</v>
      </c>
      <c r="AN116" s="318"/>
      <c r="AO116" s="342"/>
      <c r="AP116" s="83"/>
      <c r="AQ116" s="78"/>
      <c r="AR116" s="78"/>
      <c r="AS116" s="77"/>
      <c r="AT116" s="77"/>
    </row>
    <row r="117" spans="2:46" ht="24" customHeight="1" x14ac:dyDescent="0.15">
      <c r="B117" s="348"/>
      <c r="C117" s="349"/>
      <c r="D117" s="349"/>
      <c r="E117" s="350"/>
      <c r="F117" s="184" t="s">
        <v>5</v>
      </c>
      <c r="G117" s="92">
        <v>0</v>
      </c>
      <c r="H117" s="93">
        <v>0</v>
      </c>
      <c r="I117" s="93">
        <v>0</v>
      </c>
      <c r="J117" s="93">
        <v>0</v>
      </c>
      <c r="K117" s="93">
        <v>0</v>
      </c>
      <c r="L117" s="93">
        <v>0</v>
      </c>
      <c r="M117" s="93">
        <v>0</v>
      </c>
      <c r="N117" s="93">
        <v>0</v>
      </c>
      <c r="O117" s="94">
        <v>0</v>
      </c>
      <c r="P117" s="95">
        <v>0</v>
      </c>
      <c r="Q117" s="36">
        <v>0</v>
      </c>
      <c r="R117" s="33">
        <v>0</v>
      </c>
      <c r="S117" s="33">
        <v>0</v>
      </c>
      <c r="T117" s="33">
        <v>0</v>
      </c>
      <c r="U117" s="33">
        <v>0</v>
      </c>
      <c r="V117" s="33">
        <v>0</v>
      </c>
      <c r="W117" s="33">
        <v>0</v>
      </c>
      <c r="X117" s="33">
        <v>0</v>
      </c>
      <c r="Y117" s="33">
        <v>0</v>
      </c>
      <c r="Z117" s="33">
        <v>0</v>
      </c>
      <c r="AA117" s="33">
        <v>0</v>
      </c>
      <c r="AB117" s="33">
        <v>0</v>
      </c>
      <c r="AC117" s="34">
        <v>0</v>
      </c>
      <c r="AD117" s="37">
        <v>0</v>
      </c>
      <c r="AE117" s="119">
        <v>0</v>
      </c>
      <c r="AF117" s="94">
        <v>0</v>
      </c>
      <c r="AG117" s="33">
        <v>0</v>
      </c>
      <c r="AH117" s="39">
        <v>0</v>
      </c>
      <c r="AI117" s="3"/>
      <c r="AJ117" s="2"/>
      <c r="AK117" s="343"/>
      <c r="AL117" s="316"/>
      <c r="AM117" s="320"/>
      <c r="AN117" s="322"/>
      <c r="AO117" s="343"/>
      <c r="AP117" s="83"/>
      <c r="AQ117" s="78"/>
      <c r="AR117" s="78"/>
      <c r="AS117" s="77"/>
      <c r="AT117" s="77"/>
    </row>
    <row r="118" spans="2:46" ht="24" customHeight="1" x14ac:dyDescent="0.15">
      <c r="B118" s="348"/>
      <c r="C118" s="349"/>
      <c r="D118" s="349"/>
      <c r="E118" s="350"/>
      <c r="F118" s="185" t="s">
        <v>9</v>
      </c>
      <c r="G118" s="96">
        <v>0</v>
      </c>
      <c r="H118" s="97">
        <v>0</v>
      </c>
      <c r="I118" s="97">
        <v>0</v>
      </c>
      <c r="J118" s="97">
        <v>0</v>
      </c>
      <c r="K118" s="97">
        <v>0</v>
      </c>
      <c r="L118" s="97">
        <v>0</v>
      </c>
      <c r="M118" s="97">
        <v>0</v>
      </c>
      <c r="N118" s="97">
        <v>0</v>
      </c>
      <c r="O118" s="98">
        <v>0</v>
      </c>
      <c r="P118" s="99">
        <v>0</v>
      </c>
      <c r="Q118" s="45">
        <v>0</v>
      </c>
      <c r="R118" s="42">
        <v>0</v>
      </c>
      <c r="S118" s="42">
        <v>0</v>
      </c>
      <c r="T118" s="42">
        <v>0</v>
      </c>
      <c r="U118" s="42">
        <v>0</v>
      </c>
      <c r="V118" s="42">
        <v>0</v>
      </c>
      <c r="W118" s="42">
        <v>0</v>
      </c>
      <c r="X118" s="42">
        <v>0</v>
      </c>
      <c r="Y118" s="42">
        <v>0</v>
      </c>
      <c r="Z118" s="42">
        <v>0</v>
      </c>
      <c r="AA118" s="42">
        <v>0</v>
      </c>
      <c r="AB118" s="42">
        <v>0</v>
      </c>
      <c r="AC118" s="43">
        <v>0</v>
      </c>
      <c r="AD118" s="46">
        <v>0</v>
      </c>
      <c r="AE118" s="120">
        <v>0</v>
      </c>
      <c r="AF118" s="98">
        <v>0</v>
      </c>
      <c r="AG118" s="121">
        <v>0</v>
      </c>
      <c r="AH118" s="122">
        <v>0</v>
      </c>
      <c r="AI118" s="3"/>
      <c r="AJ118" s="2"/>
      <c r="AK118" s="343"/>
      <c r="AL118" s="316"/>
      <c r="AM118" s="320"/>
      <c r="AN118" s="322"/>
      <c r="AO118" s="343"/>
      <c r="AP118" s="83"/>
      <c r="AQ118" s="78"/>
      <c r="AR118" s="78"/>
      <c r="AS118" s="77"/>
      <c r="AT118" s="77"/>
    </row>
    <row r="119" spans="2:46" ht="24" customHeight="1" thickBot="1" x14ac:dyDescent="0.2">
      <c r="B119" s="348"/>
      <c r="C119" s="349"/>
      <c r="D119" s="349"/>
      <c r="E119" s="350"/>
      <c r="F119" s="186" t="s">
        <v>15</v>
      </c>
      <c r="G119" s="100">
        <f>SUM(G116:G118)</f>
        <v>0</v>
      </c>
      <c r="H119" s="101">
        <f t="shared" ref="H119:AH119" si="27">SUM(H116:H118)</f>
        <v>0</v>
      </c>
      <c r="I119" s="101">
        <f t="shared" si="27"/>
        <v>0</v>
      </c>
      <c r="J119" s="101">
        <f t="shared" si="27"/>
        <v>0</v>
      </c>
      <c r="K119" s="101">
        <f t="shared" si="27"/>
        <v>2</v>
      </c>
      <c r="L119" s="101">
        <f t="shared" si="27"/>
        <v>102900</v>
      </c>
      <c r="M119" s="101">
        <f t="shared" si="27"/>
        <v>0</v>
      </c>
      <c r="N119" s="101">
        <f t="shared" si="27"/>
        <v>0</v>
      </c>
      <c r="O119" s="101">
        <f t="shared" si="27"/>
        <v>2</v>
      </c>
      <c r="P119" s="102">
        <f t="shared" si="27"/>
        <v>102900</v>
      </c>
      <c r="Q119" s="53">
        <f t="shared" si="27"/>
        <v>0</v>
      </c>
      <c r="R119" s="51">
        <f t="shared" si="27"/>
        <v>0</v>
      </c>
      <c r="S119" s="51">
        <f t="shared" si="27"/>
        <v>0</v>
      </c>
      <c r="T119" s="51">
        <f t="shared" si="27"/>
        <v>0</v>
      </c>
      <c r="U119" s="51">
        <f t="shared" si="27"/>
        <v>0</v>
      </c>
      <c r="V119" s="51">
        <f t="shared" si="27"/>
        <v>0</v>
      </c>
      <c r="W119" s="51">
        <f t="shared" si="27"/>
        <v>0</v>
      </c>
      <c r="X119" s="51">
        <f t="shared" si="27"/>
        <v>0</v>
      </c>
      <c r="Y119" s="51">
        <f t="shared" si="27"/>
        <v>0</v>
      </c>
      <c r="Z119" s="51">
        <f t="shared" si="27"/>
        <v>0</v>
      </c>
      <c r="AA119" s="51">
        <f t="shared" si="27"/>
        <v>1</v>
      </c>
      <c r="AB119" s="51">
        <f t="shared" si="27"/>
        <v>50000</v>
      </c>
      <c r="AC119" s="51">
        <f t="shared" si="27"/>
        <v>1</v>
      </c>
      <c r="AD119" s="54">
        <f t="shared" si="27"/>
        <v>50000</v>
      </c>
      <c r="AE119" s="100">
        <f t="shared" si="27"/>
        <v>3</v>
      </c>
      <c r="AF119" s="101">
        <f t="shared" si="27"/>
        <v>152900</v>
      </c>
      <c r="AG119" s="51">
        <f t="shared" si="27"/>
        <v>0</v>
      </c>
      <c r="AH119" s="52">
        <f t="shared" si="27"/>
        <v>0</v>
      </c>
      <c r="AI119" s="1"/>
      <c r="AJ119" s="314"/>
      <c r="AK119" s="344"/>
      <c r="AL119" s="317"/>
      <c r="AM119" s="321"/>
      <c r="AN119" s="323"/>
      <c r="AO119" s="344"/>
      <c r="AP119" s="83"/>
      <c r="AQ119" s="78"/>
      <c r="AR119" s="78"/>
      <c r="AS119" s="77"/>
      <c r="AT119" s="77"/>
    </row>
    <row r="120" spans="2:46" ht="24" customHeight="1" x14ac:dyDescent="0.15">
      <c r="B120" s="348" t="s">
        <v>125</v>
      </c>
      <c r="C120" s="349"/>
      <c r="D120" s="349"/>
      <c r="E120" s="350"/>
      <c r="F120" s="23" t="s">
        <v>4</v>
      </c>
      <c r="G120" s="117">
        <v>0</v>
      </c>
      <c r="H120" s="105">
        <v>0</v>
      </c>
      <c r="I120" s="104">
        <v>0</v>
      </c>
      <c r="J120" s="105">
        <v>0</v>
      </c>
      <c r="K120" s="104">
        <v>0</v>
      </c>
      <c r="L120" s="105">
        <v>0</v>
      </c>
      <c r="M120" s="104">
        <v>0</v>
      </c>
      <c r="N120" s="104">
        <v>0</v>
      </c>
      <c r="O120" s="104">
        <v>0</v>
      </c>
      <c r="P120" s="118">
        <v>0</v>
      </c>
      <c r="Q120" s="103">
        <v>2</v>
      </c>
      <c r="R120" s="104">
        <v>110000</v>
      </c>
      <c r="S120" s="104">
        <v>0</v>
      </c>
      <c r="T120" s="105">
        <v>0</v>
      </c>
      <c r="U120" s="104">
        <v>0</v>
      </c>
      <c r="V120" s="105">
        <v>0</v>
      </c>
      <c r="W120" s="104">
        <v>0</v>
      </c>
      <c r="X120" s="105">
        <v>0</v>
      </c>
      <c r="Y120" s="104">
        <v>0</v>
      </c>
      <c r="Z120" s="105">
        <v>0</v>
      </c>
      <c r="AA120" s="104">
        <v>2</v>
      </c>
      <c r="AB120" s="105">
        <v>7500</v>
      </c>
      <c r="AC120" s="104">
        <v>4</v>
      </c>
      <c r="AD120" s="110">
        <v>117500</v>
      </c>
      <c r="AE120" s="117">
        <v>4</v>
      </c>
      <c r="AF120" s="104">
        <v>117500</v>
      </c>
      <c r="AG120" s="26">
        <v>2</v>
      </c>
      <c r="AH120" s="30">
        <v>7500</v>
      </c>
      <c r="AI120" s="5" t="s">
        <v>101</v>
      </c>
      <c r="AJ120" s="4"/>
      <c r="AK120" s="342"/>
      <c r="AL120" s="315" t="s">
        <v>104</v>
      </c>
      <c r="AM120" s="454" t="s">
        <v>237</v>
      </c>
      <c r="AN120" s="319" t="s">
        <v>238</v>
      </c>
      <c r="AO120" s="342" t="s">
        <v>239</v>
      </c>
      <c r="AP120" s="83"/>
      <c r="AQ120" s="78"/>
      <c r="AR120" s="78"/>
      <c r="AS120" s="77"/>
      <c r="AT120" s="77"/>
    </row>
    <row r="121" spans="2:46" ht="24" customHeight="1" x14ac:dyDescent="0.15">
      <c r="B121" s="348"/>
      <c r="C121" s="349"/>
      <c r="D121" s="349"/>
      <c r="E121" s="350"/>
      <c r="F121" s="31" t="s">
        <v>5</v>
      </c>
      <c r="G121" s="92">
        <v>0</v>
      </c>
      <c r="H121" s="93">
        <v>0</v>
      </c>
      <c r="I121" s="93">
        <v>0</v>
      </c>
      <c r="J121" s="93">
        <v>0</v>
      </c>
      <c r="K121" s="93">
        <v>0</v>
      </c>
      <c r="L121" s="93">
        <v>0</v>
      </c>
      <c r="M121" s="93">
        <v>0</v>
      </c>
      <c r="N121" s="93">
        <v>0</v>
      </c>
      <c r="O121" s="94">
        <v>0</v>
      </c>
      <c r="P121" s="95">
        <v>0</v>
      </c>
      <c r="Q121" s="106">
        <v>0</v>
      </c>
      <c r="R121" s="93">
        <v>0</v>
      </c>
      <c r="S121" s="93">
        <v>0</v>
      </c>
      <c r="T121" s="93">
        <v>0</v>
      </c>
      <c r="U121" s="93">
        <v>0</v>
      </c>
      <c r="V121" s="93">
        <v>0</v>
      </c>
      <c r="W121" s="93">
        <v>0</v>
      </c>
      <c r="X121" s="93">
        <v>0</v>
      </c>
      <c r="Y121" s="93">
        <v>0</v>
      </c>
      <c r="Z121" s="93">
        <v>0</v>
      </c>
      <c r="AA121" s="93">
        <v>8</v>
      </c>
      <c r="AB121" s="93">
        <v>259774</v>
      </c>
      <c r="AC121" s="94">
        <v>8</v>
      </c>
      <c r="AD121" s="111">
        <v>259774</v>
      </c>
      <c r="AE121" s="119">
        <v>8</v>
      </c>
      <c r="AF121" s="94">
        <v>259774</v>
      </c>
      <c r="AG121" s="33">
        <v>0</v>
      </c>
      <c r="AH121" s="39">
        <v>0</v>
      </c>
      <c r="AI121" s="3"/>
      <c r="AJ121" s="2"/>
      <c r="AK121" s="343"/>
      <c r="AL121" s="316"/>
      <c r="AM121" s="455"/>
      <c r="AN121" s="343"/>
      <c r="AO121" s="343"/>
      <c r="AP121" s="83"/>
      <c r="AQ121" s="78"/>
      <c r="AR121" s="78"/>
      <c r="AS121" s="77"/>
      <c r="AT121" s="77"/>
    </row>
    <row r="122" spans="2:46" ht="24" customHeight="1" x14ac:dyDescent="0.15">
      <c r="B122" s="348"/>
      <c r="C122" s="349"/>
      <c r="D122" s="349"/>
      <c r="E122" s="350"/>
      <c r="F122" s="40" t="s">
        <v>9</v>
      </c>
      <c r="G122" s="96">
        <v>0</v>
      </c>
      <c r="H122" s="97">
        <v>0</v>
      </c>
      <c r="I122" s="97">
        <v>0</v>
      </c>
      <c r="J122" s="97">
        <v>0</v>
      </c>
      <c r="K122" s="97">
        <v>0</v>
      </c>
      <c r="L122" s="97">
        <v>0</v>
      </c>
      <c r="M122" s="97">
        <v>0</v>
      </c>
      <c r="N122" s="97">
        <v>0</v>
      </c>
      <c r="O122" s="98">
        <v>0</v>
      </c>
      <c r="P122" s="99">
        <v>0</v>
      </c>
      <c r="Q122" s="107">
        <v>0</v>
      </c>
      <c r="R122" s="97">
        <v>0</v>
      </c>
      <c r="S122" s="97">
        <v>0</v>
      </c>
      <c r="T122" s="97">
        <v>0</v>
      </c>
      <c r="U122" s="97">
        <v>0</v>
      </c>
      <c r="V122" s="97">
        <v>0</v>
      </c>
      <c r="W122" s="97">
        <v>0</v>
      </c>
      <c r="X122" s="97">
        <v>0</v>
      </c>
      <c r="Y122" s="97">
        <v>0</v>
      </c>
      <c r="Z122" s="97">
        <v>0</v>
      </c>
      <c r="AA122" s="97">
        <v>0</v>
      </c>
      <c r="AB122" s="97">
        <v>0</v>
      </c>
      <c r="AC122" s="98">
        <v>0</v>
      </c>
      <c r="AD122" s="112">
        <v>0</v>
      </c>
      <c r="AE122" s="120">
        <v>0</v>
      </c>
      <c r="AF122" s="98">
        <v>0</v>
      </c>
      <c r="AG122" s="121">
        <v>0</v>
      </c>
      <c r="AH122" s="122">
        <v>0</v>
      </c>
      <c r="AI122" s="3"/>
      <c r="AJ122" s="2"/>
      <c r="AK122" s="343"/>
      <c r="AL122" s="316"/>
      <c r="AM122" s="455"/>
      <c r="AN122" s="343"/>
      <c r="AO122" s="343"/>
      <c r="AP122" s="83"/>
      <c r="AQ122" s="78"/>
      <c r="AR122" s="78"/>
      <c r="AS122" s="77"/>
      <c r="AT122" s="77"/>
    </row>
    <row r="123" spans="2:46" ht="24" customHeight="1" thickBot="1" x14ac:dyDescent="0.2">
      <c r="B123" s="348"/>
      <c r="C123" s="349"/>
      <c r="D123" s="349"/>
      <c r="E123" s="350"/>
      <c r="F123" s="49" t="s">
        <v>15</v>
      </c>
      <c r="G123" s="100">
        <f>SUM(G120:G122)</f>
        <v>0</v>
      </c>
      <c r="H123" s="101">
        <f t="shared" ref="H123:AH123" si="28">SUM(H120:H122)</f>
        <v>0</v>
      </c>
      <c r="I123" s="101">
        <f t="shared" si="28"/>
        <v>0</v>
      </c>
      <c r="J123" s="101">
        <f t="shared" si="28"/>
        <v>0</v>
      </c>
      <c r="K123" s="101">
        <f t="shared" si="28"/>
        <v>0</v>
      </c>
      <c r="L123" s="101">
        <f t="shared" si="28"/>
        <v>0</v>
      </c>
      <c r="M123" s="101">
        <f t="shared" si="28"/>
        <v>0</v>
      </c>
      <c r="N123" s="101">
        <f t="shared" si="28"/>
        <v>0</v>
      </c>
      <c r="O123" s="101">
        <f t="shared" si="28"/>
        <v>0</v>
      </c>
      <c r="P123" s="102">
        <f t="shared" si="28"/>
        <v>0</v>
      </c>
      <c r="Q123" s="108">
        <f t="shared" si="28"/>
        <v>2</v>
      </c>
      <c r="R123" s="101">
        <f t="shared" si="28"/>
        <v>110000</v>
      </c>
      <c r="S123" s="101">
        <f t="shared" si="28"/>
        <v>0</v>
      </c>
      <c r="T123" s="101">
        <f t="shared" si="28"/>
        <v>0</v>
      </c>
      <c r="U123" s="101">
        <f t="shared" si="28"/>
        <v>0</v>
      </c>
      <c r="V123" s="101">
        <f t="shared" si="28"/>
        <v>0</v>
      </c>
      <c r="W123" s="101">
        <f t="shared" si="28"/>
        <v>0</v>
      </c>
      <c r="X123" s="101">
        <f t="shared" si="28"/>
        <v>0</v>
      </c>
      <c r="Y123" s="101">
        <f t="shared" si="28"/>
        <v>0</v>
      </c>
      <c r="Z123" s="101">
        <f t="shared" si="28"/>
        <v>0</v>
      </c>
      <c r="AA123" s="101">
        <f t="shared" si="28"/>
        <v>10</v>
      </c>
      <c r="AB123" s="101">
        <f t="shared" si="28"/>
        <v>267274</v>
      </c>
      <c r="AC123" s="101">
        <f t="shared" si="28"/>
        <v>12</v>
      </c>
      <c r="AD123" s="109">
        <f t="shared" si="28"/>
        <v>377274</v>
      </c>
      <c r="AE123" s="100">
        <f t="shared" si="28"/>
        <v>12</v>
      </c>
      <c r="AF123" s="101">
        <f t="shared" si="28"/>
        <v>377274</v>
      </c>
      <c r="AG123" s="51">
        <f t="shared" si="28"/>
        <v>2</v>
      </c>
      <c r="AH123" s="52">
        <f t="shared" si="28"/>
        <v>7500</v>
      </c>
      <c r="AI123" s="1"/>
      <c r="AJ123" s="314"/>
      <c r="AK123" s="344"/>
      <c r="AL123" s="317"/>
      <c r="AM123" s="456"/>
      <c r="AN123" s="344"/>
      <c r="AO123" s="344"/>
      <c r="AP123" s="83"/>
      <c r="AQ123" s="78"/>
      <c r="AR123" s="78"/>
      <c r="AS123" s="77"/>
      <c r="AT123" s="77"/>
    </row>
    <row r="124" spans="2:46" ht="24" customHeight="1" x14ac:dyDescent="0.15">
      <c r="B124" s="348" t="s">
        <v>126</v>
      </c>
      <c r="C124" s="349"/>
      <c r="D124" s="349"/>
      <c r="E124" s="350"/>
      <c r="F124" s="23" t="s">
        <v>4</v>
      </c>
      <c r="G124" s="117">
        <v>0</v>
      </c>
      <c r="H124" s="105">
        <v>0</v>
      </c>
      <c r="I124" s="104">
        <v>3</v>
      </c>
      <c r="J124" s="105">
        <v>156150</v>
      </c>
      <c r="K124" s="104">
        <v>0</v>
      </c>
      <c r="L124" s="105">
        <v>0</v>
      </c>
      <c r="M124" s="104">
        <v>0</v>
      </c>
      <c r="N124" s="104">
        <v>0</v>
      </c>
      <c r="O124" s="104">
        <v>3</v>
      </c>
      <c r="P124" s="118">
        <v>156150</v>
      </c>
      <c r="Q124" s="103">
        <v>0</v>
      </c>
      <c r="R124" s="104">
        <v>0</v>
      </c>
      <c r="S124" s="104">
        <v>0</v>
      </c>
      <c r="T124" s="105">
        <v>0</v>
      </c>
      <c r="U124" s="104">
        <v>33</v>
      </c>
      <c r="V124" s="105">
        <v>4203000</v>
      </c>
      <c r="W124" s="104">
        <v>0</v>
      </c>
      <c r="X124" s="105">
        <v>0</v>
      </c>
      <c r="Y124" s="104">
        <v>0</v>
      </c>
      <c r="Z124" s="105">
        <v>0</v>
      </c>
      <c r="AA124" s="104">
        <v>0</v>
      </c>
      <c r="AB124" s="105">
        <v>0</v>
      </c>
      <c r="AC124" s="104">
        <v>33</v>
      </c>
      <c r="AD124" s="110">
        <v>4203000</v>
      </c>
      <c r="AE124" s="117">
        <v>36</v>
      </c>
      <c r="AF124" s="104">
        <v>4359150</v>
      </c>
      <c r="AG124" s="151">
        <v>36</v>
      </c>
      <c r="AH124" s="152">
        <v>4359150</v>
      </c>
      <c r="AI124" s="5" t="s">
        <v>101</v>
      </c>
      <c r="AJ124" s="4"/>
      <c r="AK124" s="342"/>
      <c r="AL124" s="315" t="s">
        <v>102</v>
      </c>
      <c r="AM124" s="319" t="s">
        <v>168</v>
      </c>
      <c r="AN124" s="315"/>
      <c r="AO124" s="342"/>
      <c r="AP124" s="83"/>
      <c r="AQ124" s="78"/>
      <c r="AR124" s="78"/>
      <c r="AS124" s="77"/>
      <c r="AT124" s="77"/>
    </row>
    <row r="125" spans="2:46" ht="24" customHeight="1" x14ac:dyDescent="0.15">
      <c r="B125" s="348"/>
      <c r="C125" s="349"/>
      <c r="D125" s="349"/>
      <c r="E125" s="350"/>
      <c r="F125" s="31" t="s">
        <v>5</v>
      </c>
      <c r="G125" s="92">
        <v>0</v>
      </c>
      <c r="H125" s="93">
        <v>0</v>
      </c>
      <c r="I125" s="93">
        <v>0</v>
      </c>
      <c r="J125" s="93">
        <v>0</v>
      </c>
      <c r="K125" s="93">
        <v>0</v>
      </c>
      <c r="L125" s="93">
        <v>0</v>
      </c>
      <c r="M125" s="93">
        <v>0</v>
      </c>
      <c r="N125" s="93">
        <v>0</v>
      </c>
      <c r="O125" s="94">
        <v>0</v>
      </c>
      <c r="P125" s="95">
        <v>0</v>
      </c>
      <c r="Q125" s="106">
        <v>0</v>
      </c>
      <c r="R125" s="93">
        <v>0</v>
      </c>
      <c r="S125" s="93">
        <v>0</v>
      </c>
      <c r="T125" s="93">
        <v>0</v>
      </c>
      <c r="U125" s="93">
        <v>0</v>
      </c>
      <c r="V125" s="93">
        <v>0</v>
      </c>
      <c r="W125" s="93">
        <v>0</v>
      </c>
      <c r="X125" s="93">
        <v>0</v>
      </c>
      <c r="Y125" s="93">
        <v>0</v>
      </c>
      <c r="Z125" s="93">
        <v>0</v>
      </c>
      <c r="AA125" s="93">
        <v>0</v>
      </c>
      <c r="AB125" s="93">
        <v>0</v>
      </c>
      <c r="AC125" s="94">
        <v>0</v>
      </c>
      <c r="AD125" s="111">
        <v>0</v>
      </c>
      <c r="AE125" s="119">
        <v>0</v>
      </c>
      <c r="AF125" s="94">
        <v>0</v>
      </c>
      <c r="AG125" s="153">
        <v>0</v>
      </c>
      <c r="AH125" s="154">
        <v>0</v>
      </c>
      <c r="AI125" s="3"/>
      <c r="AJ125" s="2"/>
      <c r="AK125" s="343"/>
      <c r="AL125" s="316"/>
      <c r="AM125" s="320"/>
      <c r="AN125" s="316"/>
      <c r="AO125" s="343"/>
      <c r="AP125" s="83"/>
      <c r="AQ125" s="78"/>
      <c r="AR125" s="78"/>
      <c r="AS125" s="77"/>
      <c r="AT125" s="77"/>
    </row>
    <row r="126" spans="2:46" ht="24" customHeight="1" x14ac:dyDescent="0.15">
      <c r="B126" s="348"/>
      <c r="C126" s="349"/>
      <c r="D126" s="349"/>
      <c r="E126" s="350"/>
      <c r="F126" s="40" t="s">
        <v>9</v>
      </c>
      <c r="G126" s="96">
        <v>0</v>
      </c>
      <c r="H126" s="97">
        <v>0</v>
      </c>
      <c r="I126" s="97">
        <v>0</v>
      </c>
      <c r="J126" s="97">
        <v>0</v>
      </c>
      <c r="K126" s="97">
        <v>0</v>
      </c>
      <c r="L126" s="97">
        <v>0</v>
      </c>
      <c r="M126" s="97">
        <v>0</v>
      </c>
      <c r="N126" s="97">
        <v>0</v>
      </c>
      <c r="O126" s="98">
        <v>0</v>
      </c>
      <c r="P126" s="99">
        <v>0</v>
      </c>
      <c r="Q126" s="107">
        <v>0</v>
      </c>
      <c r="R126" s="97">
        <v>0</v>
      </c>
      <c r="S126" s="97">
        <v>0</v>
      </c>
      <c r="T126" s="97">
        <v>0</v>
      </c>
      <c r="U126" s="97">
        <v>0</v>
      </c>
      <c r="V126" s="97">
        <v>0</v>
      </c>
      <c r="W126" s="97">
        <v>0</v>
      </c>
      <c r="X126" s="97">
        <v>0</v>
      </c>
      <c r="Y126" s="97">
        <v>0</v>
      </c>
      <c r="Z126" s="97">
        <v>0</v>
      </c>
      <c r="AA126" s="97">
        <v>0</v>
      </c>
      <c r="AB126" s="97">
        <v>0</v>
      </c>
      <c r="AC126" s="98">
        <v>0</v>
      </c>
      <c r="AD126" s="112">
        <v>0</v>
      </c>
      <c r="AE126" s="120">
        <v>0</v>
      </c>
      <c r="AF126" s="98">
        <v>0</v>
      </c>
      <c r="AG126" s="115">
        <v>0</v>
      </c>
      <c r="AH126" s="116">
        <v>0</v>
      </c>
      <c r="AI126" s="3"/>
      <c r="AJ126" s="2"/>
      <c r="AK126" s="343"/>
      <c r="AL126" s="316"/>
      <c r="AM126" s="320"/>
      <c r="AN126" s="316"/>
      <c r="AO126" s="343"/>
      <c r="AP126" s="83"/>
      <c r="AQ126" s="78"/>
      <c r="AR126" s="78"/>
      <c r="AS126" s="77"/>
      <c r="AT126" s="77"/>
    </row>
    <row r="127" spans="2:46" ht="24" customHeight="1" thickBot="1" x14ac:dyDescent="0.2">
      <c r="B127" s="348"/>
      <c r="C127" s="349"/>
      <c r="D127" s="349"/>
      <c r="E127" s="350"/>
      <c r="F127" s="49" t="s">
        <v>15</v>
      </c>
      <c r="G127" s="100">
        <f>SUM(G124:G126)</f>
        <v>0</v>
      </c>
      <c r="H127" s="101">
        <f t="shared" ref="H127:AH127" si="29">SUM(H124:H126)</f>
        <v>0</v>
      </c>
      <c r="I127" s="101">
        <f t="shared" si="29"/>
        <v>3</v>
      </c>
      <c r="J127" s="101">
        <f t="shared" si="29"/>
        <v>156150</v>
      </c>
      <c r="K127" s="101">
        <f t="shared" si="29"/>
        <v>0</v>
      </c>
      <c r="L127" s="101">
        <f t="shared" si="29"/>
        <v>0</v>
      </c>
      <c r="M127" s="101">
        <f t="shared" si="29"/>
        <v>0</v>
      </c>
      <c r="N127" s="101">
        <f t="shared" si="29"/>
        <v>0</v>
      </c>
      <c r="O127" s="101">
        <f t="shared" si="29"/>
        <v>3</v>
      </c>
      <c r="P127" s="102">
        <f t="shared" si="29"/>
        <v>156150</v>
      </c>
      <c r="Q127" s="108">
        <f t="shared" si="29"/>
        <v>0</v>
      </c>
      <c r="R127" s="101">
        <f t="shared" si="29"/>
        <v>0</v>
      </c>
      <c r="S127" s="101">
        <f t="shared" si="29"/>
        <v>0</v>
      </c>
      <c r="T127" s="101">
        <f t="shared" si="29"/>
        <v>0</v>
      </c>
      <c r="U127" s="101">
        <f t="shared" si="29"/>
        <v>33</v>
      </c>
      <c r="V127" s="101">
        <f t="shared" si="29"/>
        <v>4203000</v>
      </c>
      <c r="W127" s="101">
        <f t="shared" si="29"/>
        <v>0</v>
      </c>
      <c r="X127" s="101">
        <f t="shared" si="29"/>
        <v>0</v>
      </c>
      <c r="Y127" s="101">
        <f t="shared" si="29"/>
        <v>0</v>
      </c>
      <c r="Z127" s="101">
        <f t="shared" si="29"/>
        <v>0</v>
      </c>
      <c r="AA127" s="101">
        <f t="shared" si="29"/>
        <v>0</v>
      </c>
      <c r="AB127" s="101">
        <f t="shared" si="29"/>
        <v>0</v>
      </c>
      <c r="AC127" s="101">
        <f t="shared" si="29"/>
        <v>33</v>
      </c>
      <c r="AD127" s="109">
        <f t="shared" si="29"/>
        <v>4203000</v>
      </c>
      <c r="AE127" s="100">
        <f t="shared" si="29"/>
        <v>36</v>
      </c>
      <c r="AF127" s="101">
        <f t="shared" si="29"/>
        <v>4359150</v>
      </c>
      <c r="AG127" s="187">
        <f t="shared" si="29"/>
        <v>36</v>
      </c>
      <c r="AH127" s="188">
        <f t="shared" si="29"/>
        <v>4359150</v>
      </c>
      <c r="AI127" s="1"/>
      <c r="AJ127" s="314"/>
      <c r="AK127" s="344"/>
      <c r="AL127" s="317"/>
      <c r="AM127" s="321"/>
      <c r="AN127" s="317"/>
      <c r="AO127" s="344"/>
      <c r="AP127" s="83"/>
      <c r="AQ127" s="78"/>
      <c r="AR127" s="78"/>
      <c r="AS127" s="77"/>
      <c r="AT127" s="77"/>
    </row>
    <row r="128" spans="2:46" ht="24" customHeight="1" x14ac:dyDescent="0.15">
      <c r="B128" s="345" t="s">
        <v>127</v>
      </c>
      <c r="C128" s="346"/>
      <c r="D128" s="346"/>
      <c r="E128" s="347"/>
      <c r="F128" s="23" t="s">
        <v>4</v>
      </c>
      <c r="G128" s="117">
        <v>0</v>
      </c>
      <c r="H128" s="105">
        <v>0</v>
      </c>
      <c r="I128" s="104">
        <v>89</v>
      </c>
      <c r="J128" s="105">
        <v>2616714</v>
      </c>
      <c r="K128" s="104">
        <v>2</v>
      </c>
      <c r="L128" s="105">
        <v>342243</v>
      </c>
      <c r="M128" s="104">
        <v>0</v>
      </c>
      <c r="N128" s="104">
        <v>0</v>
      </c>
      <c r="O128" s="104">
        <v>91</v>
      </c>
      <c r="P128" s="118">
        <v>2958957</v>
      </c>
      <c r="Q128" s="103">
        <v>0</v>
      </c>
      <c r="R128" s="104">
        <v>0</v>
      </c>
      <c r="S128" s="104">
        <v>0</v>
      </c>
      <c r="T128" s="105">
        <v>0</v>
      </c>
      <c r="U128" s="104">
        <v>0</v>
      </c>
      <c r="V128" s="105">
        <v>0</v>
      </c>
      <c r="W128" s="104">
        <v>0</v>
      </c>
      <c r="X128" s="105">
        <v>0</v>
      </c>
      <c r="Y128" s="104">
        <v>0</v>
      </c>
      <c r="Z128" s="105">
        <v>0</v>
      </c>
      <c r="AA128" s="104">
        <v>0</v>
      </c>
      <c r="AB128" s="105">
        <v>0</v>
      </c>
      <c r="AC128" s="104">
        <v>0</v>
      </c>
      <c r="AD128" s="110">
        <v>0</v>
      </c>
      <c r="AE128" s="117">
        <v>91</v>
      </c>
      <c r="AF128" s="104">
        <v>2958957</v>
      </c>
      <c r="AG128" s="241">
        <v>89</v>
      </c>
      <c r="AH128" s="299">
        <v>2616714</v>
      </c>
      <c r="AI128" s="5" t="s">
        <v>106</v>
      </c>
      <c r="AJ128" s="4"/>
      <c r="AK128" s="342"/>
      <c r="AL128" s="315" t="s">
        <v>185</v>
      </c>
      <c r="AM128" s="318" t="s">
        <v>203</v>
      </c>
      <c r="AN128" s="318" t="s">
        <v>204</v>
      </c>
      <c r="AO128" s="318" t="s">
        <v>205</v>
      </c>
      <c r="AP128" s="83"/>
      <c r="AQ128" s="78"/>
      <c r="AR128" s="78"/>
      <c r="AS128" s="77"/>
      <c r="AT128" s="77"/>
    </row>
    <row r="129" spans="2:46" ht="24" customHeight="1" x14ac:dyDescent="0.15">
      <c r="B129" s="345"/>
      <c r="C129" s="346"/>
      <c r="D129" s="346"/>
      <c r="E129" s="347"/>
      <c r="F129" s="31" t="s">
        <v>5</v>
      </c>
      <c r="G129" s="92">
        <v>0</v>
      </c>
      <c r="H129" s="93">
        <v>0</v>
      </c>
      <c r="I129" s="93">
        <v>0</v>
      </c>
      <c r="J129" s="93">
        <v>0</v>
      </c>
      <c r="K129" s="93">
        <v>0</v>
      </c>
      <c r="L129" s="93">
        <v>0</v>
      </c>
      <c r="M129" s="93">
        <v>0</v>
      </c>
      <c r="N129" s="93">
        <v>0</v>
      </c>
      <c r="O129" s="94">
        <v>0</v>
      </c>
      <c r="P129" s="95">
        <v>0</v>
      </c>
      <c r="Q129" s="106">
        <v>0</v>
      </c>
      <c r="R129" s="93">
        <v>0</v>
      </c>
      <c r="S129" s="93">
        <v>0</v>
      </c>
      <c r="T129" s="93">
        <v>0</v>
      </c>
      <c r="U129" s="93">
        <v>0</v>
      </c>
      <c r="V129" s="93">
        <v>0</v>
      </c>
      <c r="W129" s="93">
        <v>0</v>
      </c>
      <c r="X129" s="93">
        <v>0</v>
      </c>
      <c r="Y129" s="93">
        <v>0</v>
      </c>
      <c r="Z129" s="93">
        <v>0</v>
      </c>
      <c r="AA129" s="93">
        <v>0</v>
      </c>
      <c r="AB129" s="93">
        <v>0</v>
      </c>
      <c r="AC129" s="94">
        <v>0</v>
      </c>
      <c r="AD129" s="111">
        <v>0</v>
      </c>
      <c r="AE129" s="119">
        <v>0</v>
      </c>
      <c r="AF129" s="94">
        <v>0</v>
      </c>
      <c r="AG129" s="93">
        <v>0</v>
      </c>
      <c r="AH129" s="114">
        <v>0</v>
      </c>
      <c r="AI129" s="3"/>
      <c r="AJ129" s="2"/>
      <c r="AK129" s="343"/>
      <c r="AL129" s="316"/>
      <c r="AM129" s="322"/>
      <c r="AN129" s="322"/>
      <c r="AO129" s="322"/>
      <c r="AP129" s="83"/>
      <c r="AQ129" s="78"/>
      <c r="AR129" s="78"/>
      <c r="AS129" s="77"/>
      <c r="AT129" s="77"/>
    </row>
    <row r="130" spans="2:46" ht="24" customHeight="1" x14ac:dyDescent="0.15">
      <c r="B130" s="345"/>
      <c r="C130" s="346"/>
      <c r="D130" s="346"/>
      <c r="E130" s="347"/>
      <c r="F130" s="40" t="s">
        <v>9</v>
      </c>
      <c r="G130" s="96">
        <v>0</v>
      </c>
      <c r="H130" s="97">
        <v>0</v>
      </c>
      <c r="I130" s="97">
        <v>0</v>
      </c>
      <c r="J130" s="97">
        <v>0</v>
      </c>
      <c r="K130" s="97">
        <v>0</v>
      </c>
      <c r="L130" s="97">
        <v>0</v>
      </c>
      <c r="M130" s="97">
        <v>0</v>
      </c>
      <c r="N130" s="97">
        <v>0</v>
      </c>
      <c r="O130" s="98">
        <v>0</v>
      </c>
      <c r="P130" s="99">
        <v>0</v>
      </c>
      <c r="Q130" s="107">
        <v>0</v>
      </c>
      <c r="R130" s="97">
        <v>0</v>
      </c>
      <c r="S130" s="97">
        <v>0</v>
      </c>
      <c r="T130" s="97">
        <v>0</v>
      </c>
      <c r="U130" s="97">
        <v>0</v>
      </c>
      <c r="V130" s="97">
        <v>0</v>
      </c>
      <c r="W130" s="97">
        <v>0</v>
      </c>
      <c r="X130" s="97">
        <v>0</v>
      </c>
      <c r="Y130" s="97">
        <v>0</v>
      </c>
      <c r="Z130" s="97">
        <v>0</v>
      </c>
      <c r="AA130" s="97">
        <v>0</v>
      </c>
      <c r="AB130" s="97">
        <v>0</v>
      </c>
      <c r="AC130" s="98">
        <v>0</v>
      </c>
      <c r="AD130" s="112">
        <v>0</v>
      </c>
      <c r="AE130" s="120">
        <v>0</v>
      </c>
      <c r="AF130" s="98">
        <v>0</v>
      </c>
      <c r="AG130" s="115">
        <v>0</v>
      </c>
      <c r="AH130" s="116">
        <v>0</v>
      </c>
      <c r="AI130" s="3"/>
      <c r="AJ130" s="2"/>
      <c r="AK130" s="343"/>
      <c r="AL130" s="316"/>
      <c r="AM130" s="322"/>
      <c r="AN130" s="322"/>
      <c r="AO130" s="322"/>
      <c r="AP130" s="83"/>
      <c r="AQ130" s="78"/>
      <c r="AR130" s="78"/>
      <c r="AS130" s="77"/>
      <c r="AT130" s="77"/>
    </row>
    <row r="131" spans="2:46" ht="24" customHeight="1" thickBot="1" x14ac:dyDescent="0.2">
      <c r="B131" s="345"/>
      <c r="C131" s="346"/>
      <c r="D131" s="346"/>
      <c r="E131" s="347"/>
      <c r="F131" s="49" t="s">
        <v>15</v>
      </c>
      <c r="G131" s="100">
        <f>SUM(G128:G130)</f>
        <v>0</v>
      </c>
      <c r="H131" s="101">
        <f t="shared" ref="H131:AH131" si="30">SUM(H128:H130)</f>
        <v>0</v>
      </c>
      <c r="I131" s="101">
        <f t="shared" si="30"/>
        <v>89</v>
      </c>
      <c r="J131" s="101">
        <f t="shared" si="30"/>
        <v>2616714</v>
      </c>
      <c r="K131" s="101">
        <f t="shared" si="30"/>
        <v>2</v>
      </c>
      <c r="L131" s="101">
        <f t="shared" si="30"/>
        <v>342243</v>
      </c>
      <c r="M131" s="101">
        <f t="shared" si="30"/>
        <v>0</v>
      </c>
      <c r="N131" s="101">
        <f t="shared" si="30"/>
        <v>0</v>
      </c>
      <c r="O131" s="101">
        <f t="shared" si="30"/>
        <v>91</v>
      </c>
      <c r="P131" s="102">
        <f t="shared" si="30"/>
        <v>2958957</v>
      </c>
      <c r="Q131" s="108">
        <f t="shared" si="30"/>
        <v>0</v>
      </c>
      <c r="R131" s="101">
        <f t="shared" si="30"/>
        <v>0</v>
      </c>
      <c r="S131" s="101">
        <f t="shared" si="30"/>
        <v>0</v>
      </c>
      <c r="T131" s="101">
        <f t="shared" si="30"/>
        <v>0</v>
      </c>
      <c r="U131" s="101">
        <f t="shared" si="30"/>
        <v>0</v>
      </c>
      <c r="V131" s="101">
        <f t="shared" si="30"/>
        <v>0</v>
      </c>
      <c r="W131" s="101">
        <f t="shared" si="30"/>
        <v>0</v>
      </c>
      <c r="X131" s="101">
        <f t="shared" si="30"/>
        <v>0</v>
      </c>
      <c r="Y131" s="101">
        <f t="shared" si="30"/>
        <v>0</v>
      </c>
      <c r="Z131" s="101">
        <f t="shared" si="30"/>
        <v>0</v>
      </c>
      <c r="AA131" s="101">
        <f t="shared" si="30"/>
        <v>0</v>
      </c>
      <c r="AB131" s="101">
        <f t="shared" si="30"/>
        <v>0</v>
      </c>
      <c r="AC131" s="101">
        <f t="shared" si="30"/>
        <v>0</v>
      </c>
      <c r="AD131" s="109">
        <f t="shared" si="30"/>
        <v>0</v>
      </c>
      <c r="AE131" s="100">
        <f t="shared" si="30"/>
        <v>91</v>
      </c>
      <c r="AF131" s="101">
        <f t="shared" si="30"/>
        <v>2958957</v>
      </c>
      <c r="AG131" s="101">
        <f t="shared" si="30"/>
        <v>89</v>
      </c>
      <c r="AH131" s="102">
        <f t="shared" si="30"/>
        <v>2616714</v>
      </c>
      <c r="AI131" s="1"/>
      <c r="AJ131" s="314"/>
      <c r="AK131" s="344"/>
      <c r="AL131" s="317"/>
      <c r="AM131" s="323"/>
      <c r="AN131" s="323"/>
      <c r="AO131" s="323"/>
      <c r="AP131" s="83"/>
      <c r="AQ131" s="78"/>
      <c r="AR131" s="78"/>
      <c r="AS131" s="77"/>
      <c r="AT131" s="77"/>
    </row>
    <row r="132" spans="2:46" ht="24" customHeight="1" x14ac:dyDescent="0.15">
      <c r="B132" s="348" t="s">
        <v>128</v>
      </c>
      <c r="C132" s="349"/>
      <c r="D132" s="349"/>
      <c r="E132" s="350"/>
      <c r="F132" s="23" t="s">
        <v>4</v>
      </c>
      <c r="G132" s="117">
        <v>0</v>
      </c>
      <c r="H132" s="105">
        <v>0</v>
      </c>
      <c r="I132" s="104">
        <v>1</v>
      </c>
      <c r="J132" s="105">
        <v>74250</v>
      </c>
      <c r="K132" s="104">
        <v>0</v>
      </c>
      <c r="L132" s="105">
        <v>0</v>
      </c>
      <c r="M132" s="104">
        <v>0</v>
      </c>
      <c r="N132" s="104">
        <v>0</v>
      </c>
      <c r="O132" s="104">
        <v>1</v>
      </c>
      <c r="P132" s="118">
        <v>74250</v>
      </c>
      <c r="Q132" s="103">
        <v>3</v>
      </c>
      <c r="R132" s="104">
        <v>54100</v>
      </c>
      <c r="S132" s="104">
        <v>2</v>
      </c>
      <c r="T132" s="105">
        <v>11850</v>
      </c>
      <c r="U132" s="104">
        <v>2</v>
      </c>
      <c r="V132" s="105">
        <v>1468467</v>
      </c>
      <c r="W132" s="104">
        <v>0</v>
      </c>
      <c r="X132" s="105">
        <v>0</v>
      </c>
      <c r="Y132" s="104">
        <v>0</v>
      </c>
      <c r="Z132" s="105">
        <v>0</v>
      </c>
      <c r="AA132" s="104">
        <v>0</v>
      </c>
      <c r="AB132" s="105">
        <v>0</v>
      </c>
      <c r="AC132" s="104">
        <v>7</v>
      </c>
      <c r="AD132" s="110">
        <v>1534417</v>
      </c>
      <c r="AE132" s="117">
        <v>8</v>
      </c>
      <c r="AF132" s="104">
        <v>1608667</v>
      </c>
      <c r="AG132" s="151">
        <v>3</v>
      </c>
      <c r="AH132" s="152">
        <v>1478967</v>
      </c>
      <c r="AI132" s="5" t="s">
        <v>105</v>
      </c>
      <c r="AJ132" s="4"/>
      <c r="AK132" s="342"/>
      <c r="AL132" s="315" t="s">
        <v>104</v>
      </c>
      <c r="AM132" s="319" t="s">
        <v>231</v>
      </c>
      <c r="AN132" s="319" t="s">
        <v>232</v>
      </c>
      <c r="AO132" s="342" t="s">
        <v>143</v>
      </c>
      <c r="AP132" s="83"/>
      <c r="AQ132" s="78"/>
      <c r="AR132" s="78"/>
      <c r="AS132" s="77"/>
      <c r="AT132" s="77"/>
    </row>
    <row r="133" spans="2:46" ht="24" customHeight="1" x14ac:dyDescent="0.15">
      <c r="B133" s="348"/>
      <c r="C133" s="349"/>
      <c r="D133" s="349"/>
      <c r="E133" s="350"/>
      <c r="F133" s="31" t="s">
        <v>5</v>
      </c>
      <c r="G133" s="92">
        <v>0</v>
      </c>
      <c r="H133" s="93">
        <v>0</v>
      </c>
      <c r="I133" s="93">
        <v>0</v>
      </c>
      <c r="J133" s="93">
        <v>0</v>
      </c>
      <c r="K133" s="93">
        <v>0</v>
      </c>
      <c r="L133" s="93">
        <v>0</v>
      </c>
      <c r="M133" s="93">
        <v>0</v>
      </c>
      <c r="N133" s="93">
        <v>0</v>
      </c>
      <c r="O133" s="94">
        <v>0</v>
      </c>
      <c r="P133" s="95">
        <v>0</v>
      </c>
      <c r="Q133" s="106">
        <v>0</v>
      </c>
      <c r="R133" s="93">
        <v>0</v>
      </c>
      <c r="S133" s="93">
        <v>0</v>
      </c>
      <c r="T133" s="93">
        <v>0</v>
      </c>
      <c r="U133" s="93">
        <v>0</v>
      </c>
      <c r="V133" s="93">
        <v>0</v>
      </c>
      <c r="W133" s="93">
        <v>0</v>
      </c>
      <c r="X133" s="93">
        <v>0</v>
      </c>
      <c r="Y133" s="93">
        <v>0</v>
      </c>
      <c r="Z133" s="93">
        <v>0</v>
      </c>
      <c r="AA133" s="93">
        <v>0</v>
      </c>
      <c r="AB133" s="93">
        <v>0</v>
      </c>
      <c r="AC133" s="94">
        <v>0</v>
      </c>
      <c r="AD133" s="111">
        <v>0</v>
      </c>
      <c r="AE133" s="119">
        <v>0</v>
      </c>
      <c r="AF133" s="94">
        <v>0</v>
      </c>
      <c r="AG133" s="153">
        <v>0</v>
      </c>
      <c r="AH133" s="154">
        <v>0</v>
      </c>
      <c r="AI133" s="3"/>
      <c r="AJ133" s="2"/>
      <c r="AK133" s="343"/>
      <c r="AL133" s="316"/>
      <c r="AM133" s="320"/>
      <c r="AN133" s="320"/>
      <c r="AO133" s="343"/>
      <c r="AP133" s="83"/>
      <c r="AQ133" s="78"/>
      <c r="AR133" s="78"/>
      <c r="AS133" s="77"/>
      <c r="AT133" s="77"/>
    </row>
    <row r="134" spans="2:46" ht="24" customHeight="1" x14ac:dyDescent="0.15">
      <c r="B134" s="348"/>
      <c r="C134" s="349"/>
      <c r="D134" s="349"/>
      <c r="E134" s="350"/>
      <c r="F134" s="40" t="s">
        <v>9</v>
      </c>
      <c r="G134" s="96">
        <v>0</v>
      </c>
      <c r="H134" s="97">
        <v>0</v>
      </c>
      <c r="I134" s="97">
        <v>0</v>
      </c>
      <c r="J134" s="97">
        <v>0</v>
      </c>
      <c r="K134" s="97">
        <v>0</v>
      </c>
      <c r="L134" s="97">
        <v>0</v>
      </c>
      <c r="M134" s="97">
        <v>0</v>
      </c>
      <c r="N134" s="97">
        <v>0</v>
      </c>
      <c r="O134" s="98">
        <v>0</v>
      </c>
      <c r="P134" s="99">
        <v>0</v>
      </c>
      <c r="Q134" s="107">
        <v>0</v>
      </c>
      <c r="R134" s="97">
        <v>0</v>
      </c>
      <c r="S134" s="97">
        <v>0</v>
      </c>
      <c r="T134" s="97">
        <v>0</v>
      </c>
      <c r="U134" s="97">
        <v>0</v>
      </c>
      <c r="V134" s="97">
        <v>0</v>
      </c>
      <c r="W134" s="97">
        <v>0</v>
      </c>
      <c r="X134" s="97">
        <v>0</v>
      </c>
      <c r="Y134" s="97">
        <v>0</v>
      </c>
      <c r="Z134" s="97">
        <v>0</v>
      </c>
      <c r="AA134" s="97">
        <v>0</v>
      </c>
      <c r="AB134" s="97">
        <v>0</v>
      </c>
      <c r="AC134" s="98">
        <v>0</v>
      </c>
      <c r="AD134" s="112">
        <v>0</v>
      </c>
      <c r="AE134" s="120">
        <v>0</v>
      </c>
      <c r="AF134" s="98">
        <v>0</v>
      </c>
      <c r="AG134" s="115">
        <v>0</v>
      </c>
      <c r="AH134" s="116">
        <v>0</v>
      </c>
      <c r="AI134" s="3"/>
      <c r="AJ134" s="2"/>
      <c r="AK134" s="343"/>
      <c r="AL134" s="316"/>
      <c r="AM134" s="320"/>
      <c r="AN134" s="320"/>
      <c r="AO134" s="343"/>
      <c r="AP134" s="83"/>
      <c r="AQ134" s="78"/>
      <c r="AR134" s="78"/>
      <c r="AS134" s="77"/>
      <c r="AT134" s="77"/>
    </row>
    <row r="135" spans="2:46" ht="24" customHeight="1" thickBot="1" x14ac:dyDescent="0.2">
      <c r="B135" s="348"/>
      <c r="C135" s="349"/>
      <c r="D135" s="349"/>
      <c r="E135" s="350"/>
      <c r="F135" s="49" t="s">
        <v>15</v>
      </c>
      <c r="G135" s="100">
        <f>SUM(G132:G134)</f>
        <v>0</v>
      </c>
      <c r="H135" s="101">
        <f t="shared" ref="H135:AH135" si="31">SUM(H132:H134)</f>
        <v>0</v>
      </c>
      <c r="I135" s="101">
        <f t="shared" si="31"/>
        <v>1</v>
      </c>
      <c r="J135" s="101">
        <f t="shared" si="31"/>
        <v>74250</v>
      </c>
      <c r="K135" s="101">
        <f t="shared" si="31"/>
        <v>0</v>
      </c>
      <c r="L135" s="101">
        <f t="shared" si="31"/>
        <v>0</v>
      </c>
      <c r="M135" s="101">
        <f t="shared" si="31"/>
        <v>0</v>
      </c>
      <c r="N135" s="101">
        <f t="shared" si="31"/>
        <v>0</v>
      </c>
      <c r="O135" s="101">
        <f t="shared" si="31"/>
        <v>1</v>
      </c>
      <c r="P135" s="102">
        <f t="shared" si="31"/>
        <v>74250</v>
      </c>
      <c r="Q135" s="108">
        <f t="shared" si="31"/>
        <v>3</v>
      </c>
      <c r="R135" s="101">
        <f t="shared" si="31"/>
        <v>54100</v>
      </c>
      <c r="S135" s="101">
        <f t="shared" si="31"/>
        <v>2</v>
      </c>
      <c r="T135" s="101">
        <f t="shared" si="31"/>
        <v>11850</v>
      </c>
      <c r="U135" s="101">
        <f t="shared" si="31"/>
        <v>2</v>
      </c>
      <c r="V135" s="101">
        <f t="shared" si="31"/>
        <v>1468467</v>
      </c>
      <c r="W135" s="101">
        <f t="shared" si="31"/>
        <v>0</v>
      </c>
      <c r="X135" s="101">
        <f t="shared" si="31"/>
        <v>0</v>
      </c>
      <c r="Y135" s="101">
        <f t="shared" si="31"/>
        <v>0</v>
      </c>
      <c r="Z135" s="101">
        <f t="shared" si="31"/>
        <v>0</v>
      </c>
      <c r="AA135" s="101">
        <f t="shared" si="31"/>
        <v>0</v>
      </c>
      <c r="AB135" s="101">
        <f t="shared" si="31"/>
        <v>0</v>
      </c>
      <c r="AC135" s="101">
        <f t="shared" si="31"/>
        <v>7</v>
      </c>
      <c r="AD135" s="109">
        <f t="shared" si="31"/>
        <v>1534417</v>
      </c>
      <c r="AE135" s="100">
        <f t="shared" si="31"/>
        <v>8</v>
      </c>
      <c r="AF135" s="101">
        <f t="shared" si="31"/>
        <v>1608667</v>
      </c>
      <c r="AG135" s="187">
        <f t="shared" si="31"/>
        <v>3</v>
      </c>
      <c r="AH135" s="188">
        <f t="shared" si="31"/>
        <v>1478967</v>
      </c>
      <c r="AI135" s="1"/>
      <c r="AJ135" s="314"/>
      <c r="AK135" s="344"/>
      <c r="AL135" s="317"/>
      <c r="AM135" s="321"/>
      <c r="AN135" s="321"/>
      <c r="AO135" s="344"/>
      <c r="AP135" s="83"/>
      <c r="AQ135" s="78"/>
      <c r="AR135" s="78"/>
      <c r="AS135" s="77"/>
      <c r="AT135" s="77"/>
    </row>
    <row r="136" spans="2:46" ht="24" customHeight="1" x14ac:dyDescent="0.15">
      <c r="B136" s="348" t="s">
        <v>129</v>
      </c>
      <c r="C136" s="349"/>
      <c r="D136" s="349"/>
      <c r="E136" s="350"/>
      <c r="F136" s="23" t="s">
        <v>4</v>
      </c>
      <c r="G136" s="117">
        <v>0</v>
      </c>
      <c r="H136" s="105">
        <v>0</v>
      </c>
      <c r="I136" s="104">
        <v>0</v>
      </c>
      <c r="J136" s="105">
        <v>0</v>
      </c>
      <c r="K136" s="104">
        <v>2</v>
      </c>
      <c r="L136" s="105">
        <v>238700</v>
      </c>
      <c r="M136" s="104">
        <v>0</v>
      </c>
      <c r="N136" s="104">
        <v>0</v>
      </c>
      <c r="O136" s="104">
        <v>2</v>
      </c>
      <c r="P136" s="118">
        <v>238700</v>
      </c>
      <c r="Q136" s="103">
        <v>1</v>
      </c>
      <c r="R136" s="104">
        <v>150000</v>
      </c>
      <c r="S136" s="104">
        <v>0</v>
      </c>
      <c r="T136" s="105">
        <v>0</v>
      </c>
      <c r="U136" s="104">
        <v>1</v>
      </c>
      <c r="V136" s="105">
        <v>57520</v>
      </c>
      <c r="W136" s="104">
        <v>0</v>
      </c>
      <c r="X136" s="105">
        <v>0</v>
      </c>
      <c r="Y136" s="104">
        <v>0</v>
      </c>
      <c r="Z136" s="105">
        <v>0</v>
      </c>
      <c r="AA136" s="104">
        <v>4</v>
      </c>
      <c r="AB136" s="105">
        <v>1652165</v>
      </c>
      <c r="AC136" s="104">
        <v>6</v>
      </c>
      <c r="AD136" s="110">
        <v>1859685</v>
      </c>
      <c r="AE136" s="117">
        <v>8</v>
      </c>
      <c r="AF136" s="104">
        <v>2098385</v>
      </c>
      <c r="AG136" s="151">
        <v>8</v>
      </c>
      <c r="AH136" s="152">
        <v>2098385</v>
      </c>
      <c r="AI136" s="5" t="s">
        <v>105</v>
      </c>
      <c r="AJ136" s="4"/>
      <c r="AK136" s="342"/>
      <c r="AL136" s="315" t="s">
        <v>102</v>
      </c>
      <c r="AM136" s="319" t="s">
        <v>209</v>
      </c>
      <c r="AN136" s="315"/>
      <c r="AO136" s="342"/>
      <c r="AP136" s="83"/>
      <c r="AQ136" s="78"/>
      <c r="AR136" s="78"/>
      <c r="AS136" s="77"/>
      <c r="AT136" s="77"/>
    </row>
    <row r="137" spans="2:46" ht="24" customHeight="1" x14ac:dyDescent="0.15">
      <c r="B137" s="348"/>
      <c r="C137" s="349"/>
      <c r="D137" s="349"/>
      <c r="E137" s="350"/>
      <c r="F137" s="31" t="s">
        <v>5</v>
      </c>
      <c r="G137" s="92">
        <v>0</v>
      </c>
      <c r="H137" s="93">
        <v>0</v>
      </c>
      <c r="I137" s="93">
        <v>0</v>
      </c>
      <c r="J137" s="93">
        <v>0</v>
      </c>
      <c r="K137" s="93">
        <v>0</v>
      </c>
      <c r="L137" s="93">
        <v>0</v>
      </c>
      <c r="M137" s="93">
        <v>0</v>
      </c>
      <c r="N137" s="93">
        <v>0</v>
      </c>
      <c r="O137" s="94">
        <v>0</v>
      </c>
      <c r="P137" s="95">
        <v>0</v>
      </c>
      <c r="Q137" s="106">
        <v>0</v>
      </c>
      <c r="R137" s="93">
        <v>0</v>
      </c>
      <c r="S137" s="93">
        <v>0</v>
      </c>
      <c r="T137" s="93">
        <v>0</v>
      </c>
      <c r="U137" s="93">
        <v>0</v>
      </c>
      <c r="V137" s="93">
        <v>0</v>
      </c>
      <c r="W137" s="93">
        <v>0</v>
      </c>
      <c r="X137" s="93">
        <v>0</v>
      </c>
      <c r="Y137" s="93">
        <v>0</v>
      </c>
      <c r="Z137" s="93">
        <v>0</v>
      </c>
      <c r="AA137" s="93">
        <v>0</v>
      </c>
      <c r="AB137" s="93">
        <v>0</v>
      </c>
      <c r="AC137" s="94">
        <v>0</v>
      </c>
      <c r="AD137" s="111">
        <v>0</v>
      </c>
      <c r="AE137" s="119">
        <v>0</v>
      </c>
      <c r="AF137" s="94">
        <v>0</v>
      </c>
      <c r="AG137" s="153">
        <v>0</v>
      </c>
      <c r="AH137" s="154">
        <v>0</v>
      </c>
      <c r="AI137" s="3"/>
      <c r="AJ137" s="2"/>
      <c r="AK137" s="343"/>
      <c r="AL137" s="316"/>
      <c r="AM137" s="320"/>
      <c r="AN137" s="316"/>
      <c r="AO137" s="343"/>
      <c r="AP137" s="83"/>
      <c r="AQ137" s="78"/>
      <c r="AR137" s="78"/>
      <c r="AS137" s="77"/>
      <c r="AT137" s="77"/>
    </row>
    <row r="138" spans="2:46" ht="24" customHeight="1" x14ac:dyDescent="0.15">
      <c r="B138" s="348"/>
      <c r="C138" s="349"/>
      <c r="D138" s="349"/>
      <c r="E138" s="350"/>
      <c r="F138" s="40" t="s">
        <v>9</v>
      </c>
      <c r="G138" s="96">
        <v>0</v>
      </c>
      <c r="H138" s="97">
        <v>0</v>
      </c>
      <c r="I138" s="97">
        <v>0</v>
      </c>
      <c r="J138" s="97">
        <v>0</v>
      </c>
      <c r="K138" s="97">
        <v>0</v>
      </c>
      <c r="L138" s="97">
        <v>0</v>
      </c>
      <c r="M138" s="97">
        <v>0</v>
      </c>
      <c r="N138" s="97">
        <v>0</v>
      </c>
      <c r="O138" s="98">
        <v>0</v>
      </c>
      <c r="P138" s="99">
        <v>0</v>
      </c>
      <c r="Q138" s="107">
        <v>0</v>
      </c>
      <c r="R138" s="97">
        <v>0</v>
      </c>
      <c r="S138" s="97">
        <v>0</v>
      </c>
      <c r="T138" s="97">
        <v>0</v>
      </c>
      <c r="U138" s="97">
        <v>0</v>
      </c>
      <c r="V138" s="97">
        <v>0</v>
      </c>
      <c r="W138" s="97">
        <v>0</v>
      </c>
      <c r="X138" s="97">
        <v>0</v>
      </c>
      <c r="Y138" s="97">
        <v>0</v>
      </c>
      <c r="Z138" s="97">
        <v>0</v>
      </c>
      <c r="AA138" s="97">
        <v>0</v>
      </c>
      <c r="AB138" s="97">
        <v>0</v>
      </c>
      <c r="AC138" s="98">
        <v>0</v>
      </c>
      <c r="AD138" s="112">
        <v>0</v>
      </c>
      <c r="AE138" s="120">
        <v>0</v>
      </c>
      <c r="AF138" s="98">
        <v>0</v>
      </c>
      <c r="AG138" s="115">
        <v>0</v>
      </c>
      <c r="AH138" s="116">
        <v>0</v>
      </c>
      <c r="AI138" s="3"/>
      <c r="AJ138" s="2"/>
      <c r="AK138" s="343"/>
      <c r="AL138" s="316"/>
      <c r="AM138" s="320"/>
      <c r="AN138" s="316"/>
      <c r="AO138" s="343"/>
      <c r="AP138" s="83"/>
      <c r="AQ138" s="78"/>
      <c r="AR138" s="78"/>
      <c r="AS138" s="77"/>
      <c r="AT138" s="77"/>
    </row>
    <row r="139" spans="2:46" ht="24" customHeight="1" thickBot="1" x14ac:dyDescent="0.2">
      <c r="B139" s="348"/>
      <c r="C139" s="349"/>
      <c r="D139" s="349"/>
      <c r="E139" s="350"/>
      <c r="F139" s="49" t="s">
        <v>15</v>
      </c>
      <c r="G139" s="100">
        <f>SUM(G136:G138)</f>
        <v>0</v>
      </c>
      <c r="H139" s="101">
        <f t="shared" ref="H139:AH139" si="32">SUM(H136:H138)</f>
        <v>0</v>
      </c>
      <c r="I139" s="101">
        <f t="shared" si="32"/>
        <v>0</v>
      </c>
      <c r="J139" s="101">
        <f t="shared" si="32"/>
        <v>0</v>
      </c>
      <c r="K139" s="101">
        <f t="shared" si="32"/>
        <v>2</v>
      </c>
      <c r="L139" s="101">
        <f t="shared" si="32"/>
        <v>238700</v>
      </c>
      <c r="M139" s="101">
        <f t="shared" si="32"/>
        <v>0</v>
      </c>
      <c r="N139" s="101">
        <f t="shared" si="32"/>
        <v>0</v>
      </c>
      <c r="O139" s="101">
        <f t="shared" si="32"/>
        <v>2</v>
      </c>
      <c r="P139" s="102">
        <f t="shared" si="32"/>
        <v>238700</v>
      </c>
      <c r="Q139" s="108">
        <f t="shared" si="32"/>
        <v>1</v>
      </c>
      <c r="R139" s="101">
        <f t="shared" si="32"/>
        <v>150000</v>
      </c>
      <c r="S139" s="101">
        <f t="shared" si="32"/>
        <v>0</v>
      </c>
      <c r="T139" s="101">
        <f t="shared" si="32"/>
        <v>0</v>
      </c>
      <c r="U139" s="101">
        <f t="shared" si="32"/>
        <v>1</v>
      </c>
      <c r="V139" s="101">
        <f t="shared" si="32"/>
        <v>57520</v>
      </c>
      <c r="W139" s="101">
        <f t="shared" si="32"/>
        <v>0</v>
      </c>
      <c r="X139" s="101">
        <f t="shared" si="32"/>
        <v>0</v>
      </c>
      <c r="Y139" s="101">
        <f t="shared" si="32"/>
        <v>0</v>
      </c>
      <c r="Z139" s="101">
        <f t="shared" si="32"/>
        <v>0</v>
      </c>
      <c r="AA139" s="101">
        <f t="shared" si="32"/>
        <v>4</v>
      </c>
      <c r="AB139" s="101">
        <f t="shared" si="32"/>
        <v>1652165</v>
      </c>
      <c r="AC139" s="101">
        <f t="shared" si="32"/>
        <v>6</v>
      </c>
      <c r="AD139" s="109">
        <f t="shared" si="32"/>
        <v>1859685</v>
      </c>
      <c r="AE139" s="100">
        <f t="shared" si="32"/>
        <v>8</v>
      </c>
      <c r="AF139" s="101">
        <f t="shared" si="32"/>
        <v>2098385</v>
      </c>
      <c r="AG139" s="187">
        <f t="shared" si="32"/>
        <v>8</v>
      </c>
      <c r="AH139" s="188">
        <f t="shared" si="32"/>
        <v>2098385</v>
      </c>
      <c r="AI139" s="1"/>
      <c r="AJ139" s="314"/>
      <c r="AK139" s="344"/>
      <c r="AL139" s="317"/>
      <c r="AM139" s="321"/>
      <c r="AN139" s="317"/>
      <c r="AO139" s="344"/>
      <c r="AP139" s="83"/>
      <c r="AQ139" s="78"/>
      <c r="AR139" s="78"/>
      <c r="AS139" s="77"/>
      <c r="AT139" s="77"/>
    </row>
    <row r="140" spans="2:46" ht="24" customHeight="1" x14ac:dyDescent="0.15">
      <c r="B140" s="348" t="s">
        <v>130</v>
      </c>
      <c r="C140" s="349"/>
      <c r="D140" s="349"/>
      <c r="E140" s="350"/>
      <c r="F140" s="23" t="s">
        <v>4</v>
      </c>
      <c r="G140" s="117">
        <v>0</v>
      </c>
      <c r="H140" s="105">
        <v>0</v>
      </c>
      <c r="I140" s="104">
        <v>77</v>
      </c>
      <c r="J140" s="105">
        <v>232950</v>
      </c>
      <c r="K140" s="104">
        <v>0</v>
      </c>
      <c r="L140" s="105">
        <v>0</v>
      </c>
      <c r="M140" s="104">
        <v>0</v>
      </c>
      <c r="N140" s="104">
        <v>0</v>
      </c>
      <c r="O140" s="104">
        <v>77</v>
      </c>
      <c r="P140" s="118">
        <v>232950</v>
      </c>
      <c r="Q140" s="170">
        <v>0</v>
      </c>
      <c r="R140" s="90">
        <v>0</v>
      </c>
      <c r="S140" s="90">
        <v>0</v>
      </c>
      <c r="T140" s="90">
        <v>0</v>
      </c>
      <c r="U140" s="90">
        <v>0</v>
      </c>
      <c r="V140" s="90">
        <v>0</v>
      </c>
      <c r="W140" s="90">
        <v>0</v>
      </c>
      <c r="X140" s="90">
        <v>0</v>
      </c>
      <c r="Y140" s="90">
        <v>0</v>
      </c>
      <c r="Z140" s="90">
        <v>0</v>
      </c>
      <c r="AA140" s="90">
        <v>0</v>
      </c>
      <c r="AB140" s="90">
        <v>0</v>
      </c>
      <c r="AC140" s="90">
        <v>0</v>
      </c>
      <c r="AD140" s="171">
        <v>0</v>
      </c>
      <c r="AE140" s="117">
        <v>77</v>
      </c>
      <c r="AF140" s="104">
        <v>232950</v>
      </c>
      <c r="AG140" s="151">
        <v>0</v>
      </c>
      <c r="AH140" s="152">
        <v>0</v>
      </c>
      <c r="AI140" s="5" t="s">
        <v>105</v>
      </c>
      <c r="AJ140" s="4"/>
      <c r="AK140" s="319"/>
      <c r="AL140" s="315" t="s">
        <v>185</v>
      </c>
      <c r="AM140" s="319" t="s">
        <v>199</v>
      </c>
      <c r="AN140" s="319" t="s">
        <v>198</v>
      </c>
      <c r="AO140" s="342"/>
      <c r="AP140" s="83"/>
      <c r="AQ140" s="78"/>
      <c r="AR140" s="78"/>
      <c r="AS140" s="77"/>
      <c r="AT140" s="77"/>
    </row>
    <row r="141" spans="2:46" ht="24" customHeight="1" x14ac:dyDescent="0.15">
      <c r="B141" s="348"/>
      <c r="C141" s="349"/>
      <c r="D141" s="349"/>
      <c r="E141" s="350"/>
      <c r="F141" s="31" t="s">
        <v>5</v>
      </c>
      <c r="G141" s="92">
        <v>0</v>
      </c>
      <c r="H141" s="93">
        <v>0</v>
      </c>
      <c r="I141" s="93">
        <v>0</v>
      </c>
      <c r="J141" s="93">
        <v>0</v>
      </c>
      <c r="K141" s="93">
        <v>0</v>
      </c>
      <c r="L141" s="93">
        <v>0</v>
      </c>
      <c r="M141" s="93">
        <v>0</v>
      </c>
      <c r="N141" s="93">
        <v>0</v>
      </c>
      <c r="O141" s="94">
        <v>0</v>
      </c>
      <c r="P141" s="95">
        <v>0</v>
      </c>
      <c r="Q141" s="172">
        <v>0</v>
      </c>
      <c r="R141" s="173">
        <v>0</v>
      </c>
      <c r="S141" s="173">
        <v>0</v>
      </c>
      <c r="T141" s="173">
        <v>0</v>
      </c>
      <c r="U141" s="173">
        <v>0</v>
      </c>
      <c r="V141" s="173">
        <v>0</v>
      </c>
      <c r="W141" s="173">
        <v>0</v>
      </c>
      <c r="X141" s="173">
        <v>0</v>
      </c>
      <c r="Y141" s="173">
        <v>0</v>
      </c>
      <c r="Z141" s="173">
        <v>0</v>
      </c>
      <c r="AA141" s="173">
        <v>0</v>
      </c>
      <c r="AB141" s="173">
        <v>0</v>
      </c>
      <c r="AC141" s="174">
        <v>0</v>
      </c>
      <c r="AD141" s="175">
        <v>0</v>
      </c>
      <c r="AE141" s="119">
        <v>0</v>
      </c>
      <c r="AF141" s="94">
        <v>0</v>
      </c>
      <c r="AG141" s="153">
        <v>0</v>
      </c>
      <c r="AH141" s="154">
        <v>0</v>
      </c>
      <c r="AI141" s="3"/>
      <c r="AJ141" s="2"/>
      <c r="AK141" s="343"/>
      <c r="AL141" s="316"/>
      <c r="AM141" s="343"/>
      <c r="AN141" s="320"/>
      <c r="AO141" s="343"/>
      <c r="AP141" s="83"/>
      <c r="AQ141" s="78"/>
      <c r="AR141" s="78"/>
      <c r="AS141" s="77"/>
      <c r="AT141" s="77"/>
    </row>
    <row r="142" spans="2:46" ht="24" customHeight="1" x14ac:dyDescent="0.15">
      <c r="B142" s="348"/>
      <c r="C142" s="349"/>
      <c r="D142" s="349"/>
      <c r="E142" s="350"/>
      <c r="F142" s="40" t="s">
        <v>9</v>
      </c>
      <c r="G142" s="96">
        <v>0</v>
      </c>
      <c r="H142" s="97">
        <v>0</v>
      </c>
      <c r="I142" s="97">
        <v>0</v>
      </c>
      <c r="J142" s="97">
        <v>0</v>
      </c>
      <c r="K142" s="97">
        <v>0</v>
      </c>
      <c r="L142" s="97">
        <v>0</v>
      </c>
      <c r="M142" s="97">
        <v>0</v>
      </c>
      <c r="N142" s="97">
        <v>0</v>
      </c>
      <c r="O142" s="98">
        <v>0</v>
      </c>
      <c r="P142" s="99">
        <v>0</v>
      </c>
      <c r="Q142" s="176">
        <v>6</v>
      </c>
      <c r="R142" s="177">
        <v>287600</v>
      </c>
      <c r="S142" s="177">
        <v>0</v>
      </c>
      <c r="T142" s="177">
        <v>0</v>
      </c>
      <c r="U142" s="177">
        <v>0</v>
      </c>
      <c r="V142" s="177">
        <v>0</v>
      </c>
      <c r="W142" s="177">
        <v>0</v>
      </c>
      <c r="X142" s="177">
        <v>0</v>
      </c>
      <c r="Y142" s="177">
        <v>0</v>
      </c>
      <c r="Z142" s="177">
        <v>0</v>
      </c>
      <c r="AA142" s="177">
        <v>0</v>
      </c>
      <c r="AB142" s="177">
        <v>0</v>
      </c>
      <c r="AC142" s="178">
        <v>6</v>
      </c>
      <c r="AD142" s="179">
        <v>287600</v>
      </c>
      <c r="AE142" s="120">
        <v>6</v>
      </c>
      <c r="AF142" s="98">
        <v>287600</v>
      </c>
      <c r="AG142" s="115">
        <v>2</v>
      </c>
      <c r="AH142" s="116">
        <v>281600</v>
      </c>
      <c r="AI142" s="3"/>
      <c r="AJ142" s="2"/>
      <c r="AK142" s="343"/>
      <c r="AL142" s="316"/>
      <c r="AM142" s="343"/>
      <c r="AN142" s="320"/>
      <c r="AO142" s="343"/>
      <c r="AP142" s="83"/>
      <c r="AQ142" s="78"/>
      <c r="AR142" s="78"/>
      <c r="AS142" s="77"/>
      <c r="AT142" s="77"/>
    </row>
    <row r="143" spans="2:46" ht="24" customHeight="1" thickBot="1" x14ac:dyDescent="0.2">
      <c r="B143" s="348"/>
      <c r="C143" s="349"/>
      <c r="D143" s="349"/>
      <c r="E143" s="350"/>
      <c r="F143" s="49" t="s">
        <v>15</v>
      </c>
      <c r="G143" s="100">
        <f>SUM(G140:G142)</f>
        <v>0</v>
      </c>
      <c r="H143" s="101">
        <f t="shared" ref="H143:AH143" si="33">SUM(H140:H142)</f>
        <v>0</v>
      </c>
      <c r="I143" s="101">
        <f t="shared" si="33"/>
        <v>77</v>
      </c>
      <c r="J143" s="101">
        <f t="shared" si="33"/>
        <v>232950</v>
      </c>
      <c r="K143" s="101">
        <f t="shared" si="33"/>
        <v>0</v>
      </c>
      <c r="L143" s="101">
        <f t="shared" si="33"/>
        <v>0</v>
      </c>
      <c r="M143" s="101">
        <f t="shared" si="33"/>
        <v>0</v>
      </c>
      <c r="N143" s="101">
        <f t="shared" si="33"/>
        <v>0</v>
      </c>
      <c r="O143" s="101">
        <f t="shared" si="33"/>
        <v>77</v>
      </c>
      <c r="P143" s="102">
        <f t="shared" si="33"/>
        <v>232950</v>
      </c>
      <c r="Q143" s="180">
        <f t="shared" si="33"/>
        <v>6</v>
      </c>
      <c r="R143" s="181">
        <f t="shared" si="33"/>
        <v>287600</v>
      </c>
      <c r="S143" s="181">
        <f t="shared" si="33"/>
        <v>0</v>
      </c>
      <c r="T143" s="181">
        <f t="shared" si="33"/>
        <v>0</v>
      </c>
      <c r="U143" s="181">
        <f t="shared" si="33"/>
        <v>0</v>
      </c>
      <c r="V143" s="181">
        <f t="shared" si="33"/>
        <v>0</v>
      </c>
      <c r="W143" s="181">
        <f t="shared" si="33"/>
        <v>0</v>
      </c>
      <c r="X143" s="181">
        <f t="shared" si="33"/>
        <v>0</v>
      </c>
      <c r="Y143" s="181">
        <f t="shared" si="33"/>
        <v>0</v>
      </c>
      <c r="Z143" s="181">
        <f t="shared" si="33"/>
        <v>0</v>
      </c>
      <c r="AA143" s="181">
        <f t="shared" si="33"/>
        <v>0</v>
      </c>
      <c r="AB143" s="181">
        <f t="shared" si="33"/>
        <v>0</v>
      </c>
      <c r="AC143" s="181">
        <f t="shared" si="33"/>
        <v>6</v>
      </c>
      <c r="AD143" s="182">
        <f t="shared" si="33"/>
        <v>287600</v>
      </c>
      <c r="AE143" s="100">
        <f t="shared" si="33"/>
        <v>83</v>
      </c>
      <c r="AF143" s="101">
        <f t="shared" si="33"/>
        <v>520550</v>
      </c>
      <c r="AG143" s="187">
        <f t="shared" si="33"/>
        <v>2</v>
      </c>
      <c r="AH143" s="188">
        <f t="shared" si="33"/>
        <v>281600</v>
      </c>
      <c r="AI143" s="1"/>
      <c r="AJ143" s="314"/>
      <c r="AK143" s="344"/>
      <c r="AL143" s="317"/>
      <c r="AM143" s="344"/>
      <c r="AN143" s="321"/>
      <c r="AO143" s="344"/>
      <c r="AP143" s="83"/>
      <c r="AQ143" s="78"/>
      <c r="AR143" s="78"/>
      <c r="AS143" s="77"/>
      <c r="AT143" s="77"/>
    </row>
    <row r="144" spans="2:46" ht="24" customHeight="1" x14ac:dyDescent="0.15">
      <c r="B144" s="348" t="s">
        <v>131</v>
      </c>
      <c r="C144" s="349"/>
      <c r="D144" s="349"/>
      <c r="E144" s="350"/>
      <c r="F144" s="23" t="s">
        <v>4</v>
      </c>
      <c r="G144" s="117">
        <v>0</v>
      </c>
      <c r="H144" s="105">
        <v>0</v>
      </c>
      <c r="I144" s="104">
        <v>2</v>
      </c>
      <c r="J144" s="105">
        <v>11490</v>
      </c>
      <c r="K144" s="104">
        <v>7</v>
      </c>
      <c r="L144" s="105">
        <v>79000</v>
      </c>
      <c r="M144" s="104">
        <v>0</v>
      </c>
      <c r="N144" s="104">
        <v>0</v>
      </c>
      <c r="O144" s="104">
        <v>9</v>
      </c>
      <c r="P144" s="118">
        <v>90490</v>
      </c>
      <c r="Q144" s="170">
        <v>0</v>
      </c>
      <c r="R144" s="90">
        <v>0</v>
      </c>
      <c r="S144" s="90">
        <v>0</v>
      </c>
      <c r="T144" s="90">
        <v>0</v>
      </c>
      <c r="U144" s="90">
        <v>5</v>
      </c>
      <c r="V144" s="90">
        <v>679387</v>
      </c>
      <c r="W144" s="90">
        <v>0</v>
      </c>
      <c r="X144" s="90">
        <v>0</v>
      </c>
      <c r="Y144" s="90">
        <v>0</v>
      </c>
      <c r="Z144" s="90">
        <v>0</v>
      </c>
      <c r="AA144" s="90">
        <v>3</v>
      </c>
      <c r="AB144" s="90">
        <v>771117</v>
      </c>
      <c r="AC144" s="90">
        <v>8</v>
      </c>
      <c r="AD144" s="171">
        <v>1450504</v>
      </c>
      <c r="AE144" s="117">
        <v>17</v>
      </c>
      <c r="AF144" s="104">
        <v>1540994</v>
      </c>
      <c r="AG144" s="151">
        <v>17</v>
      </c>
      <c r="AH144" s="152">
        <v>1540994</v>
      </c>
      <c r="AI144" s="5" t="s">
        <v>103</v>
      </c>
      <c r="AJ144" s="4"/>
      <c r="AK144" s="319" t="s">
        <v>195</v>
      </c>
      <c r="AL144" s="315" t="s">
        <v>102</v>
      </c>
      <c r="AM144" s="319" t="s">
        <v>196</v>
      </c>
      <c r="AN144" s="315"/>
      <c r="AO144" s="342" t="s">
        <v>197</v>
      </c>
      <c r="AP144" s="83"/>
      <c r="AQ144" s="78"/>
      <c r="AR144" s="78"/>
      <c r="AS144" s="77"/>
      <c r="AT144" s="77"/>
    </row>
    <row r="145" spans="2:46" ht="24" customHeight="1" x14ac:dyDescent="0.15">
      <c r="B145" s="348"/>
      <c r="C145" s="349"/>
      <c r="D145" s="349"/>
      <c r="E145" s="350"/>
      <c r="F145" s="31" t="s">
        <v>5</v>
      </c>
      <c r="G145" s="92">
        <v>0</v>
      </c>
      <c r="H145" s="93">
        <v>0</v>
      </c>
      <c r="I145" s="93">
        <v>0</v>
      </c>
      <c r="J145" s="93">
        <v>0</v>
      </c>
      <c r="K145" s="93">
        <v>0</v>
      </c>
      <c r="L145" s="93">
        <v>0</v>
      </c>
      <c r="M145" s="93">
        <v>0</v>
      </c>
      <c r="N145" s="93">
        <v>0</v>
      </c>
      <c r="O145" s="94">
        <v>0</v>
      </c>
      <c r="P145" s="95">
        <v>0</v>
      </c>
      <c r="Q145" s="172">
        <v>0</v>
      </c>
      <c r="R145" s="173">
        <v>0</v>
      </c>
      <c r="S145" s="173">
        <v>0</v>
      </c>
      <c r="T145" s="173">
        <v>0</v>
      </c>
      <c r="U145" s="173">
        <v>0</v>
      </c>
      <c r="V145" s="173">
        <v>0</v>
      </c>
      <c r="W145" s="173">
        <v>0</v>
      </c>
      <c r="X145" s="173">
        <v>0</v>
      </c>
      <c r="Y145" s="173">
        <v>0</v>
      </c>
      <c r="Z145" s="173">
        <v>0</v>
      </c>
      <c r="AA145" s="173">
        <v>0</v>
      </c>
      <c r="AB145" s="173">
        <v>0</v>
      </c>
      <c r="AC145" s="174">
        <v>0</v>
      </c>
      <c r="AD145" s="175">
        <v>0</v>
      </c>
      <c r="AE145" s="119">
        <v>0</v>
      </c>
      <c r="AF145" s="94">
        <v>0</v>
      </c>
      <c r="AG145" s="153">
        <v>0</v>
      </c>
      <c r="AH145" s="154">
        <v>0</v>
      </c>
      <c r="AI145" s="3"/>
      <c r="AJ145" s="2"/>
      <c r="AK145" s="320"/>
      <c r="AL145" s="316"/>
      <c r="AM145" s="343"/>
      <c r="AN145" s="316"/>
      <c r="AO145" s="343"/>
      <c r="AP145" s="83"/>
      <c r="AQ145" s="78"/>
      <c r="AR145" s="78"/>
      <c r="AS145" s="77"/>
      <c r="AT145" s="77"/>
    </row>
    <row r="146" spans="2:46" ht="24" customHeight="1" x14ac:dyDescent="0.15">
      <c r="B146" s="348"/>
      <c r="C146" s="349"/>
      <c r="D146" s="349"/>
      <c r="E146" s="350"/>
      <c r="F146" s="40" t="s">
        <v>9</v>
      </c>
      <c r="G146" s="96">
        <v>2</v>
      </c>
      <c r="H146" s="97">
        <v>73700</v>
      </c>
      <c r="I146" s="97">
        <v>0</v>
      </c>
      <c r="J146" s="97">
        <v>0</v>
      </c>
      <c r="K146" s="97">
        <v>0</v>
      </c>
      <c r="L146" s="97">
        <v>0</v>
      </c>
      <c r="M146" s="97">
        <v>0</v>
      </c>
      <c r="N146" s="97">
        <v>0</v>
      </c>
      <c r="O146" s="98">
        <v>2</v>
      </c>
      <c r="P146" s="99">
        <v>73700</v>
      </c>
      <c r="Q146" s="176">
        <v>4</v>
      </c>
      <c r="R146" s="177">
        <v>102535</v>
      </c>
      <c r="S146" s="177">
        <v>0</v>
      </c>
      <c r="T146" s="177">
        <v>0</v>
      </c>
      <c r="U146" s="177">
        <v>0</v>
      </c>
      <c r="V146" s="177">
        <v>0</v>
      </c>
      <c r="W146" s="177">
        <v>0</v>
      </c>
      <c r="X146" s="177">
        <v>0</v>
      </c>
      <c r="Y146" s="177">
        <v>0</v>
      </c>
      <c r="Z146" s="177">
        <v>0</v>
      </c>
      <c r="AA146" s="177">
        <v>0</v>
      </c>
      <c r="AB146" s="177">
        <v>0</v>
      </c>
      <c r="AC146" s="178">
        <v>4</v>
      </c>
      <c r="AD146" s="179">
        <v>102535</v>
      </c>
      <c r="AE146" s="120">
        <v>6</v>
      </c>
      <c r="AF146" s="98">
        <v>176235</v>
      </c>
      <c r="AG146" s="115">
        <v>6</v>
      </c>
      <c r="AH146" s="116">
        <v>176235</v>
      </c>
      <c r="AI146" s="3"/>
      <c r="AJ146" s="2"/>
      <c r="AK146" s="320"/>
      <c r="AL146" s="316"/>
      <c r="AM146" s="343"/>
      <c r="AN146" s="316"/>
      <c r="AO146" s="343"/>
      <c r="AP146" s="83"/>
      <c r="AQ146" s="78"/>
      <c r="AR146" s="78"/>
      <c r="AS146" s="77"/>
      <c r="AT146" s="77"/>
    </row>
    <row r="147" spans="2:46" ht="24" customHeight="1" thickBot="1" x14ac:dyDescent="0.2">
      <c r="B147" s="348"/>
      <c r="C147" s="349"/>
      <c r="D147" s="349"/>
      <c r="E147" s="350"/>
      <c r="F147" s="49" t="s">
        <v>15</v>
      </c>
      <c r="G147" s="100">
        <f>SUM(G144:G146)</f>
        <v>2</v>
      </c>
      <c r="H147" s="101">
        <f t="shared" ref="H147:AH147" si="34">SUM(H144:H146)</f>
        <v>73700</v>
      </c>
      <c r="I147" s="101">
        <f t="shared" si="34"/>
        <v>2</v>
      </c>
      <c r="J147" s="101">
        <f t="shared" si="34"/>
        <v>11490</v>
      </c>
      <c r="K147" s="101">
        <f t="shared" si="34"/>
        <v>7</v>
      </c>
      <c r="L147" s="101">
        <f t="shared" si="34"/>
        <v>79000</v>
      </c>
      <c r="M147" s="101">
        <f t="shared" si="34"/>
        <v>0</v>
      </c>
      <c r="N147" s="101">
        <f t="shared" si="34"/>
        <v>0</v>
      </c>
      <c r="O147" s="101">
        <f t="shared" si="34"/>
        <v>11</v>
      </c>
      <c r="P147" s="102">
        <f t="shared" si="34"/>
        <v>164190</v>
      </c>
      <c r="Q147" s="180">
        <f t="shared" si="34"/>
        <v>4</v>
      </c>
      <c r="R147" s="181">
        <f t="shared" si="34"/>
        <v>102535</v>
      </c>
      <c r="S147" s="181">
        <f t="shared" si="34"/>
        <v>0</v>
      </c>
      <c r="T147" s="181">
        <f t="shared" si="34"/>
        <v>0</v>
      </c>
      <c r="U147" s="181">
        <f t="shared" si="34"/>
        <v>5</v>
      </c>
      <c r="V147" s="181">
        <f t="shared" si="34"/>
        <v>679387</v>
      </c>
      <c r="W147" s="181">
        <f t="shared" si="34"/>
        <v>0</v>
      </c>
      <c r="X147" s="181">
        <f t="shared" si="34"/>
        <v>0</v>
      </c>
      <c r="Y147" s="181">
        <f t="shared" si="34"/>
        <v>0</v>
      </c>
      <c r="Z147" s="181">
        <f t="shared" si="34"/>
        <v>0</v>
      </c>
      <c r="AA147" s="181">
        <f t="shared" si="34"/>
        <v>3</v>
      </c>
      <c r="AB147" s="181">
        <f t="shared" si="34"/>
        <v>771117</v>
      </c>
      <c r="AC147" s="181">
        <f t="shared" si="34"/>
        <v>12</v>
      </c>
      <c r="AD147" s="182">
        <f t="shared" si="34"/>
        <v>1553039</v>
      </c>
      <c r="AE147" s="100">
        <f t="shared" si="34"/>
        <v>23</v>
      </c>
      <c r="AF147" s="101">
        <f t="shared" si="34"/>
        <v>1717229</v>
      </c>
      <c r="AG147" s="187">
        <f t="shared" si="34"/>
        <v>23</v>
      </c>
      <c r="AH147" s="188">
        <f t="shared" si="34"/>
        <v>1717229</v>
      </c>
      <c r="AI147" s="1"/>
      <c r="AJ147" s="314"/>
      <c r="AK147" s="321"/>
      <c r="AL147" s="317"/>
      <c r="AM147" s="344"/>
      <c r="AN147" s="317"/>
      <c r="AO147" s="344"/>
      <c r="AP147" s="83"/>
      <c r="AQ147" s="78"/>
      <c r="AR147" s="78"/>
      <c r="AS147" s="77"/>
      <c r="AT147" s="77"/>
    </row>
    <row r="148" spans="2:46" ht="24" customHeight="1" x14ac:dyDescent="0.15">
      <c r="B148" s="348" t="s">
        <v>132</v>
      </c>
      <c r="C148" s="349"/>
      <c r="D148" s="349"/>
      <c r="E148" s="350"/>
      <c r="F148" s="23" t="s">
        <v>4</v>
      </c>
      <c r="G148" s="117">
        <v>14</v>
      </c>
      <c r="H148" s="105">
        <v>43450</v>
      </c>
      <c r="I148" s="104">
        <v>0</v>
      </c>
      <c r="J148" s="105">
        <v>0</v>
      </c>
      <c r="K148" s="104">
        <v>0</v>
      </c>
      <c r="L148" s="105">
        <v>0</v>
      </c>
      <c r="M148" s="104">
        <v>0</v>
      </c>
      <c r="N148" s="104">
        <v>0</v>
      </c>
      <c r="O148" s="104">
        <v>14</v>
      </c>
      <c r="P148" s="118">
        <v>43450</v>
      </c>
      <c r="Q148" s="170">
        <v>0</v>
      </c>
      <c r="R148" s="90">
        <v>0</v>
      </c>
      <c r="S148" s="90">
        <v>0</v>
      </c>
      <c r="T148" s="90">
        <v>0</v>
      </c>
      <c r="U148" s="90">
        <v>0</v>
      </c>
      <c r="V148" s="90">
        <v>0</v>
      </c>
      <c r="W148" s="90">
        <v>4</v>
      </c>
      <c r="X148" s="90">
        <v>123750</v>
      </c>
      <c r="Y148" s="90">
        <v>0</v>
      </c>
      <c r="Z148" s="90">
        <v>0</v>
      </c>
      <c r="AA148" s="90">
        <v>1</v>
      </c>
      <c r="AB148" s="90">
        <v>283000</v>
      </c>
      <c r="AC148" s="90">
        <v>5</v>
      </c>
      <c r="AD148" s="171">
        <v>406750</v>
      </c>
      <c r="AE148" s="117">
        <v>19</v>
      </c>
      <c r="AF148" s="104">
        <v>450200</v>
      </c>
      <c r="AG148" s="26">
        <v>0</v>
      </c>
      <c r="AH148" s="30">
        <v>0</v>
      </c>
      <c r="AI148" s="5" t="s">
        <v>101</v>
      </c>
      <c r="AJ148" s="4"/>
      <c r="AK148" s="342"/>
      <c r="AL148" s="315" t="s">
        <v>102</v>
      </c>
      <c r="AM148" s="319" t="s">
        <v>248</v>
      </c>
      <c r="AN148" s="315"/>
      <c r="AO148" s="319" t="s">
        <v>249</v>
      </c>
      <c r="AP148" s="83"/>
      <c r="AQ148" s="78"/>
      <c r="AR148" s="78"/>
      <c r="AS148" s="77"/>
      <c r="AT148" s="77"/>
    </row>
    <row r="149" spans="2:46" ht="24" customHeight="1" x14ac:dyDescent="0.15">
      <c r="B149" s="348"/>
      <c r="C149" s="349"/>
      <c r="D149" s="349"/>
      <c r="E149" s="350"/>
      <c r="F149" s="31" t="s">
        <v>5</v>
      </c>
      <c r="G149" s="92">
        <v>0</v>
      </c>
      <c r="H149" s="93">
        <v>0</v>
      </c>
      <c r="I149" s="93">
        <v>0</v>
      </c>
      <c r="J149" s="93">
        <v>0</v>
      </c>
      <c r="K149" s="93">
        <v>0</v>
      </c>
      <c r="L149" s="93">
        <v>0</v>
      </c>
      <c r="M149" s="93">
        <v>0</v>
      </c>
      <c r="N149" s="93">
        <v>0</v>
      </c>
      <c r="O149" s="94">
        <v>0</v>
      </c>
      <c r="P149" s="95">
        <v>0</v>
      </c>
      <c r="Q149" s="172">
        <v>0</v>
      </c>
      <c r="R149" s="173">
        <v>0</v>
      </c>
      <c r="S149" s="173">
        <v>0</v>
      </c>
      <c r="T149" s="173">
        <v>0</v>
      </c>
      <c r="U149" s="173">
        <v>0</v>
      </c>
      <c r="V149" s="173">
        <v>0</v>
      </c>
      <c r="W149" s="173">
        <v>0</v>
      </c>
      <c r="X149" s="173">
        <v>0</v>
      </c>
      <c r="Y149" s="173">
        <v>0</v>
      </c>
      <c r="Z149" s="173">
        <v>0</v>
      </c>
      <c r="AA149" s="173">
        <v>0</v>
      </c>
      <c r="AB149" s="173">
        <v>0</v>
      </c>
      <c r="AC149" s="174">
        <v>0</v>
      </c>
      <c r="AD149" s="175">
        <v>0</v>
      </c>
      <c r="AE149" s="119">
        <v>0</v>
      </c>
      <c r="AF149" s="94">
        <v>0</v>
      </c>
      <c r="AG149" s="33">
        <v>0</v>
      </c>
      <c r="AH149" s="39">
        <v>0</v>
      </c>
      <c r="AI149" s="3"/>
      <c r="AJ149" s="2"/>
      <c r="AK149" s="343"/>
      <c r="AL149" s="316"/>
      <c r="AM149" s="320"/>
      <c r="AN149" s="316"/>
      <c r="AO149" s="320"/>
      <c r="AP149" s="83"/>
      <c r="AQ149" s="78"/>
      <c r="AR149" s="78"/>
      <c r="AS149" s="77"/>
      <c r="AT149" s="77"/>
    </row>
    <row r="150" spans="2:46" ht="24" customHeight="1" x14ac:dyDescent="0.15">
      <c r="B150" s="348"/>
      <c r="C150" s="349"/>
      <c r="D150" s="349"/>
      <c r="E150" s="350"/>
      <c r="F150" s="40" t="s">
        <v>9</v>
      </c>
      <c r="G150" s="96">
        <v>0</v>
      </c>
      <c r="H150" s="97">
        <v>0</v>
      </c>
      <c r="I150" s="97">
        <v>0</v>
      </c>
      <c r="J150" s="97">
        <v>0</v>
      </c>
      <c r="K150" s="97">
        <v>0</v>
      </c>
      <c r="L150" s="97">
        <v>0</v>
      </c>
      <c r="M150" s="97">
        <v>0</v>
      </c>
      <c r="N150" s="97">
        <v>0</v>
      </c>
      <c r="O150" s="98">
        <v>0</v>
      </c>
      <c r="P150" s="99">
        <v>0</v>
      </c>
      <c r="Q150" s="176">
        <v>0</v>
      </c>
      <c r="R150" s="177">
        <v>0</v>
      </c>
      <c r="S150" s="177">
        <v>0</v>
      </c>
      <c r="T150" s="177">
        <v>0</v>
      </c>
      <c r="U150" s="177">
        <v>0</v>
      </c>
      <c r="V150" s="177">
        <v>0</v>
      </c>
      <c r="W150" s="177">
        <v>0</v>
      </c>
      <c r="X150" s="177">
        <v>0</v>
      </c>
      <c r="Y150" s="177">
        <v>0</v>
      </c>
      <c r="Z150" s="177">
        <v>0</v>
      </c>
      <c r="AA150" s="177">
        <v>0</v>
      </c>
      <c r="AB150" s="177">
        <v>0</v>
      </c>
      <c r="AC150" s="178">
        <v>0</v>
      </c>
      <c r="AD150" s="179">
        <v>0</v>
      </c>
      <c r="AE150" s="120">
        <v>0</v>
      </c>
      <c r="AF150" s="98">
        <v>0</v>
      </c>
      <c r="AG150" s="121">
        <v>0</v>
      </c>
      <c r="AH150" s="122">
        <v>0</v>
      </c>
      <c r="AI150" s="3"/>
      <c r="AJ150" s="2"/>
      <c r="AK150" s="343"/>
      <c r="AL150" s="316"/>
      <c r="AM150" s="320"/>
      <c r="AN150" s="316"/>
      <c r="AO150" s="320"/>
      <c r="AP150" s="83"/>
      <c r="AQ150" s="78"/>
      <c r="AR150" s="78"/>
      <c r="AS150" s="77"/>
      <c r="AT150" s="77"/>
    </row>
    <row r="151" spans="2:46" ht="24" customHeight="1" thickBot="1" x14ac:dyDescent="0.2">
      <c r="B151" s="348"/>
      <c r="C151" s="349"/>
      <c r="D151" s="349"/>
      <c r="E151" s="350"/>
      <c r="F151" s="49" t="s">
        <v>15</v>
      </c>
      <c r="G151" s="100">
        <f>SUM(G148:G150)</f>
        <v>14</v>
      </c>
      <c r="H151" s="101">
        <f t="shared" ref="H151:AH151" si="35">SUM(H148:H150)</f>
        <v>43450</v>
      </c>
      <c r="I151" s="101">
        <f t="shared" si="35"/>
        <v>0</v>
      </c>
      <c r="J151" s="101">
        <f t="shared" si="35"/>
        <v>0</v>
      </c>
      <c r="K151" s="101">
        <f t="shared" si="35"/>
        <v>0</v>
      </c>
      <c r="L151" s="101">
        <f t="shared" si="35"/>
        <v>0</v>
      </c>
      <c r="M151" s="101">
        <f t="shared" si="35"/>
        <v>0</v>
      </c>
      <c r="N151" s="101">
        <f t="shared" si="35"/>
        <v>0</v>
      </c>
      <c r="O151" s="101">
        <f t="shared" si="35"/>
        <v>14</v>
      </c>
      <c r="P151" s="102">
        <f t="shared" si="35"/>
        <v>43450</v>
      </c>
      <c r="Q151" s="180">
        <f t="shared" si="35"/>
        <v>0</v>
      </c>
      <c r="R151" s="181">
        <f t="shared" si="35"/>
        <v>0</v>
      </c>
      <c r="S151" s="181">
        <f t="shared" si="35"/>
        <v>0</v>
      </c>
      <c r="T151" s="181">
        <f t="shared" si="35"/>
        <v>0</v>
      </c>
      <c r="U151" s="181">
        <f t="shared" si="35"/>
        <v>0</v>
      </c>
      <c r="V151" s="181">
        <f t="shared" si="35"/>
        <v>0</v>
      </c>
      <c r="W151" s="181">
        <f t="shared" si="35"/>
        <v>4</v>
      </c>
      <c r="X151" s="181">
        <f t="shared" si="35"/>
        <v>123750</v>
      </c>
      <c r="Y151" s="181">
        <f t="shared" si="35"/>
        <v>0</v>
      </c>
      <c r="Z151" s="181">
        <f t="shared" si="35"/>
        <v>0</v>
      </c>
      <c r="AA151" s="181">
        <f t="shared" si="35"/>
        <v>1</v>
      </c>
      <c r="AB151" s="181">
        <f t="shared" si="35"/>
        <v>283000</v>
      </c>
      <c r="AC151" s="181">
        <f t="shared" si="35"/>
        <v>5</v>
      </c>
      <c r="AD151" s="182">
        <f t="shared" si="35"/>
        <v>406750</v>
      </c>
      <c r="AE151" s="100">
        <f t="shared" si="35"/>
        <v>19</v>
      </c>
      <c r="AF151" s="101">
        <f t="shared" si="35"/>
        <v>450200</v>
      </c>
      <c r="AG151" s="51">
        <f t="shared" si="35"/>
        <v>0</v>
      </c>
      <c r="AH151" s="52">
        <f t="shared" si="35"/>
        <v>0</v>
      </c>
      <c r="AI151" s="1"/>
      <c r="AJ151" s="314"/>
      <c r="AK151" s="344"/>
      <c r="AL151" s="317"/>
      <c r="AM151" s="321"/>
      <c r="AN151" s="317"/>
      <c r="AO151" s="321"/>
      <c r="AP151" s="83"/>
      <c r="AQ151" s="78"/>
      <c r="AR151" s="78"/>
      <c r="AS151" s="77"/>
      <c r="AT151" s="77"/>
    </row>
    <row r="152" spans="2:46" ht="24" customHeight="1" x14ac:dyDescent="0.15">
      <c r="B152" s="348" t="s">
        <v>133</v>
      </c>
      <c r="C152" s="349"/>
      <c r="D152" s="349"/>
      <c r="E152" s="350"/>
      <c r="F152" s="23" t="s">
        <v>4</v>
      </c>
      <c r="G152" s="117">
        <v>0</v>
      </c>
      <c r="H152" s="105">
        <v>0</v>
      </c>
      <c r="I152" s="104">
        <v>0</v>
      </c>
      <c r="J152" s="105">
        <v>0</v>
      </c>
      <c r="K152" s="104">
        <v>2</v>
      </c>
      <c r="L152" s="105">
        <v>20000</v>
      </c>
      <c r="M152" s="104">
        <v>0</v>
      </c>
      <c r="N152" s="104">
        <v>0</v>
      </c>
      <c r="O152" s="104">
        <v>2</v>
      </c>
      <c r="P152" s="118">
        <v>20000</v>
      </c>
      <c r="Q152" s="170">
        <v>0</v>
      </c>
      <c r="R152" s="90">
        <v>0</v>
      </c>
      <c r="S152" s="90">
        <v>0</v>
      </c>
      <c r="T152" s="90">
        <v>0</v>
      </c>
      <c r="U152" s="90">
        <v>446</v>
      </c>
      <c r="V152" s="90">
        <v>505210</v>
      </c>
      <c r="W152" s="90">
        <v>0</v>
      </c>
      <c r="X152" s="90">
        <v>0</v>
      </c>
      <c r="Y152" s="90">
        <v>0</v>
      </c>
      <c r="Z152" s="90">
        <v>0</v>
      </c>
      <c r="AA152" s="90">
        <v>0</v>
      </c>
      <c r="AB152" s="90">
        <v>0</v>
      </c>
      <c r="AC152" s="90">
        <v>446</v>
      </c>
      <c r="AD152" s="171">
        <v>505210</v>
      </c>
      <c r="AE152" s="117">
        <v>448</v>
      </c>
      <c r="AF152" s="104">
        <v>525210</v>
      </c>
      <c r="AG152" s="26">
        <v>448</v>
      </c>
      <c r="AH152" s="30">
        <v>525210</v>
      </c>
      <c r="AI152" s="5" t="s">
        <v>103</v>
      </c>
      <c r="AJ152" s="4"/>
      <c r="AK152" s="319" t="s">
        <v>256</v>
      </c>
      <c r="AL152" s="315" t="s">
        <v>102</v>
      </c>
      <c r="AM152" s="319" t="s">
        <v>257</v>
      </c>
      <c r="AN152" s="315"/>
      <c r="AO152" s="342" t="s">
        <v>258</v>
      </c>
      <c r="AP152" s="83"/>
      <c r="AQ152" s="78"/>
      <c r="AR152" s="78"/>
      <c r="AS152" s="77"/>
      <c r="AT152" s="77"/>
    </row>
    <row r="153" spans="2:46" ht="24" customHeight="1" x14ac:dyDescent="0.15">
      <c r="B153" s="348"/>
      <c r="C153" s="349"/>
      <c r="D153" s="349"/>
      <c r="E153" s="350"/>
      <c r="F153" s="31" t="s">
        <v>5</v>
      </c>
      <c r="G153" s="92">
        <v>0</v>
      </c>
      <c r="H153" s="93">
        <v>0</v>
      </c>
      <c r="I153" s="93">
        <v>0</v>
      </c>
      <c r="J153" s="93">
        <v>0</v>
      </c>
      <c r="K153" s="93">
        <v>0</v>
      </c>
      <c r="L153" s="93">
        <v>0</v>
      </c>
      <c r="M153" s="93">
        <v>0</v>
      </c>
      <c r="N153" s="93">
        <v>0</v>
      </c>
      <c r="O153" s="94">
        <v>0</v>
      </c>
      <c r="P153" s="95">
        <v>0</v>
      </c>
      <c r="Q153" s="172">
        <v>0</v>
      </c>
      <c r="R153" s="173">
        <v>0</v>
      </c>
      <c r="S153" s="173">
        <v>0</v>
      </c>
      <c r="T153" s="173">
        <v>0</v>
      </c>
      <c r="U153" s="173">
        <v>0</v>
      </c>
      <c r="V153" s="173">
        <v>0</v>
      </c>
      <c r="W153" s="173">
        <v>0</v>
      </c>
      <c r="X153" s="173">
        <v>0</v>
      </c>
      <c r="Y153" s="173">
        <v>0</v>
      </c>
      <c r="Z153" s="173">
        <v>0</v>
      </c>
      <c r="AA153" s="173">
        <v>0</v>
      </c>
      <c r="AB153" s="173">
        <v>0</v>
      </c>
      <c r="AC153" s="174">
        <v>0</v>
      </c>
      <c r="AD153" s="175">
        <v>0</v>
      </c>
      <c r="AE153" s="119">
        <v>0</v>
      </c>
      <c r="AF153" s="94">
        <v>0</v>
      </c>
      <c r="AG153" s="33">
        <v>0</v>
      </c>
      <c r="AH153" s="39">
        <v>0</v>
      </c>
      <c r="AI153" s="3"/>
      <c r="AJ153" s="2"/>
      <c r="AK153" s="320"/>
      <c r="AL153" s="316"/>
      <c r="AM153" s="320"/>
      <c r="AN153" s="316"/>
      <c r="AO153" s="343"/>
      <c r="AP153" s="83"/>
      <c r="AQ153" s="78"/>
      <c r="AR153" s="78"/>
      <c r="AS153" s="77"/>
      <c r="AT153" s="77"/>
    </row>
    <row r="154" spans="2:46" ht="24" customHeight="1" x14ac:dyDescent="0.15">
      <c r="B154" s="348"/>
      <c r="C154" s="349"/>
      <c r="D154" s="349"/>
      <c r="E154" s="350"/>
      <c r="F154" s="40" t="s">
        <v>9</v>
      </c>
      <c r="G154" s="96">
        <v>0</v>
      </c>
      <c r="H154" s="97">
        <v>0</v>
      </c>
      <c r="I154" s="97">
        <v>0</v>
      </c>
      <c r="J154" s="97">
        <v>0</v>
      </c>
      <c r="K154" s="97">
        <v>0</v>
      </c>
      <c r="L154" s="97">
        <v>0</v>
      </c>
      <c r="M154" s="97">
        <v>0</v>
      </c>
      <c r="N154" s="97">
        <v>0</v>
      </c>
      <c r="O154" s="98">
        <v>0</v>
      </c>
      <c r="P154" s="99">
        <v>0</v>
      </c>
      <c r="Q154" s="176">
        <v>0</v>
      </c>
      <c r="R154" s="177">
        <v>0</v>
      </c>
      <c r="S154" s="177">
        <v>0</v>
      </c>
      <c r="T154" s="177">
        <v>0</v>
      </c>
      <c r="U154" s="177">
        <v>0</v>
      </c>
      <c r="V154" s="177">
        <v>0</v>
      </c>
      <c r="W154" s="177">
        <v>0</v>
      </c>
      <c r="X154" s="177">
        <v>0</v>
      </c>
      <c r="Y154" s="177">
        <v>0</v>
      </c>
      <c r="Z154" s="177">
        <v>0</v>
      </c>
      <c r="AA154" s="177">
        <v>0</v>
      </c>
      <c r="AB154" s="177">
        <v>0</v>
      </c>
      <c r="AC154" s="178">
        <v>0</v>
      </c>
      <c r="AD154" s="179">
        <v>0</v>
      </c>
      <c r="AE154" s="120">
        <v>0</v>
      </c>
      <c r="AF154" s="98">
        <v>0</v>
      </c>
      <c r="AG154" s="121">
        <v>0</v>
      </c>
      <c r="AH154" s="122">
        <v>0</v>
      </c>
      <c r="AI154" s="3"/>
      <c r="AJ154" s="2"/>
      <c r="AK154" s="320"/>
      <c r="AL154" s="316"/>
      <c r="AM154" s="320"/>
      <c r="AN154" s="316"/>
      <c r="AO154" s="343"/>
      <c r="AP154" s="83"/>
      <c r="AQ154" s="78"/>
      <c r="AR154" s="78"/>
      <c r="AS154" s="77"/>
      <c r="AT154" s="77"/>
    </row>
    <row r="155" spans="2:46" ht="24" customHeight="1" thickBot="1" x14ac:dyDescent="0.2">
      <c r="B155" s="348"/>
      <c r="C155" s="349"/>
      <c r="D155" s="349"/>
      <c r="E155" s="350"/>
      <c r="F155" s="49" t="s">
        <v>15</v>
      </c>
      <c r="G155" s="100">
        <f>SUM(G152:G154)</f>
        <v>0</v>
      </c>
      <c r="H155" s="101">
        <f t="shared" ref="H155:AH155" si="36">SUM(H152:H154)</f>
        <v>0</v>
      </c>
      <c r="I155" s="101">
        <f t="shared" si="36"/>
        <v>0</v>
      </c>
      <c r="J155" s="101">
        <f t="shared" si="36"/>
        <v>0</v>
      </c>
      <c r="K155" s="101">
        <f t="shared" si="36"/>
        <v>2</v>
      </c>
      <c r="L155" s="101">
        <f t="shared" si="36"/>
        <v>20000</v>
      </c>
      <c r="M155" s="101">
        <f t="shared" si="36"/>
        <v>0</v>
      </c>
      <c r="N155" s="101">
        <f t="shared" si="36"/>
        <v>0</v>
      </c>
      <c r="O155" s="101">
        <f t="shared" si="36"/>
        <v>2</v>
      </c>
      <c r="P155" s="102">
        <f t="shared" si="36"/>
        <v>20000</v>
      </c>
      <c r="Q155" s="180">
        <f t="shared" si="36"/>
        <v>0</v>
      </c>
      <c r="R155" s="181">
        <f t="shared" si="36"/>
        <v>0</v>
      </c>
      <c r="S155" s="181">
        <f t="shared" si="36"/>
        <v>0</v>
      </c>
      <c r="T155" s="181">
        <f t="shared" si="36"/>
        <v>0</v>
      </c>
      <c r="U155" s="181">
        <f t="shared" si="36"/>
        <v>446</v>
      </c>
      <c r="V155" s="181">
        <f t="shared" si="36"/>
        <v>505210</v>
      </c>
      <c r="W155" s="181">
        <f t="shared" si="36"/>
        <v>0</v>
      </c>
      <c r="X155" s="181">
        <f t="shared" si="36"/>
        <v>0</v>
      </c>
      <c r="Y155" s="181">
        <f t="shared" si="36"/>
        <v>0</v>
      </c>
      <c r="Z155" s="181">
        <f t="shared" si="36"/>
        <v>0</v>
      </c>
      <c r="AA155" s="181">
        <f t="shared" si="36"/>
        <v>0</v>
      </c>
      <c r="AB155" s="181">
        <f t="shared" si="36"/>
        <v>0</v>
      </c>
      <c r="AC155" s="181">
        <f t="shared" si="36"/>
        <v>446</v>
      </c>
      <c r="AD155" s="182">
        <f t="shared" si="36"/>
        <v>505210</v>
      </c>
      <c r="AE155" s="100">
        <f t="shared" si="36"/>
        <v>448</v>
      </c>
      <c r="AF155" s="101">
        <f t="shared" si="36"/>
        <v>525210</v>
      </c>
      <c r="AG155" s="51">
        <f t="shared" si="36"/>
        <v>448</v>
      </c>
      <c r="AH155" s="52">
        <f t="shared" si="36"/>
        <v>525210</v>
      </c>
      <c r="AI155" s="1"/>
      <c r="AJ155" s="314"/>
      <c r="AK155" s="321"/>
      <c r="AL155" s="317"/>
      <c r="AM155" s="321"/>
      <c r="AN155" s="317"/>
      <c r="AO155" s="344"/>
      <c r="AP155" s="83"/>
      <c r="AQ155" s="78"/>
      <c r="AR155" s="78"/>
      <c r="AS155" s="77"/>
      <c r="AT155" s="77"/>
    </row>
    <row r="156" spans="2:46" ht="24" customHeight="1" x14ac:dyDescent="0.15">
      <c r="B156" s="345" t="s">
        <v>134</v>
      </c>
      <c r="C156" s="346"/>
      <c r="D156" s="346"/>
      <c r="E156" s="347"/>
      <c r="F156" s="23" t="s">
        <v>4</v>
      </c>
      <c r="G156" s="117">
        <v>0</v>
      </c>
      <c r="H156" s="105">
        <v>0</v>
      </c>
      <c r="I156" s="104">
        <v>0</v>
      </c>
      <c r="J156" s="105">
        <v>0</v>
      </c>
      <c r="K156" s="104">
        <v>0</v>
      </c>
      <c r="L156" s="105">
        <v>0</v>
      </c>
      <c r="M156" s="104">
        <v>0</v>
      </c>
      <c r="N156" s="104">
        <v>0</v>
      </c>
      <c r="O156" s="104">
        <v>0</v>
      </c>
      <c r="P156" s="118">
        <v>0</v>
      </c>
      <c r="Q156" s="103">
        <v>0</v>
      </c>
      <c r="R156" s="104">
        <v>0</v>
      </c>
      <c r="S156" s="104">
        <v>0</v>
      </c>
      <c r="T156" s="105">
        <v>0</v>
      </c>
      <c r="U156" s="104">
        <v>3</v>
      </c>
      <c r="V156" s="105">
        <v>119041</v>
      </c>
      <c r="W156" s="104">
        <v>0</v>
      </c>
      <c r="X156" s="105">
        <v>0</v>
      </c>
      <c r="Y156" s="104">
        <v>0</v>
      </c>
      <c r="Z156" s="105">
        <v>0</v>
      </c>
      <c r="AA156" s="104">
        <v>1</v>
      </c>
      <c r="AB156" s="105">
        <v>61620</v>
      </c>
      <c r="AC156" s="104">
        <v>4</v>
      </c>
      <c r="AD156" s="110">
        <v>180661</v>
      </c>
      <c r="AE156" s="117">
        <v>4</v>
      </c>
      <c r="AF156" s="104">
        <v>180661</v>
      </c>
      <c r="AG156" s="26">
        <v>4</v>
      </c>
      <c r="AH156" s="30">
        <v>180661</v>
      </c>
      <c r="AI156" s="5" t="s">
        <v>103</v>
      </c>
      <c r="AJ156" s="4"/>
      <c r="AK156" s="319" t="s">
        <v>184</v>
      </c>
      <c r="AL156" s="315" t="s">
        <v>185</v>
      </c>
      <c r="AM156" s="319" t="s">
        <v>186</v>
      </c>
      <c r="AN156" s="318" t="s">
        <v>187</v>
      </c>
      <c r="AO156" s="342" t="s">
        <v>188</v>
      </c>
      <c r="AP156" s="83"/>
      <c r="AQ156" s="78"/>
      <c r="AR156" s="78"/>
      <c r="AS156" s="77"/>
      <c r="AT156" s="77"/>
    </row>
    <row r="157" spans="2:46" ht="24" customHeight="1" x14ac:dyDescent="0.15">
      <c r="B157" s="345"/>
      <c r="C157" s="346"/>
      <c r="D157" s="346"/>
      <c r="E157" s="347"/>
      <c r="F157" s="31" t="s">
        <v>5</v>
      </c>
      <c r="G157" s="92">
        <v>0</v>
      </c>
      <c r="H157" s="93">
        <v>0</v>
      </c>
      <c r="I157" s="93">
        <v>0</v>
      </c>
      <c r="J157" s="93">
        <v>0</v>
      </c>
      <c r="K157" s="93">
        <v>0</v>
      </c>
      <c r="L157" s="93">
        <v>0</v>
      </c>
      <c r="M157" s="93">
        <v>0</v>
      </c>
      <c r="N157" s="93">
        <v>0</v>
      </c>
      <c r="O157" s="94">
        <v>0</v>
      </c>
      <c r="P157" s="95">
        <v>0</v>
      </c>
      <c r="Q157" s="106">
        <v>0</v>
      </c>
      <c r="R157" s="93">
        <v>0</v>
      </c>
      <c r="S157" s="93">
        <v>0</v>
      </c>
      <c r="T157" s="93">
        <v>0</v>
      </c>
      <c r="U157" s="93">
        <v>0</v>
      </c>
      <c r="V157" s="93">
        <v>0</v>
      </c>
      <c r="W157" s="93">
        <v>0</v>
      </c>
      <c r="X157" s="93">
        <v>0</v>
      </c>
      <c r="Y157" s="93">
        <v>0</v>
      </c>
      <c r="Z157" s="93">
        <v>0</v>
      </c>
      <c r="AA157" s="93">
        <v>0</v>
      </c>
      <c r="AB157" s="93">
        <v>0</v>
      </c>
      <c r="AC157" s="94">
        <v>0</v>
      </c>
      <c r="AD157" s="111">
        <v>0</v>
      </c>
      <c r="AE157" s="119">
        <v>0</v>
      </c>
      <c r="AF157" s="94">
        <v>0</v>
      </c>
      <c r="AG157" s="33">
        <v>0</v>
      </c>
      <c r="AH157" s="39">
        <v>0</v>
      </c>
      <c r="AI157" s="3"/>
      <c r="AJ157" s="2"/>
      <c r="AK157" s="320"/>
      <c r="AL157" s="316"/>
      <c r="AM157" s="320"/>
      <c r="AN157" s="322"/>
      <c r="AO157" s="343"/>
      <c r="AP157" s="83"/>
      <c r="AQ157" s="78"/>
      <c r="AR157" s="78"/>
      <c r="AS157" s="77"/>
      <c r="AT157" s="77"/>
    </row>
    <row r="158" spans="2:46" ht="24" customHeight="1" x14ac:dyDescent="0.15">
      <c r="B158" s="345"/>
      <c r="C158" s="346"/>
      <c r="D158" s="346"/>
      <c r="E158" s="347"/>
      <c r="F158" s="40" t="s">
        <v>9</v>
      </c>
      <c r="G158" s="96">
        <v>0</v>
      </c>
      <c r="H158" s="97">
        <v>0</v>
      </c>
      <c r="I158" s="97">
        <v>0</v>
      </c>
      <c r="J158" s="97">
        <v>0</v>
      </c>
      <c r="K158" s="97">
        <v>0</v>
      </c>
      <c r="L158" s="97">
        <v>0</v>
      </c>
      <c r="M158" s="97">
        <v>0</v>
      </c>
      <c r="N158" s="97">
        <v>0</v>
      </c>
      <c r="O158" s="98">
        <v>0</v>
      </c>
      <c r="P158" s="99">
        <v>0</v>
      </c>
      <c r="Q158" s="107">
        <v>0</v>
      </c>
      <c r="R158" s="97">
        <v>0</v>
      </c>
      <c r="S158" s="97">
        <v>0</v>
      </c>
      <c r="T158" s="97">
        <v>0</v>
      </c>
      <c r="U158" s="97">
        <v>0</v>
      </c>
      <c r="V158" s="97">
        <v>0</v>
      </c>
      <c r="W158" s="97">
        <v>0</v>
      </c>
      <c r="X158" s="97">
        <v>0</v>
      </c>
      <c r="Y158" s="97">
        <v>0</v>
      </c>
      <c r="Z158" s="97">
        <v>0</v>
      </c>
      <c r="AA158" s="97">
        <v>0</v>
      </c>
      <c r="AB158" s="97">
        <v>0</v>
      </c>
      <c r="AC158" s="98">
        <v>0</v>
      </c>
      <c r="AD158" s="112">
        <v>0</v>
      </c>
      <c r="AE158" s="120">
        <v>0</v>
      </c>
      <c r="AF158" s="98">
        <v>0</v>
      </c>
      <c r="AG158" s="121">
        <v>0</v>
      </c>
      <c r="AH158" s="122">
        <v>0</v>
      </c>
      <c r="AI158" s="3"/>
      <c r="AJ158" s="2"/>
      <c r="AK158" s="320"/>
      <c r="AL158" s="316"/>
      <c r="AM158" s="320"/>
      <c r="AN158" s="322"/>
      <c r="AO158" s="343"/>
      <c r="AP158" s="83"/>
      <c r="AQ158" s="78"/>
      <c r="AR158" s="78"/>
      <c r="AS158" s="77"/>
      <c r="AT158" s="77"/>
    </row>
    <row r="159" spans="2:46" ht="24" customHeight="1" thickBot="1" x14ac:dyDescent="0.2">
      <c r="B159" s="345"/>
      <c r="C159" s="346"/>
      <c r="D159" s="346"/>
      <c r="E159" s="347"/>
      <c r="F159" s="49" t="s">
        <v>15</v>
      </c>
      <c r="G159" s="100">
        <f>SUM(G156:G158)</f>
        <v>0</v>
      </c>
      <c r="H159" s="101">
        <f t="shared" ref="H159:AH159" si="37">SUM(H156:H158)</f>
        <v>0</v>
      </c>
      <c r="I159" s="101">
        <f t="shared" si="37"/>
        <v>0</v>
      </c>
      <c r="J159" s="101">
        <f t="shared" si="37"/>
        <v>0</v>
      </c>
      <c r="K159" s="101">
        <f t="shared" si="37"/>
        <v>0</v>
      </c>
      <c r="L159" s="101">
        <f t="shared" si="37"/>
        <v>0</v>
      </c>
      <c r="M159" s="101">
        <f t="shared" si="37"/>
        <v>0</v>
      </c>
      <c r="N159" s="101">
        <f t="shared" si="37"/>
        <v>0</v>
      </c>
      <c r="O159" s="101">
        <f t="shared" si="37"/>
        <v>0</v>
      </c>
      <c r="P159" s="102">
        <f t="shared" si="37"/>
        <v>0</v>
      </c>
      <c r="Q159" s="108">
        <f t="shared" si="37"/>
        <v>0</v>
      </c>
      <c r="R159" s="101">
        <f t="shared" si="37"/>
        <v>0</v>
      </c>
      <c r="S159" s="101">
        <f t="shared" si="37"/>
        <v>0</v>
      </c>
      <c r="T159" s="101">
        <f t="shared" si="37"/>
        <v>0</v>
      </c>
      <c r="U159" s="101">
        <f t="shared" si="37"/>
        <v>3</v>
      </c>
      <c r="V159" s="101">
        <f t="shared" si="37"/>
        <v>119041</v>
      </c>
      <c r="W159" s="101">
        <f t="shared" si="37"/>
        <v>0</v>
      </c>
      <c r="X159" s="101">
        <f t="shared" si="37"/>
        <v>0</v>
      </c>
      <c r="Y159" s="101">
        <f t="shared" si="37"/>
        <v>0</v>
      </c>
      <c r="Z159" s="101">
        <f t="shared" si="37"/>
        <v>0</v>
      </c>
      <c r="AA159" s="101">
        <f t="shared" si="37"/>
        <v>1</v>
      </c>
      <c r="AB159" s="101">
        <f t="shared" si="37"/>
        <v>61620</v>
      </c>
      <c r="AC159" s="101">
        <f t="shared" si="37"/>
        <v>4</v>
      </c>
      <c r="AD159" s="109">
        <f t="shared" si="37"/>
        <v>180661</v>
      </c>
      <c r="AE159" s="100">
        <f t="shared" si="37"/>
        <v>4</v>
      </c>
      <c r="AF159" s="101">
        <f t="shared" si="37"/>
        <v>180661</v>
      </c>
      <c r="AG159" s="51">
        <f t="shared" si="37"/>
        <v>4</v>
      </c>
      <c r="AH159" s="52">
        <f t="shared" si="37"/>
        <v>180661</v>
      </c>
      <c r="AI159" s="1"/>
      <c r="AJ159" s="314"/>
      <c r="AK159" s="321"/>
      <c r="AL159" s="317"/>
      <c r="AM159" s="321"/>
      <c r="AN159" s="323"/>
      <c r="AO159" s="344"/>
      <c r="AP159" s="83"/>
      <c r="AQ159" s="78"/>
      <c r="AR159" s="78"/>
      <c r="AS159" s="77"/>
      <c r="AT159" s="77"/>
    </row>
    <row r="160" spans="2:46" ht="24" customHeight="1" x14ac:dyDescent="0.15">
      <c r="B160" s="345" t="s">
        <v>135</v>
      </c>
      <c r="C160" s="346"/>
      <c r="D160" s="346"/>
      <c r="E160" s="347"/>
      <c r="F160" s="23" t="s">
        <v>4</v>
      </c>
      <c r="G160" s="117">
        <v>0</v>
      </c>
      <c r="H160" s="105">
        <v>0</v>
      </c>
      <c r="I160" s="104">
        <v>5</v>
      </c>
      <c r="J160" s="105">
        <v>228300</v>
      </c>
      <c r="K160" s="104">
        <v>2</v>
      </c>
      <c r="L160" s="105">
        <v>6700</v>
      </c>
      <c r="M160" s="104">
        <v>1</v>
      </c>
      <c r="N160" s="104">
        <v>40000</v>
      </c>
      <c r="O160" s="104">
        <v>8</v>
      </c>
      <c r="P160" s="118">
        <v>275000</v>
      </c>
      <c r="Q160" s="214">
        <v>0</v>
      </c>
      <c r="R160" s="215">
        <v>0</v>
      </c>
      <c r="S160" s="215">
        <v>0</v>
      </c>
      <c r="T160" s="215">
        <v>0</v>
      </c>
      <c r="U160" s="215">
        <v>0</v>
      </c>
      <c r="V160" s="215">
        <v>0</v>
      </c>
      <c r="W160" s="215">
        <v>0</v>
      </c>
      <c r="X160" s="215">
        <v>0</v>
      </c>
      <c r="Y160" s="215">
        <v>0</v>
      </c>
      <c r="Z160" s="215">
        <v>0</v>
      </c>
      <c r="AA160" s="215">
        <v>0</v>
      </c>
      <c r="AB160" s="215">
        <v>0</v>
      </c>
      <c r="AC160" s="215">
        <v>0</v>
      </c>
      <c r="AD160" s="216">
        <v>0</v>
      </c>
      <c r="AE160" s="117">
        <v>8</v>
      </c>
      <c r="AF160" s="104">
        <v>275000</v>
      </c>
      <c r="AG160" s="104">
        <v>0</v>
      </c>
      <c r="AH160" s="113">
        <v>0</v>
      </c>
      <c r="AI160" s="5" t="s">
        <v>103</v>
      </c>
      <c r="AJ160" s="4"/>
      <c r="AK160" s="319" t="s">
        <v>201</v>
      </c>
      <c r="AL160" s="315" t="s">
        <v>102</v>
      </c>
      <c r="AM160" s="319" t="s">
        <v>202</v>
      </c>
      <c r="AN160" s="315"/>
      <c r="AO160" s="342" t="s">
        <v>143</v>
      </c>
      <c r="AP160" s="83"/>
      <c r="AQ160" s="78"/>
      <c r="AR160" s="78"/>
      <c r="AS160" s="77"/>
      <c r="AT160" s="77"/>
    </row>
    <row r="161" spans="2:46" ht="24" customHeight="1" x14ac:dyDescent="0.15">
      <c r="B161" s="345"/>
      <c r="C161" s="346"/>
      <c r="D161" s="346"/>
      <c r="E161" s="347"/>
      <c r="F161" s="31" t="s">
        <v>5</v>
      </c>
      <c r="G161" s="92">
        <v>0</v>
      </c>
      <c r="H161" s="93">
        <v>0</v>
      </c>
      <c r="I161" s="93">
        <v>0</v>
      </c>
      <c r="J161" s="93">
        <v>0</v>
      </c>
      <c r="K161" s="93">
        <v>0</v>
      </c>
      <c r="L161" s="93">
        <v>0</v>
      </c>
      <c r="M161" s="93">
        <v>0</v>
      </c>
      <c r="N161" s="93">
        <v>0</v>
      </c>
      <c r="O161" s="94">
        <v>0</v>
      </c>
      <c r="P161" s="95">
        <v>0</v>
      </c>
      <c r="Q161" s="36">
        <v>0</v>
      </c>
      <c r="R161" s="33">
        <v>0</v>
      </c>
      <c r="S161" s="33">
        <v>0</v>
      </c>
      <c r="T161" s="33">
        <v>0</v>
      </c>
      <c r="U161" s="33">
        <v>0</v>
      </c>
      <c r="V161" s="33">
        <v>0</v>
      </c>
      <c r="W161" s="33">
        <v>0</v>
      </c>
      <c r="X161" s="33">
        <v>0</v>
      </c>
      <c r="Y161" s="33">
        <v>0</v>
      </c>
      <c r="Z161" s="33">
        <v>0</v>
      </c>
      <c r="AA161" s="33">
        <v>0</v>
      </c>
      <c r="AB161" s="33">
        <v>0</v>
      </c>
      <c r="AC161" s="34">
        <v>0</v>
      </c>
      <c r="AD161" s="37">
        <v>0</v>
      </c>
      <c r="AE161" s="119">
        <v>0</v>
      </c>
      <c r="AF161" s="94">
        <v>0</v>
      </c>
      <c r="AG161" s="93">
        <v>0</v>
      </c>
      <c r="AH161" s="114">
        <v>0</v>
      </c>
      <c r="AI161" s="3"/>
      <c r="AJ161" s="2"/>
      <c r="AK161" s="320"/>
      <c r="AL161" s="316"/>
      <c r="AM161" s="320"/>
      <c r="AN161" s="316"/>
      <c r="AO161" s="343"/>
      <c r="AP161" s="83"/>
      <c r="AQ161" s="78"/>
      <c r="AR161" s="78"/>
      <c r="AS161" s="77"/>
      <c r="AT161" s="77"/>
    </row>
    <row r="162" spans="2:46" ht="24" customHeight="1" x14ac:dyDescent="0.15">
      <c r="B162" s="345"/>
      <c r="C162" s="346"/>
      <c r="D162" s="346"/>
      <c r="E162" s="347"/>
      <c r="F162" s="40" t="s">
        <v>9</v>
      </c>
      <c r="G162" s="96">
        <v>0</v>
      </c>
      <c r="H162" s="97">
        <v>0</v>
      </c>
      <c r="I162" s="97">
        <v>0</v>
      </c>
      <c r="J162" s="97">
        <v>0</v>
      </c>
      <c r="K162" s="97">
        <v>0</v>
      </c>
      <c r="L162" s="97">
        <v>0</v>
      </c>
      <c r="M162" s="97">
        <v>0</v>
      </c>
      <c r="N162" s="97">
        <v>0</v>
      </c>
      <c r="O162" s="98">
        <v>0</v>
      </c>
      <c r="P162" s="99">
        <v>0</v>
      </c>
      <c r="Q162" s="45">
        <v>0</v>
      </c>
      <c r="R162" s="42">
        <v>0</v>
      </c>
      <c r="S162" s="42">
        <v>0</v>
      </c>
      <c r="T162" s="42">
        <v>0</v>
      </c>
      <c r="U162" s="42">
        <v>0</v>
      </c>
      <c r="V162" s="42">
        <v>0</v>
      </c>
      <c r="W162" s="42">
        <v>0</v>
      </c>
      <c r="X162" s="42">
        <v>0</v>
      </c>
      <c r="Y162" s="42">
        <v>0</v>
      </c>
      <c r="Z162" s="42">
        <v>0</v>
      </c>
      <c r="AA162" s="42">
        <v>0</v>
      </c>
      <c r="AB162" s="42">
        <v>0</v>
      </c>
      <c r="AC162" s="43">
        <v>0</v>
      </c>
      <c r="AD162" s="46">
        <v>0</v>
      </c>
      <c r="AE162" s="120">
        <v>0</v>
      </c>
      <c r="AF162" s="98">
        <v>0</v>
      </c>
      <c r="AG162" s="115">
        <v>0</v>
      </c>
      <c r="AH162" s="116">
        <v>0</v>
      </c>
      <c r="AI162" s="3"/>
      <c r="AJ162" s="2"/>
      <c r="AK162" s="320"/>
      <c r="AL162" s="316"/>
      <c r="AM162" s="320"/>
      <c r="AN162" s="316"/>
      <c r="AO162" s="343"/>
      <c r="AP162" s="83"/>
      <c r="AQ162" s="78"/>
      <c r="AR162" s="78"/>
      <c r="AS162" s="77"/>
      <c r="AT162" s="77"/>
    </row>
    <row r="163" spans="2:46" ht="24" customHeight="1" thickBot="1" x14ac:dyDescent="0.2">
      <c r="B163" s="345"/>
      <c r="C163" s="346"/>
      <c r="D163" s="346"/>
      <c r="E163" s="347"/>
      <c r="F163" s="49" t="s">
        <v>15</v>
      </c>
      <c r="G163" s="100">
        <f>SUM(G160:G162)</f>
        <v>0</v>
      </c>
      <c r="H163" s="101">
        <f t="shared" ref="H163:AH163" si="38">SUM(H160:H162)</f>
        <v>0</v>
      </c>
      <c r="I163" s="101">
        <f t="shared" si="38"/>
        <v>5</v>
      </c>
      <c r="J163" s="101">
        <f t="shared" si="38"/>
        <v>228300</v>
      </c>
      <c r="K163" s="101">
        <f t="shared" si="38"/>
        <v>2</v>
      </c>
      <c r="L163" s="101">
        <f t="shared" si="38"/>
        <v>6700</v>
      </c>
      <c r="M163" s="101">
        <f t="shared" si="38"/>
        <v>1</v>
      </c>
      <c r="N163" s="101">
        <f t="shared" si="38"/>
        <v>40000</v>
      </c>
      <c r="O163" s="101">
        <f t="shared" si="38"/>
        <v>8</v>
      </c>
      <c r="P163" s="102">
        <f t="shared" si="38"/>
        <v>275000</v>
      </c>
      <c r="Q163" s="53">
        <f t="shared" si="38"/>
        <v>0</v>
      </c>
      <c r="R163" s="51">
        <f t="shared" si="38"/>
        <v>0</v>
      </c>
      <c r="S163" s="51">
        <f t="shared" si="38"/>
        <v>0</v>
      </c>
      <c r="T163" s="51">
        <f t="shared" si="38"/>
        <v>0</v>
      </c>
      <c r="U163" s="51">
        <f t="shared" si="38"/>
        <v>0</v>
      </c>
      <c r="V163" s="51">
        <f t="shared" si="38"/>
        <v>0</v>
      </c>
      <c r="W163" s="51">
        <f t="shared" si="38"/>
        <v>0</v>
      </c>
      <c r="X163" s="51">
        <f t="shared" si="38"/>
        <v>0</v>
      </c>
      <c r="Y163" s="51">
        <f t="shared" si="38"/>
        <v>0</v>
      </c>
      <c r="Z163" s="51">
        <f t="shared" si="38"/>
        <v>0</v>
      </c>
      <c r="AA163" s="51">
        <f t="shared" si="38"/>
        <v>0</v>
      </c>
      <c r="AB163" s="51">
        <f t="shared" si="38"/>
        <v>0</v>
      </c>
      <c r="AC163" s="51">
        <f t="shared" si="38"/>
        <v>0</v>
      </c>
      <c r="AD163" s="54">
        <f t="shared" si="38"/>
        <v>0</v>
      </c>
      <c r="AE163" s="100">
        <f t="shared" si="38"/>
        <v>8</v>
      </c>
      <c r="AF163" s="101">
        <f t="shared" si="38"/>
        <v>275000</v>
      </c>
      <c r="AG163" s="101">
        <f t="shared" si="38"/>
        <v>0</v>
      </c>
      <c r="AH163" s="102">
        <f t="shared" si="38"/>
        <v>0</v>
      </c>
      <c r="AI163" s="1"/>
      <c r="AJ163" s="314"/>
      <c r="AK163" s="321"/>
      <c r="AL163" s="317"/>
      <c r="AM163" s="321"/>
      <c r="AN163" s="317"/>
      <c r="AO163" s="344"/>
      <c r="AP163" s="83"/>
      <c r="AQ163" s="78"/>
      <c r="AR163" s="78"/>
      <c r="AS163" s="77"/>
      <c r="AT163" s="77"/>
    </row>
    <row r="164" spans="2:46" ht="24" customHeight="1" x14ac:dyDescent="0.15">
      <c r="B164" s="348" t="s">
        <v>136</v>
      </c>
      <c r="C164" s="349"/>
      <c r="D164" s="349"/>
      <c r="E164" s="350"/>
      <c r="F164" s="23" t="s">
        <v>4</v>
      </c>
      <c r="G164" s="24">
        <v>0</v>
      </c>
      <c r="H164" s="25">
        <v>0</v>
      </c>
      <c r="I164" s="26">
        <v>0</v>
      </c>
      <c r="J164" s="25">
        <v>0</v>
      </c>
      <c r="K164" s="26">
        <v>1</v>
      </c>
      <c r="L164" s="25">
        <v>55605</v>
      </c>
      <c r="M164" s="26">
        <v>0</v>
      </c>
      <c r="N164" s="26">
        <v>0</v>
      </c>
      <c r="O164" s="26">
        <v>1</v>
      </c>
      <c r="P164" s="27">
        <v>55605</v>
      </c>
      <c r="Q164" s="28">
        <v>0</v>
      </c>
      <c r="R164" s="26">
        <v>0</v>
      </c>
      <c r="S164" s="26">
        <v>0</v>
      </c>
      <c r="T164" s="25">
        <v>0</v>
      </c>
      <c r="U164" s="26">
        <v>0</v>
      </c>
      <c r="V164" s="25">
        <v>0</v>
      </c>
      <c r="W164" s="26">
        <v>0</v>
      </c>
      <c r="X164" s="25">
        <v>0</v>
      </c>
      <c r="Y164" s="26">
        <v>0</v>
      </c>
      <c r="Z164" s="25">
        <v>0</v>
      </c>
      <c r="AA164" s="26">
        <v>0</v>
      </c>
      <c r="AB164" s="25">
        <v>0</v>
      </c>
      <c r="AC164" s="26">
        <v>0</v>
      </c>
      <c r="AD164" s="29">
        <v>0</v>
      </c>
      <c r="AE164" s="24">
        <v>1</v>
      </c>
      <c r="AF164" s="26">
        <v>55605</v>
      </c>
      <c r="AG164" s="26">
        <v>1</v>
      </c>
      <c r="AH164" s="30">
        <v>55605</v>
      </c>
      <c r="AI164" s="5" t="s">
        <v>105</v>
      </c>
      <c r="AJ164" s="4"/>
      <c r="AK164" s="342"/>
      <c r="AL164" s="315" t="s">
        <v>102</v>
      </c>
      <c r="AM164" s="319" t="s">
        <v>246</v>
      </c>
      <c r="AN164" s="315"/>
      <c r="AO164" s="319" t="s">
        <v>247</v>
      </c>
      <c r="AP164" s="83"/>
      <c r="AQ164" s="78"/>
      <c r="AR164" s="78"/>
      <c r="AS164" s="77"/>
      <c r="AT164" s="77"/>
    </row>
    <row r="165" spans="2:46" ht="24" customHeight="1" x14ac:dyDescent="0.15">
      <c r="B165" s="348"/>
      <c r="C165" s="349"/>
      <c r="D165" s="349"/>
      <c r="E165" s="350"/>
      <c r="F165" s="31" t="s">
        <v>5</v>
      </c>
      <c r="G165" s="32">
        <v>0</v>
      </c>
      <c r="H165" s="33">
        <v>0</v>
      </c>
      <c r="I165" s="33">
        <v>0</v>
      </c>
      <c r="J165" s="33">
        <v>0</v>
      </c>
      <c r="K165" s="33">
        <v>0</v>
      </c>
      <c r="L165" s="33">
        <v>0</v>
      </c>
      <c r="M165" s="33">
        <v>0</v>
      </c>
      <c r="N165" s="33">
        <v>0</v>
      </c>
      <c r="O165" s="34">
        <v>0</v>
      </c>
      <c r="P165" s="35">
        <v>0</v>
      </c>
      <c r="Q165" s="36">
        <v>0</v>
      </c>
      <c r="R165" s="33">
        <v>0</v>
      </c>
      <c r="S165" s="33">
        <v>0</v>
      </c>
      <c r="T165" s="33">
        <v>0</v>
      </c>
      <c r="U165" s="33">
        <v>0</v>
      </c>
      <c r="V165" s="33">
        <v>0</v>
      </c>
      <c r="W165" s="33">
        <v>0</v>
      </c>
      <c r="X165" s="33">
        <v>0</v>
      </c>
      <c r="Y165" s="33">
        <v>0</v>
      </c>
      <c r="Z165" s="33">
        <v>0</v>
      </c>
      <c r="AA165" s="33">
        <v>0</v>
      </c>
      <c r="AB165" s="33">
        <v>0</v>
      </c>
      <c r="AC165" s="34">
        <v>0</v>
      </c>
      <c r="AD165" s="37">
        <v>0</v>
      </c>
      <c r="AE165" s="38">
        <v>0</v>
      </c>
      <c r="AF165" s="34">
        <v>0</v>
      </c>
      <c r="AG165" s="33">
        <v>0</v>
      </c>
      <c r="AH165" s="39">
        <v>0</v>
      </c>
      <c r="AI165" s="3"/>
      <c r="AJ165" s="2"/>
      <c r="AK165" s="343"/>
      <c r="AL165" s="316"/>
      <c r="AM165" s="320"/>
      <c r="AN165" s="316"/>
      <c r="AO165" s="320"/>
      <c r="AP165" s="83"/>
      <c r="AQ165" s="78"/>
      <c r="AR165" s="78"/>
      <c r="AS165" s="77"/>
      <c r="AT165" s="77"/>
    </row>
    <row r="166" spans="2:46" ht="24" customHeight="1" x14ac:dyDescent="0.15">
      <c r="B166" s="348"/>
      <c r="C166" s="349"/>
      <c r="D166" s="349"/>
      <c r="E166" s="350"/>
      <c r="F166" s="40" t="s">
        <v>9</v>
      </c>
      <c r="G166" s="41">
        <v>0</v>
      </c>
      <c r="H166" s="42">
        <v>0</v>
      </c>
      <c r="I166" s="42">
        <v>0</v>
      </c>
      <c r="J166" s="42">
        <v>0</v>
      </c>
      <c r="K166" s="42">
        <v>0</v>
      </c>
      <c r="L166" s="42">
        <v>0</v>
      </c>
      <c r="M166" s="42">
        <v>0</v>
      </c>
      <c r="N166" s="42">
        <v>0</v>
      </c>
      <c r="O166" s="43">
        <v>0</v>
      </c>
      <c r="P166" s="44">
        <v>0</v>
      </c>
      <c r="Q166" s="45">
        <v>0</v>
      </c>
      <c r="R166" s="42">
        <v>0</v>
      </c>
      <c r="S166" s="42">
        <v>0</v>
      </c>
      <c r="T166" s="42">
        <v>0</v>
      </c>
      <c r="U166" s="42">
        <v>0</v>
      </c>
      <c r="V166" s="42">
        <v>0</v>
      </c>
      <c r="W166" s="42">
        <v>0</v>
      </c>
      <c r="X166" s="42">
        <v>0</v>
      </c>
      <c r="Y166" s="42">
        <v>0</v>
      </c>
      <c r="Z166" s="42">
        <v>0</v>
      </c>
      <c r="AA166" s="42">
        <v>0</v>
      </c>
      <c r="AB166" s="42">
        <v>0</v>
      </c>
      <c r="AC166" s="43">
        <v>0</v>
      </c>
      <c r="AD166" s="46">
        <v>0</v>
      </c>
      <c r="AE166" s="47">
        <v>0</v>
      </c>
      <c r="AF166" s="43">
        <v>0</v>
      </c>
      <c r="AG166" s="121">
        <v>0</v>
      </c>
      <c r="AH166" s="122">
        <v>0</v>
      </c>
      <c r="AI166" s="3"/>
      <c r="AJ166" s="2"/>
      <c r="AK166" s="343"/>
      <c r="AL166" s="316"/>
      <c r="AM166" s="320"/>
      <c r="AN166" s="316"/>
      <c r="AO166" s="320"/>
      <c r="AP166" s="83"/>
      <c r="AQ166" s="78"/>
      <c r="AR166" s="78"/>
      <c r="AS166" s="77"/>
      <c r="AT166" s="77"/>
    </row>
    <row r="167" spans="2:46" ht="24" customHeight="1" thickBot="1" x14ac:dyDescent="0.2">
      <c r="B167" s="348"/>
      <c r="C167" s="349"/>
      <c r="D167" s="349"/>
      <c r="E167" s="350"/>
      <c r="F167" s="49" t="s">
        <v>15</v>
      </c>
      <c r="G167" s="50">
        <f>SUM(G164:G166)</f>
        <v>0</v>
      </c>
      <c r="H167" s="51">
        <f t="shared" ref="H167:AH167" si="39">SUM(H164:H166)</f>
        <v>0</v>
      </c>
      <c r="I167" s="51">
        <f t="shared" si="39"/>
        <v>0</v>
      </c>
      <c r="J167" s="51">
        <f t="shared" si="39"/>
        <v>0</v>
      </c>
      <c r="K167" s="51">
        <f t="shared" si="39"/>
        <v>1</v>
      </c>
      <c r="L167" s="51">
        <f t="shared" si="39"/>
        <v>55605</v>
      </c>
      <c r="M167" s="51">
        <f t="shared" si="39"/>
        <v>0</v>
      </c>
      <c r="N167" s="51">
        <f t="shared" si="39"/>
        <v>0</v>
      </c>
      <c r="O167" s="51">
        <f t="shared" si="39"/>
        <v>1</v>
      </c>
      <c r="P167" s="52">
        <f t="shared" si="39"/>
        <v>55605</v>
      </c>
      <c r="Q167" s="53">
        <f t="shared" si="39"/>
        <v>0</v>
      </c>
      <c r="R167" s="51">
        <f t="shared" si="39"/>
        <v>0</v>
      </c>
      <c r="S167" s="51">
        <f t="shared" si="39"/>
        <v>0</v>
      </c>
      <c r="T167" s="51">
        <f t="shared" si="39"/>
        <v>0</v>
      </c>
      <c r="U167" s="51">
        <f t="shared" si="39"/>
        <v>0</v>
      </c>
      <c r="V167" s="51">
        <f t="shared" si="39"/>
        <v>0</v>
      </c>
      <c r="W167" s="51">
        <f t="shared" si="39"/>
        <v>0</v>
      </c>
      <c r="X167" s="51">
        <f t="shared" si="39"/>
        <v>0</v>
      </c>
      <c r="Y167" s="51">
        <f t="shared" si="39"/>
        <v>0</v>
      </c>
      <c r="Z167" s="51">
        <f t="shared" si="39"/>
        <v>0</v>
      </c>
      <c r="AA167" s="51">
        <f t="shared" si="39"/>
        <v>0</v>
      </c>
      <c r="AB167" s="51">
        <f t="shared" si="39"/>
        <v>0</v>
      </c>
      <c r="AC167" s="51">
        <f t="shared" si="39"/>
        <v>0</v>
      </c>
      <c r="AD167" s="54">
        <f t="shared" si="39"/>
        <v>0</v>
      </c>
      <c r="AE167" s="50">
        <f t="shared" si="39"/>
        <v>1</v>
      </c>
      <c r="AF167" s="51">
        <f t="shared" si="39"/>
        <v>55605</v>
      </c>
      <c r="AG167" s="51">
        <f t="shared" si="39"/>
        <v>1</v>
      </c>
      <c r="AH167" s="52">
        <f t="shared" si="39"/>
        <v>55605</v>
      </c>
      <c r="AI167" s="1"/>
      <c r="AJ167" s="314"/>
      <c r="AK167" s="344"/>
      <c r="AL167" s="317"/>
      <c r="AM167" s="321"/>
      <c r="AN167" s="317"/>
      <c r="AO167" s="321"/>
      <c r="AP167" s="83"/>
      <c r="AQ167" s="78"/>
      <c r="AR167" s="78"/>
      <c r="AS167" s="77"/>
      <c r="AT167" s="77"/>
    </row>
    <row r="168" spans="2:46" ht="24" customHeight="1" x14ac:dyDescent="0.15">
      <c r="B168" s="348" t="s">
        <v>137</v>
      </c>
      <c r="C168" s="349"/>
      <c r="D168" s="349"/>
      <c r="E168" s="350"/>
      <c r="F168" s="23" t="s">
        <v>4</v>
      </c>
      <c r="G168" s="24">
        <v>0</v>
      </c>
      <c r="H168" s="25">
        <v>0</v>
      </c>
      <c r="I168" s="26">
        <v>0</v>
      </c>
      <c r="J168" s="25">
        <v>0</v>
      </c>
      <c r="K168" s="26">
        <v>0</v>
      </c>
      <c r="L168" s="25">
        <v>0</v>
      </c>
      <c r="M168" s="26">
        <v>0</v>
      </c>
      <c r="N168" s="26">
        <v>0</v>
      </c>
      <c r="O168" s="26">
        <v>0</v>
      </c>
      <c r="P168" s="27">
        <v>0</v>
      </c>
      <c r="Q168" s="170">
        <v>1</v>
      </c>
      <c r="R168" s="90">
        <v>54800</v>
      </c>
      <c r="S168" s="90">
        <v>0</v>
      </c>
      <c r="T168" s="90">
        <v>0</v>
      </c>
      <c r="U168" s="90">
        <v>2</v>
      </c>
      <c r="V168" s="90">
        <v>138114</v>
      </c>
      <c r="W168" s="90">
        <v>0</v>
      </c>
      <c r="X168" s="90">
        <v>0</v>
      </c>
      <c r="Y168" s="90">
        <v>0</v>
      </c>
      <c r="Z168" s="90">
        <v>0</v>
      </c>
      <c r="AA168" s="90">
        <v>0</v>
      </c>
      <c r="AB168" s="90">
        <v>0</v>
      </c>
      <c r="AC168" s="90">
        <v>3</v>
      </c>
      <c r="AD168" s="171">
        <v>192914</v>
      </c>
      <c r="AE168" s="117">
        <v>3</v>
      </c>
      <c r="AF168" s="104">
        <v>192914</v>
      </c>
      <c r="AG168" s="151">
        <v>0</v>
      </c>
      <c r="AH168" s="152">
        <v>0</v>
      </c>
      <c r="AI168" s="5" t="s">
        <v>101</v>
      </c>
      <c r="AJ168" s="4"/>
      <c r="AK168" s="342"/>
      <c r="AL168" s="315" t="s">
        <v>102</v>
      </c>
      <c r="AM168" s="342"/>
      <c r="AN168" s="315"/>
      <c r="AO168" s="319" t="s">
        <v>169</v>
      </c>
      <c r="AP168" s="83"/>
      <c r="AQ168" s="78"/>
      <c r="AR168" s="78"/>
      <c r="AS168" s="77"/>
      <c r="AT168" s="77"/>
    </row>
    <row r="169" spans="2:46" ht="24" customHeight="1" x14ac:dyDescent="0.15">
      <c r="B169" s="348"/>
      <c r="C169" s="349"/>
      <c r="D169" s="349"/>
      <c r="E169" s="350"/>
      <c r="F169" s="31" t="s">
        <v>5</v>
      </c>
      <c r="G169" s="32">
        <v>0</v>
      </c>
      <c r="H169" s="33">
        <v>0</v>
      </c>
      <c r="I169" s="33">
        <v>0</v>
      </c>
      <c r="J169" s="33">
        <v>0</v>
      </c>
      <c r="K169" s="33">
        <v>0</v>
      </c>
      <c r="L169" s="33">
        <v>0</v>
      </c>
      <c r="M169" s="33">
        <v>0</v>
      </c>
      <c r="N169" s="33">
        <v>0</v>
      </c>
      <c r="O169" s="34">
        <v>0</v>
      </c>
      <c r="P169" s="35">
        <v>0</v>
      </c>
      <c r="Q169" s="172">
        <v>0</v>
      </c>
      <c r="R169" s="173">
        <v>0</v>
      </c>
      <c r="S169" s="173">
        <v>0</v>
      </c>
      <c r="T169" s="173">
        <v>0</v>
      </c>
      <c r="U169" s="173">
        <v>0</v>
      </c>
      <c r="V169" s="173">
        <v>0</v>
      </c>
      <c r="W169" s="173">
        <v>0</v>
      </c>
      <c r="X169" s="173">
        <v>0</v>
      </c>
      <c r="Y169" s="173">
        <v>0</v>
      </c>
      <c r="Z169" s="173">
        <v>0</v>
      </c>
      <c r="AA169" s="173">
        <v>0</v>
      </c>
      <c r="AB169" s="173">
        <v>0</v>
      </c>
      <c r="AC169" s="174">
        <v>0</v>
      </c>
      <c r="AD169" s="175">
        <v>0</v>
      </c>
      <c r="AE169" s="119">
        <v>0</v>
      </c>
      <c r="AF169" s="94">
        <v>0</v>
      </c>
      <c r="AG169" s="153">
        <v>0</v>
      </c>
      <c r="AH169" s="154">
        <v>0</v>
      </c>
      <c r="AI169" s="3"/>
      <c r="AJ169" s="2"/>
      <c r="AK169" s="343"/>
      <c r="AL169" s="316"/>
      <c r="AM169" s="343"/>
      <c r="AN169" s="316"/>
      <c r="AO169" s="320"/>
      <c r="AP169" s="83"/>
      <c r="AQ169" s="78"/>
      <c r="AR169" s="78"/>
      <c r="AS169" s="77"/>
      <c r="AT169" s="77"/>
    </row>
    <row r="170" spans="2:46" ht="24" customHeight="1" x14ac:dyDescent="0.15">
      <c r="B170" s="348"/>
      <c r="C170" s="349"/>
      <c r="D170" s="349"/>
      <c r="E170" s="350"/>
      <c r="F170" s="40" t="s">
        <v>9</v>
      </c>
      <c r="G170" s="41">
        <v>0</v>
      </c>
      <c r="H170" s="42">
        <v>0</v>
      </c>
      <c r="I170" s="42">
        <v>0</v>
      </c>
      <c r="J170" s="42">
        <v>0</v>
      </c>
      <c r="K170" s="42">
        <v>0</v>
      </c>
      <c r="L170" s="42">
        <v>0</v>
      </c>
      <c r="M170" s="42">
        <v>0</v>
      </c>
      <c r="N170" s="42">
        <v>0</v>
      </c>
      <c r="O170" s="43">
        <v>0</v>
      </c>
      <c r="P170" s="44">
        <v>0</v>
      </c>
      <c r="Q170" s="176">
        <v>0</v>
      </c>
      <c r="R170" s="177">
        <v>0</v>
      </c>
      <c r="S170" s="177">
        <v>0</v>
      </c>
      <c r="T170" s="177">
        <v>0</v>
      </c>
      <c r="U170" s="177">
        <v>0</v>
      </c>
      <c r="V170" s="177">
        <v>0</v>
      </c>
      <c r="W170" s="177">
        <v>0</v>
      </c>
      <c r="X170" s="177">
        <v>0</v>
      </c>
      <c r="Y170" s="177">
        <v>0</v>
      </c>
      <c r="Z170" s="177">
        <v>0</v>
      </c>
      <c r="AA170" s="177">
        <v>0</v>
      </c>
      <c r="AB170" s="177">
        <v>0</v>
      </c>
      <c r="AC170" s="178">
        <v>0</v>
      </c>
      <c r="AD170" s="179">
        <v>0</v>
      </c>
      <c r="AE170" s="120">
        <v>0</v>
      </c>
      <c r="AF170" s="98">
        <v>0</v>
      </c>
      <c r="AG170" s="115">
        <v>0</v>
      </c>
      <c r="AH170" s="116">
        <v>0</v>
      </c>
      <c r="AI170" s="3"/>
      <c r="AJ170" s="2"/>
      <c r="AK170" s="343"/>
      <c r="AL170" s="316"/>
      <c r="AM170" s="343"/>
      <c r="AN170" s="316"/>
      <c r="AO170" s="320"/>
      <c r="AP170" s="83"/>
      <c r="AQ170" s="78"/>
      <c r="AR170" s="78"/>
      <c r="AS170" s="77"/>
      <c r="AT170" s="77"/>
    </row>
    <row r="171" spans="2:46" ht="24" customHeight="1" thickBot="1" x14ac:dyDescent="0.2">
      <c r="B171" s="348"/>
      <c r="C171" s="349"/>
      <c r="D171" s="349"/>
      <c r="E171" s="350"/>
      <c r="F171" s="49" t="s">
        <v>15</v>
      </c>
      <c r="G171" s="50">
        <f>SUM(G168:G170)</f>
        <v>0</v>
      </c>
      <c r="H171" s="51">
        <f t="shared" ref="H171:AH171" si="40">SUM(H168:H170)</f>
        <v>0</v>
      </c>
      <c r="I171" s="51">
        <f t="shared" si="40"/>
        <v>0</v>
      </c>
      <c r="J171" s="51">
        <f t="shared" si="40"/>
        <v>0</v>
      </c>
      <c r="K171" s="51">
        <f t="shared" si="40"/>
        <v>0</v>
      </c>
      <c r="L171" s="51">
        <f t="shared" si="40"/>
        <v>0</v>
      </c>
      <c r="M171" s="51">
        <f t="shared" si="40"/>
        <v>0</v>
      </c>
      <c r="N171" s="51">
        <f t="shared" si="40"/>
        <v>0</v>
      </c>
      <c r="O171" s="51">
        <f t="shared" si="40"/>
        <v>0</v>
      </c>
      <c r="P171" s="52">
        <f t="shared" si="40"/>
        <v>0</v>
      </c>
      <c r="Q171" s="180">
        <f t="shared" si="40"/>
        <v>1</v>
      </c>
      <c r="R171" s="181">
        <f t="shared" si="40"/>
        <v>54800</v>
      </c>
      <c r="S171" s="181">
        <f t="shared" si="40"/>
        <v>0</v>
      </c>
      <c r="T171" s="181">
        <f t="shared" si="40"/>
        <v>0</v>
      </c>
      <c r="U171" s="181">
        <f t="shared" si="40"/>
        <v>2</v>
      </c>
      <c r="V171" s="181">
        <f t="shared" si="40"/>
        <v>138114</v>
      </c>
      <c r="W171" s="181">
        <f t="shared" si="40"/>
        <v>0</v>
      </c>
      <c r="X171" s="181">
        <f t="shared" si="40"/>
        <v>0</v>
      </c>
      <c r="Y171" s="181">
        <f t="shared" si="40"/>
        <v>0</v>
      </c>
      <c r="Z171" s="181">
        <f t="shared" si="40"/>
        <v>0</v>
      </c>
      <c r="AA171" s="181">
        <f t="shared" si="40"/>
        <v>0</v>
      </c>
      <c r="AB171" s="181">
        <f t="shared" si="40"/>
        <v>0</v>
      </c>
      <c r="AC171" s="181">
        <f t="shared" si="40"/>
        <v>3</v>
      </c>
      <c r="AD171" s="182">
        <f t="shared" si="40"/>
        <v>192914</v>
      </c>
      <c r="AE171" s="100">
        <f t="shared" si="40"/>
        <v>3</v>
      </c>
      <c r="AF171" s="101">
        <f t="shared" si="40"/>
        <v>192914</v>
      </c>
      <c r="AG171" s="187">
        <f t="shared" si="40"/>
        <v>0</v>
      </c>
      <c r="AH171" s="188">
        <f t="shared" si="40"/>
        <v>0</v>
      </c>
      <c r="AI171" s="1"/>
      <c r="AJ171" s="314"/>
      <c r="AK171" s="344"/>
      <c r="AL171" s="317"/>
      <c r="AM171" s="344"/>
      <c r="AN171" s="317"/>
      <c r="AO171" s="321"/>
      <c r="AP171" s="83"/>
      <c r="AQ171" s="78"/>
      <c r="AR171" s="78"/>
      <c r="AS171" s="77"/>
      <c r="AT171" s="77"/>
    </row>
    <row r="172" spans="2:46" ht="24" customHeight="1" x14ac:dyDescent="0.15">
      <c r="B172" s="348" t="s">
        <v>138</v>
      </c>
      <c r="C172" s="349"/>
      <c r="D172" s="349"/>
      <c r="E172" s="350"/>
      <c r="F172" s="23" t="s">
        <v>4</v>
      </c>
      <c r="G172" s="117">
        <v>0</v>
      </c>
      <c r="H172" s="105">
        <v>0</v>
      </c>
      <c r="I172" s="104">
        <v>0</v>
      </c>
      <c r="J172" s="105">
        <v>0</v>
      </c>
      <c r="K172" s="104">
        <v>3</v>
      </c>
      <c r="L172" s="105">
        <v>31000</v>
      </c>
      <c r="M172" s="104">
        <v>0</v>
      </c>
      <c r="N172" s="104">
        <v>0</v>
      </c>
      <c r="O172" s="104">
        <v>3</v>
      </c>
      <c r="P172" s="118">
        <v>31000</v>
      </c>
      <c r="Q172" s="103">
        <v>0</v>
      </c>
      <c r="R172" s="104">
        <v>0</v>
      </c>
      <c r="S172" s="104">
        <v>0</v>
      </c>
      <c r="T172" s="105">
        <v>0</v>
      </c>
      <c r="U172" s="104">
        <v>1</v>
      </c>
      <c r="V172" s="105">
        <v>211200</v>
      </c>
      <c r="W172" s="104">
        <v>0</v>
      </c>
      <c r="X172" s="105">
        <v>0</v>
      </c>
      <c r="Y172" s="104">
        <v>0</v>
      </c>
      <c r="Z172" s="105">
        <v>0</v>
      </c>
      <c r="AA172" s="104">
        <v>1</v>
      </c>
      <c r="AB172" s="105">
        <v>63330</v>
      </c>
      <c r="AC172" s="104">
        <v>2</v>
      </c>
      <c r="AD172" s="110">
        <v>274530</v>
      </c>
      <c r="AE172" s="117">
        <v>5</v>
      </c>
      <c r="AF172" s="104">
        <v>305530</v>
      </c>
      <c r="AG172" s="26">
        <v>0</v>
      </c>
      <c r="AH172" s="30">
        <v>0</v>
      </c>
      <c r="AI172" s="5" t="s">
        <v>106</v>
      </c>
      <c r="AJ172" s="4"/>
      <c r="AK172" s="342"/>
      <c r="AL172" s="315" t="s">
        <v>104</v>
      </c>
      <c r="AM172" s="454" t="s">
        <v>269</v>
      </c>
      <c r="AN172" s="319" t="s">
        <v>270</v>
      </c>
      <c r="AO172" s="342"/>
      <c r="AP172" s="83"/>
      <c r="AQ172" s="78"/>
      <c r="AR172" s="78"/>
      <c r="AS172" s="77"/>
      <c r="AT172" s="77"/>
    </row>
    <row r="173" spans="2:46" ht="24" customHeight="1" x14ac:dyDescent="0.15">
      <c r="B173" s="348"/>
      <c r="C173" s="349"/>
      <c r="D173" s="349"/>
      <c r="E173" s="350"/>
      <c r="F173" s="31" t="s">
        <v>5</v>
      </c>
      <c r="G173" s="92">
        <v>0</v>
      </c>
      <c r="H173" s="93">
        <v>0</v>
      </c>
      <c r="I173" s="93">
        <v>0</v>
      </c>
      <c r="J173" s="93">
        <v>0</v>
      </c>
      <c r="K173" s="93">
        <v>0</v>
      </c>
      <c r="L173" s="93">
        <v>0</v>
      </c>
      <c r="M173" s="93">
        <v>0</v>
      </c>
      <c r="N173" s="93">
        <v>0</v>
      </c>
      <c r="O173" s="94">
        <v>0</v>
      </c>
      <c r="P173" s="95">
        <v>0</v>
      </c>
      <c r="Q173" s="106">
        <v>0</v>
      </c>
      <c r="R173" s="93">
        <v>0</v>
      </c>
      <c r="S173" s="93">
        <v>0</v>
      </c>
      <c r="T173" s="93">
        <v>0</v>
      </c>
      <c r="U173" s="93">
        <v>0</v>
      </c>
      <c r="V173" s="93">
        <v>0</v>
      </c>
      <c r="W173" s="93">
        <v>0</v>
      </c>
      <c r="X173" s="93">
        <v>0</v>
      </c>
      <c r="Y173" s="93">
        <v>0</v>
      </c>
      <c r="Z173" s="93">
        <v>0</v>
      </c>
      <c r="AA173" s="93">
        <v>0</v>
      </c>
      <c r="AB173" s="93">
        <v>0</v>
      </c>
      <c r="AC173" s="94">
        <v>0</v>
      </c>
      <c r="AD173" s="111">
        <v>0</v>
      </c>
      <c r="AE173" s="119">
        <v>0</v>
      </c>
      <c r="AF173" s="94">
        <v>0</v>
      </c>
      <c r="AG173" s="33">
        <v>0</v>
      </c>
      <c r="AH173" s="39">
        <v>0</v>
      </c>
      <c r="AI173" s="3"/>
      <c r="AJ173" s="2"/>
      <c r="AK173" s="343"/>
      <c r="AL173" s="316"/>
      <c r="AM173" s="457"/>
      <c r="AN173" s="320"/>
      <c r="AO173" s="343"/>
      <c r="AP173" s="83"/>
      <c r="AQ173" s="78"/>
      <c r="AR173" s="78"/>
      <c r="AS173" s="77"/>
      <c r="AT173" s="77"/>
    </row>
    <row r="174" spans="2:46" ht="24" customHeight="1" x14ac:dyDescent="0.15">
      <c r="B174" s="348"/>
      <c r="C174" s="349"/>
      <c r="D174" s="349"/>
      <c r="E174" s="350"/>
      <c r="F174" s="40" t="s">
        <v>9</v>
      </c>
      <c r="G174" s="96">
        <v>0</v>
      </c>
      <c r="H174" s="97">
        <v>0</v>
      </c>
      <c r="I174" s="97">
        <v>0</v>
      </c>
      <c r="J174" s="97">
        <v>0</v>
      </c>
      <c r="K174" s="97">
        <v>0</v>
      </c>
      <c r="L174" s="97">
        <v>0</v>
      </c>
      <c r="M174" s="97">
        <v>0</v>
      </c>
      <c r="N174" s="97">
        <v>0</v>
      </c>
      <c r="O174" s="98">
        <v>0</v>
      </c>
      <c r="P174" s="99">
        <v>0</v>
      </c>
      <c r="Q174" s="107">
        <v>0</v>
      </c>
      <c r="R174" s="97">
        <v>0</v>
      </c>
      <c r="S174" s="97">
        <v>0</v>
      </c>
      <c r="T174" s="97">
        <v>0</v>
      </c>
      <c r="U174" s="97">
        <v>0</v>
      </c>
      <c r="V174" s="97">
        <v>0</v>
      </c>
      <c r="W174" s="97">
        <v>0</v>
      </c>
      <c r="X174" s="97">
        <v>0</v>
      </c>
      <c r="Y174" s="97">
        <v>0</v>
      </c>
      <c r="Z174" s="97">
        <v>0</v>
      </c>
      <c r="AA174" s="97">
        <v>0</v>
      </c>
      <c r="AB174" s="97">
        <v>0</v>
      </c>
      <c r="AC174" s="98">
        <v>0</v>
      </c>
      <c r="AD174" s="112">
        <v>0</v>
      </c>
      <c r="AE174" s="120">
        <v>0</v>
      </c>
      <c r="AF174" s="98">
        <v>0</v>
      </c>
      <c r="AG174" s="121">
        <v>0</v>
      </c>
      <c r="AH174" s="122">
        <v>0</v>
      </c>
      <c r="AI174" s="3"/>
      <c r="AJ174" s="2"/>
      <c r="AK174" s="343"/>
      <c r="AL174" s="316"/>
      <c r="AM174" s="457"/>
      <c r="AN174" s="320"/>
      <c r="AO174" s="343"/>
      <c r="AP174" s="83"/>
      <c r="AQ174" s="78"/>
      <c r="AR174" s="78"/>
      <c r="AS174" s="77"/>
      <c r="AT174" s="77"/>
    </row>
    <row r="175" spans="2:46" ht="24" customHeight="1" thickBot="1" x14ac:dyDescent="0.2">
      <c r="B175" s="348"/>
      <c r="C175" s="349"/>
      <c r="D175" s="349"/>
      <c r="E175" s="350"/>
      <c r="F175" s="49" t="s">
        <v>15</v>
      </c>
      <c r="G175" s="100">
        <f>SUM(G172:G174)</f>
        <v>0</v>
      </c>
      <c r="H175" s="101">
        <f t="shared" ref="H175:AH175" si="41">SUM(H172:H174)</f>
        <v>0</v>
      </c>
      <c r="I175" s="101">
        <f t="shared" si="41"/>
        <v>0</v>
      </c>
      <c r="J175" s="101">
        <f t="shared" si="41"/>
        <v>0</v>
      </c>
      <c r="K175" s="101">
        <f t="shared" si="41"/>
        <v>3</v>
      </c>
      <c r="L175" s="101">
        <f t="shared" si="41"/>
        <v>31000</v>
      </c>
      <c r="M175" s="101">
        <f t="shared" si="41"/>
        <v>0</v>
      </c>
      <c r="N175" s="101">
        <f t="shared" si="41"/>
        <v>0</v>
      </c>
      <c r="O175" s="101">
        <f t="shared" si="41"/>
        <v>3</v>
      </c>
      <c r="P175" s="102">
        <f t="shared" si="41"/>
        <v>31000</v>
      </c>
      <c r="Q175" s="108">
        <f t="shared" si="41"/>
        <v>0</v>
      </c>
      <c r="R175" s="101">
        <f t="shared" si="41"/>
        <v>0</v>
      </c>
      <c r="S175" s="101">
        <f t="shared" si="41"/>
        <v>0</v>
      </c>
      <c r="T175" s="101">
        <f t="shared" si="41"/>
        <v>0</v>
      </c>
      <c r="U175" s="101">
        <f t="shared" si="41"/>
        <v>1</v>
      </c>
      <c r="V175" s="101">
        <f t="shared" si="41"/>
        <v>211200</v>
      </c>
      <c r="W175" s="101">
        <f t="shared" si="41"/>
        <v>0</v>
      </c>
      <c r="X175" s="101">
        <f t="shared" si="41"/>
        <v>0</v>
      </c>
      <c r="Y175" s="101">
        <f t="shared" si="41"/>
        <v>0</v>
      </c>
      <c r="Z175" s="101">
        <f t="shared" si="41"/>
        <v>0</v>
      </c>
      <c r="AA175" s="101">
        <f t="shared" si="41"/>
        <v>1</v>
      </c>
      <c r="AB175" s="101">
        <f t="shared" si="41"/>
        <v>63330</v>
      </c>
      <c r="AC175" s="101">
        <f t="shared" si="41"/>
        <v>2</v>
      </c>
      <c r="AD175" s="109">
        <f t="shared" si="41"/>
        <v>274530</v>
      </c>
      <c r="AE175" s="100">
        <f t="shared" si="41"/>
        <v>5</v>
      </c>
      <c r="AF175" s="101">
        <f t="shared" si="41"/>
        <v>305530</v>
      </c>
      <c r="AG175" s="51">
        <f t="shared" si="41"/>
        <v>0</v>
      </c>
      <c r="AH175" s="52">
        <f t="shared" si="41"/>
        <v>0</v>
      </c>
      <c r="AI175" s="1"/>
      <c r="AJ175" s="314"/>
      <c r="AK175" s="344"/>
      <c r="AL175" s="317"/>
      <c r="AM175" s="458"/>
      <c r="AN175" s="321"/>
      <c r="AO175" s="344"/>
      <c r="AP175" s="83"/>
      <c r="AQ175" s="78"/>
      <c r="AR175" s="78"/>
      <c r="AS175" s="77"/>
      <c r="AT175" s="77"/>
    </row>
    <row r="176" spans="2:46" ht="24" customHeight="1" x14ac:dyDescent="0.15">
      <c r="B176" s="348" t="s">
        <v>139</v>
      </c>
      <c r="C176" s="349"/>
      <c r="D176" s="349"/>
      <c r="E176" s="350"/>
      <c r="F176" s="23" t="s">
        <v>4</v>
      </c>
      <c r="G176" s="24">
        <v>0</v>
      </c>
      <c r="H176" s="25">
        <v>0</v>
      </c>
      <c r="I176" s="26">
        <v>0</v>
      </c>
      <c r="J176" s="25">
        <v>0</v>
      </c>
      <c r="K176" s="26">
        <v>3</v>
      </c>
      <c r="L176" s="25">
        <v>118500</v>
      </c>
      <c r="M176" s="26">
        <v>0</v>
      </c>
      <c r="N176" s="26">
        <v>0</v>
      </c>
      <c r="O176" s="26">
        <v>3</v>
      </c>
      <c r="P176" s="27">
        <v>118500</v>
      </c>
      <c r="Q176" s="157">
        <v>0</v>
      </c>
      <c r="R176" s="145">
        <v>0</v>
      </c>
      <c r="S176" s="145">
        <v>0</v>
      </c>
      <c r="T176" s="145">
        <v>0</v>
      </c>
      <c r="U176" s="145">
        <v>0</v>
      </c>
      <c r="V176" s="145">
        <v>0</v>
      </c>
      <c r="W176" s="145">
        <v>0</v>
      </c>
      <c r="X176" s="145">
        <v>0</v>
      </c>
      <c r="Y176" s="145">
        <v>0</v>
      </c>
      <c r="Z176" s="145">
        <v>0</v>
      </c>
      <c r="AA176" s="145">
        <v>0</v>
      </c>
      <c r="AB176" s="145">
        <v>0</v>
      </c>
      <c r="AC176" s="145">
        <v>0</v>
      </c>
      <c r="AD176" s="158">
        <v>0</v>
      </c>
      <c r="AE176" s="24">
        <v>3</v>
      </c>
      <c r="AF176" s="26">
        <v>118500</v>
      </c>
      <c r="AG176" s="145">
        <v>0</v>
      </c>
      <c r="AH176" s="193">
        <v>0</v>
      </c>
      <c r="AI176" s="5" t="s">
        <v>105</v>
      </c>
      <c r="AJ176" s="4"/>
      <c r="AK176" s="342"/>
      <c r="AL176" s="315" t="s">
        <v>102</v>
      </c>
      <c r="AM176" s="319" t="s">
        <v>170</v>
      </c>
      <c r="AN176" s="315"/>
      <c r="AO176" s="342" t="s">
        <v>171</v>
      </c>
      <c r="AP176" s="83"/>
      <c r="AQ176" s="78"/>
      <c r="AR176" s="78"/>
      <c r="AS176" s="77"/>
      <c r="AT176" s="77"/>
    </row>
    <row r="177" spans="2:46" ht="24" customHeight="1" x14ac:dyDescent="0.15">
      <c r="B177" s="348"/>
      <c r="C177" s="349"/>
      <c r="D177" s="349"/>
      <c r="E177" s="350"/>
      <c r="F177" s="31" t="s">
        <v>5</v>
      </c>
      <c r="G177" s="32">
        <v>0</v>
      </c>
      <c r="H177" s="33">
        <v>0</v>
      </c>
      <c r="I177" s="33">
        <v>0</v>
      </c>
      <c r="J177" s="33">
        <v>0</v>
      </c>
      <c r="K177" s="33">
        <v>0</v>
      </c>
      <c r="L177" s="33">
        <v>0</v>
      </c>
      <c r="M177" s="33">
        <v>0</v>
      </c>
      <c r="N177" s="33">
        <v>0</v>
      </c>
      <c r="O177" s="34">
        <v>0</v>
      </c>
      <c r="P177" s="35">
        <v>0</v>
      </c>
      <c r="Q177" s="159">
        <v>0</v>
      </c>
      <c r="R177" s="160">
        <v>0</v>
      </c>
      <c r="S177" s="160">
        <v>0</v>
      </c>
      <c r="T177" s="160">
        <v>0</v>
      </c>
      <c r="U177" s="160">
        <v>0</v>
      </c>
      <c r="V177" s="160">
        <v>0</v>
      </c>
      <c r="W177" s="160">
        <v>0</v>
      </c>
      <c r="X177" s="160">
        <v>0</v>
      </c>
      <c r="Y177" s="160">
        <v>0</v>
      </c>
      <c r="Z177" s="160">
        <v>0</v>
      </c>
      <c r="AA177" s="160">
        <v>0</v>
      </c>
      <c r="AB177" s="160">
        <v>0</v>
      </c>
      <c r="AC177" s="161">
        <v>0</v>
      </c>
      <c r="AD177" s="162">
        <v>0</v>
      </c>
      <c r="AE177" s="38">
        <v>0</v>
      </c>
      <c r="AF177" s="34">
        <v>0</v>
      </c>
      <c r="AG177" s="33">
        <v>0</v>
      </c>
      <c r="AH177" s="39">
        <v>0</v>
      </c>
      <c r="AI177" s="3"/>
      <c r="AJ177" s="2"/>
      <c r="AK177" s="343"/>
      <c r="AL177" s="316"/>
      <c r="AM177" s="320"/>
      <c r="AN177" s="316"/>
      <c r="AO177" s="343"/>
      <c r="AP177" s="83"/>
      <c r="AQ177" s="78"/>
      <c r="AR177" s="78"/>
      <c r="AS177" s="77"/>
      <c r="AT177" s="77"/>
    </row>
    <row r="178" spans="2:46" ht="24" customHeight="1" x14ac:dyDescent="0.15">
      <c r="B178" s="348"/>
      <c r="C178" s="349"/>
      <c r="D178" s="349"/>
      <c r="E178" s="350"/>
      <c r="F178" s="40" t="s">
        <v>9</v>
      </c>
      <c r="G178" s="41">
        <v>0</v>
      </c>
      <c r="H178" s="42">
        <v>0</v>
      </c>
      <c r="I178" s="42">
        <v>0</v>
      </c>
      <c r="J178" s="42">
        <v>0</v>
      </c>
      <c r="K178" s="42">
        <v>0</v>
      </c>
      <c r="L178" s="42">
        <v>0</v>
      </c>
      <c r="M178" s="42">
        <v>0</v>
      </c>
      <c r="N178" s="42">
        <v>0</v>
      </c>
      <c r="O178" s="43">
        <v>0</v>
      </c>
      <c r="P178" s="44">
        <v>0</v>
      </c>
      <c r="Q178" s="163">
        <v>0</v>
      </c>
      <c r="R178" s="164">
        <v>0</v>
      </c>
      <c r="S178" s="164">
        <v>0</v>
      </c>
      <c r="T178" s="164">
        <v>0</v>
      </c>
      <c r="U178" s="164">
        <v>0</v>
      </c>
      <c r="V178" s="164">
        <v>0</v>
      </c>
      <c r="W178" s="164">
        <v>0</v>
      </c>
      <c r="X178" s="164">
        <v>0</v>
      </c>
      <c r="Y178" s="164">
        <v>0</v>
      </c>
      <c r="Z178" s="164">
        <v>0</v>
      </c>
      <c r="AA178" s="164">
        <v>0</v>
      </c>
      <c r="AB178" s="164">
        <v>0</v>
      </c>
      <c r="AC178" s="165">
        <v>0</v>
      </c>
      <c r="AD178" s="166">
        <v>0</v>
      </c>
      <c r="AE178" s="47">
        <v>0</v>
      </c>
      <c r="AF178" s="43">
        <v>0</v>
      </c>
      <c r="AG178" s="121">
        <v>0</v>
      </c>
      <c r="AH178" s="122">
        <v>0</v>
      </c>
      <c r="AI178" s="3"/>
      <c r="AJ178" s="2"/>
      <c r="AK178" s="343"/>
      <c r="AL178" s="316"/>
      <c r="AM178" s="320"/>
      <c r="AN178" s="316"/>
      <c r="AO178" s="343"/>
      <c r="AP178" s="83"/>
      <c r="AQ178" s="78"/>
      <c r="AR178" s="78"/>
      <c r="AS178" s="77"/>
      <c r="AT178" s="77"/>
    </row>
    <row r="179" spans="2:46" ht="24" customHeight="1" thickBot="1" x14ac:dyDescent="0.2">
      <c r="B179" s="348"/>
      <c r="C179" s="349"/>
      <c r="D179" s="349"/>
      <c r="E179" s="350"/>
      <c r="F179" s="49" t="s">
        <v>15</v>
      </c>
      <c r="G179" s="50">
        <f>SUM(G176:G178)</f>
        <v>0</v>
      </c>
      <c r="H179" s="51">
        <f t="shared" ref="H179:AH179" si="42">SUM(H176:H178)</f>
        <v>0</v>
      </c>
      <c r="I179" s="51">
        <f t="shared" si="42"/>
        <v>0</v>
      </c>
      <c r="J179" s="51">
        <f t="shared" si="42"/>
        <v>0</v>
      </c>
      <c r="K179" s="51">
        <f t="shared" si="42"/>
        <v>3</v>
      </c>
      <c r="L179" s="51">
        <f t="shared" si="42"/>
        <v>118500</v>
      </c>
      <c r="M179" s="51">
        <f t="shared" si="42"/>
        <v>0</v>
      </c>
      <c r="N179" s="51">
        <f t="shared" si="42"/>
        <v>0</v>
      </c>
      <c r="O179" s="51">
        <f t="shared" si="42"/>
        <v>3</v>
      </c>
      <c r="P179" s="52">
        <f t="shared" si="42"/>
        <v>118500</v>
      </c>
      <c r="Q179" s="167">
        <f t="shared" si="42"/>
        <v>0</v>
      </c>
      <c r="R179" s="168">
        <f t="shared" si="42"/>
        <v>0</v>
      </c>
      <c r="S179" s="168">
        <f t="shared" si="42"/>
        <v>0</v>
      </c>
      <c r="T179" s="168">
        <f t="shared" si="42"/>
        <v>0</v>
      </c>
      <c r="U179" s="168">
        <f t="shared" si="42"/>
        <v>0</v>
      </c>
      <c r="V179" s="168">
        <f t="shared" si="42"/>
        <v>0</v>
      </c>
      <c r="W179" s="168">
        <f t="shared" si="42"/>
        <v>0</v>
      </c>
      <c r="X179" s="168">
        <f t="shared" si="42"/>
        <v>0</v>
      </c>
      <c r="Y179" s="168">
        <f t="shared" si="42"/>
        <v>0</v>
      </c>
      <c r="Z179" s="168">
        <f t="shared" si="42"/>
        <v>0</v>
      </c>
      <c r="AA179" s="168">
        <f t="shared" si="42"/>
        <v>0</v>
      </c>
      <c r="AB179" s="168">
        <f t="shared" si="42"/>
        <v>0</v>
      </c>
      <c r="AC179" s="168">
        <f t="shared" si="42"/>
        <v>0</v>
      </c>
      <c r="AD179" s="169">
        <f t="shared" si="42"/>
        <v>0</v>
      </c>
      <c r="AE179" s="50">
        <f t="shared" si="42"/>
        <v>3</v>
      </c>
      <c r="AF179" s="51">
        <f t="shared" si="42"/>
        <v>118500</v>
      </c>
      <c r="AG179" s="51">
        <f t="shared" si="42"/>
        <v>0</v>
      </c>
      <c r="AH179" s="52">
        <f t="shared" si="42"/>
        <v>0</v>
      </c>
      <c r="AI179" s="1"/>
      <c r="AJ179" s="314"/>
      <c r="AK179" s="344"/>
      <c r="AL179" s="317"/>
      <c r="AM179" s="321"/>
      <c r="AN179" s="317"/>
      <c r="AO179" s="344"/>
      <c r="AP179" s="83"/>
      <c r="AQ179" s="78"/>
      <c r="AR179" s="78"/>
      <c r="AS179" s="77"/>
      <c r="AT179" s="77"/>
    </row>
    <row r="180" spans="2:46" ht="24" customHeight="1" x14ac:dyDescent="0.15">
      <c r="B180" s="348" t="s">
        <v>140</v>
      </c>
      <c r="C180" s="349"/>
      <c r="D180" s="349"/>
      <c r="E180" s="350"/>
      <c r="F180" s="23" t="s">
        <v>4</v>
      </c>
      <c r="G180" s="24">
        <v>0</v>
      </c>
      <c r="H180" s="25">
        <v>0</v>
      </c>
      <c r="I180" s="26">
        <v>0</v>
      </c>
      <c r="J180" s="25">
        <v>0</v>
      </c>
      <c r="K180" s="26">
        <v>0</v>
      </c>
      <c r="L180" s="25">
        <v>0</v>
      </c>
      <c r="M180" s="26">
        <v>0</v>
      </c>
      <c r="N180" s="26">
        <v>0</v>
      </c>
      <c r="O180" s="26">
        <v>0</v>
      </c>
      <c r="P180" s="27">
        <v>0</v>
      </c>
      <c r="Q180" s="28">
        <v>0</v>
      </c>
      <c r="R180" s="26">
        <v>0</v>
      </c>
      <c r="S180" s="26">
        <v>0</v>
      </c>
      <c r="T180" s="25">
        <v>0</v>
      </c>
      <c r="U180" s="26">
        <v>0</v>
      </c>
      <c r="V180" s="25">
        <v>0</v>
      </c>
      <c r="W180" s="26">
        <v>0</v>
      </c>
      <c r="X180" s="25">
        <v>0</v>
      </c>
      <c r="Y180" s="26">
        <v>0</v>
      </c>
      <c r="Z180" s="25">
        <v>0</v>
      </c>
      <c r="AA180" s="26">
        <v>0</v>
      </c>
      <c r="AB180" s="25">
        <v>0</v>
      </c>
      <c r="AC180" s="26">
        <v>0</v>
      </c>
      <c r="AD180" s="29">
        <v>0</v>
      </c>
      <c r="AE180" s="24">
        <f>O180+AC180</f>
        <v>0</v>
      </c>
      <c r="AF180" s="26">
        <f>P180+AD180</f>
        <v>0</v>
      </c>
      <c r="AG180" s="26">
        <v>0</v>
      </c>
      <c r="AH180" s="30">
        <v>0</v>
      </c>
      <c r="AI180" s="5" t="s">
        <v>103</v>
      </c>
      <c r="AJ180" s="4"/>
      <c r="AK180" s="342"/>
      <c r="AL180" s="315" t="s">
        <v>102</v>
      </c>
      <c r="AM180" s="342"/>
      <c r="AN180" s="315"/>
      <c r="AO180" s="342" t="s">
        <v>143</v>
      </c>
      <c r="AP180" s="83"/>
      <c r="AQ180" s="78"/>
      <c r="AR180" s="78"/>
      <c r="AS180" s="77"/>
      <c r="AT180" s="77"/>
    </row>
    <row r="181" spans="2:46" ht="24" customHeight="1" x14ac:dyDescent="0.15">
      <c r="B181" s="348"/>
      <c r="C181" s="349"/>
      <c r="D181" s="349"/>
      <c r="E181" s="350"/>
      <c r="F181" s="31" t="s">
        <v>5</v>
      </c>
      <c r="G181" s="32">
        <v>0</v>
      </c>
      <c r="H181" s="33">
        <v>0</v>
      </c>
      <c r="I181" s="33">
        <v>0</v>
      </c>
      <c r="J181" s="33">
        <v>0</v>
      </c>
      <c r="K181" s="33">
        <v>0</v>
      </c>
      <c r="L181" s="33">
        <v>0</v>
      </c>
      <c r="M181" s="33">
        <v>0</v>
      </c>
      <c r="N181" s="33">
        <v>0</v>
      </c>
      <c r="O181" s="34">
        <v>0</v>
      </c>
      <c r="P181" s="35">
        <v>0</v>
      </c>
      <c r="Q181" s="36">
        <v>0</v>
      </c>
      <c r="R181" s="33">
        <v>0</v>
      </c>
      <c r="S181" s="33">
        <v>0</v>
      </c>
      <c r="T181" s="33">
        <v>0</v>
      </c>
      <c r="U181" s="33">
        <v>0</v>
      </c>
      <c r="V181" s="33">
        <v>0</v>
      </c>
      <c r="W181" s="33">
        <v>0</v>
      </c>
      <c r="X181" s="33">
        <v>0</v>
      </c>
      <c r="Y181" s="33">
        <v>0</v>
      </c>
      <c r="Z181" s="33">
        <v>0</v>
      </c>
      <c r="AA181" s="33">
        <v>0</v>
      </c>
      <c r="AB181" s="33">
        <v>0</v>
      </c>
      <c r="AC181" s="34">
        <v>0</v>
      </c>
      <c r="AD181" s="37">
        <v>0</v>
      </c>
      <c r="AE181" s="38">
        <f t="shared" ref="AE181:AE182" si="43">O181+AC181</f>
        <v>0</v>
      </c>
      <c r="AF181" s="34">
        <f t="shared" ref="AF181:AF182" si="44">P181+AD181</f>
        <v>0</v>
      </c>
      <c r="AG181" s="191">
        <v>0</v>
      </c>
      <c r="AH181" s="192">
        <v>0</v>
      </c>
      <c r="AI181" s="3"/>
      <c r="AJ181" s="2"/>
      <c r="AK181" s="343"/>
      <c r="AL181" s="316"/>
      <c r="AM181" s="343"/>
      <c r="AN181" s="316"/>
      <c r="AO181" s="343"/>
      <c r="AP181" s="83"/>
      <c r="AQ181" s="78"/>
      <c r="AR181" s="78"/>
      <c r="AS181" s="77"/>
      <c r="AT181" s="77"/>
    </row>
    <row r="182" spans="2:46" ht="24" customHeight="1" x14ac:dyDescent="0.15">
      <c r="B182" s="348"/>
      <c r="C182" s="349"/>
      <c r="D182" s="349"/>
      <c r="E182" s="350"/>
      <c r="F182" s="40" t="s">
        <v>9</v>
      </c>
      <c r="G182" s="41">
        <v>0</v>
      </c>
      <c r="H182" s="42">
        <v>0</v>
      </c>
      <c r="I182" s="42">
        <v>0</v>
      </c>
      <c r="J182" s="42">
        <v>0</v>
      </c>
      <c r="K182" s="42">
        <v>0</v>
      </c>
      <c r="L182" s="42">
        <v>0</v>
      </c>
      <c r="M182" s="42">
        <v>0</v>
      </c>
      <c r="N182" s="42">
        <v>0</v>
      </c>
      <c r="O182" s="43">
        <v>0</v>
      </c>
      <c r="P182" s="44">
        <v>0</v>
      </c>
      <c r="Q182" s="45">
        <v>0</v>
      </c>
      <c r="R182" s="42">
        <v>0</v>
      </c>
      <c r="S182" s="42">
        <v>0</v>
      </c>
      <c r="T182" s="42">
        <v>0</v>
      </c>
      <c r="U182" s="42">
        <v>0</v>
      </c>
      <c r="V182" s="42">
        <v>0</v>
      </c>
      <c r="W182" s="42">
        <v>0</v>
      </c>
      <c r="X182" s="42">
        <v>0</v>
      </c>
      <c r="Y182" s="42">
        <v>0</v>
      </c>
      <c r="Z182" s="42">
        <v>0</v>
      </c>
      <c r="AA182" s="42">
        <v>0</v>
      </c>
      <c r="AB182" s="42">
        <v>0</v>
      </c>
      <c r="AC182" s="43">
        <v>0</v>
      </c>
      <c r="AD182" s="46">
        <v>0</v>
      </c>
      <c r="AE182" s="47">
        <f t="shared" si="43"/>
        <v>0</v>
      </c>
      <c r="AF182" s="43">
        <f t="shared" si="44"/>
        <v>0</v>
      </c>
      <c r="AG182" s="121">
        <v>0</v>
      </c>
      <c r="AH182" s="122">
        <v>0</v>
      </c>
      <c r="AI182" s="3"/>
      <c r="AJ182" s="2"/>
      <c r="AK182" s="343"/>
      <c r="AL182" s="316"/>
      <c r="AM182" s="343"/>
      <c r="AN182" s="316"/>
      <c r="AO182" s="343"/>
      <c r="AP182" s="83"/>
      <c r="AQ182" s="78"/>
      <c r="AR182" s="78"/>
      <c r="AS182" s="77"/>
      <c r="AT182" s="77"/>
    </row>
    <row r="183" spans="2:46" ht="24" customHeight="1" thickBot="1" x14ac:dyDescent="0.2">
      <c r="B183" s="348"/>
      <c r="C183" s="349"/>
      <c r="D183" s="349"/>
      <c r="E183" s="350"/>
      <c r="F183" s="49" t="s">
        <v>15</v>
      </c>
      <c r="G183" s="235">
        <f>SUM(G180:G182)</f>
        <v>0</v>
      </c>
      <c r="H183" s="51">
        <f t="shared" ref="H183:AH183" si="45">SUM(H180:H182)</f>
        <v>0</v>
      </c>
      <c r="I183" s="51">
        <f t="shared" si="45"/>
        <v>0</v>
      </c>
      <c r="J183" s="51">
        <f t="shared" si="45"/>
        <v>0</v>
      </c>
      <c r="K183" s="51">
        <f t="shared" si="45"/>
        <v>0</v>
      </c>
      <c r="L183" s="51">
        <f t="shared" si="45"/>
        <v>0</v>
      </c>
      <c r="M183" s="51">
        <f t="shared" si="45"/>
        <v>0</v>
      </c>
      <c r="N183" s="51">
        <f t="shared" si="45"/>
        <v>0</v>
      </c>
      <c r="O183" s="51">
        <f t="shared" si="45"/>
        <v>0</v>
      </c>
      <c r="P183" s="52">
        <f t="shared" si="45"/>
        <v>0</v>
      </c>
      <c r="Q183" s="53">
        <f t="shared" si="45"/>
        <v>0</v>
      </c>
      <c r="R183" s="51">
        <f t="shared" si="45"/>
        <v>0</v>
      </c>
      <c r="S183" s="51">
        <f t="shared" si="45"/>
        <v>0</v>
      </c>
      <c r="T183" s="51">
        <f t="shared" si="45"/>
        <v>0</v>
      </c>
      <c r="U183" s="51">
        <f t="shared" si="45"/>
        <v>0</v>
      </c>
      <c r="V183" s="51">
        <f t="shared" si="45"/>
        <v>0</v>
      </c>
      <c r="W183" s="51">
        <f t="shared" si="45"/>
        <v>0</v>
      </c>
      <c r="X183" s="51">
        <f t="shared" si="45"/>
        <v>0</v>
      </c>
      <c r="Y183" s="51">
        <f t="shared" si="45"/>
        <v>0</v>
      </c>
      <c r="Z183" s="51">
        <f t="shared" si="45"/>
        <v>0</v>
      </c>
      <c r="AA183" s="51">
        <f t="shared" si="45"/>
        <v>0</v>
      </c>
      <c r="AB183" s="51">
        <f t="shared" si="45"/>
        <v>0</v>
      </c>
      <c r="AC183" s="51">
        <f t="shared" si="45"/>
        <v>0</v>
      </c>
      <c r="AD183" s="54">
        <f t="shared" si="45"/>
        <v>0</v>
      </c>
      <c r="AE183" s="50">
        <f t="shared" si="45"/>
        <v>0</v>
      </c>
      <c r="AF183" s="51">
        <f t="shared" si="45"/>
        <v>0</v>
      </c>
      <c r="AG183" s="51">
        <f t="shared" si="45"/>
        <v>0</v>
      </c>
      <c r="AH183" s="52">
        <f t="shared" si="45"/>
        <v>0</v>
      </c>
      <c r="AI183" s="1"/>
      <c r="AJ183" s="314"/>
      <c r="AK183" s="344"/>
      <c r="AL183" s="317"/>
      <c r="AM183" s="344"/>
      <c r="AN183" s="317"/>
      <c r="AO183" s="344"/>
      <c r="AP183" s="83"/>
      <c r="AQ183" s="78"/>
      <c r="AR183" s="78"/>
      <c r="AS183" s="77"/>
      <c r="AT183" s="77"/>
    </row>
    <row r="184" spans="2:46" ht="24" customHeight="1" x14ac:dyDescent="0.15">
      <c r="B184" s="399" t="s">
        <v>141</v>
      </c>
      <c r="C184" s="400"/>
      <c r="D184" s="400"/>
      <c r="E184" s="401"/>
      <c r="F184" s="232" t="s">
        <v>4</v>
      </c>
      <c r="G184" s="231">
        <f>SUMIF($F$12:$F$183,"a",G12:G183)</f>
        <v>526</v>
      </c>
      <c r="H184" s="238">
        <f>SUMIF($F$12:$F$183,"a",H12:H183)</f>
        <v>8484974</v>
      </c>
      <c r="I184" s="241">
        <f t="shared" ref="I184:N184" si="46">SUMIF($F$12:$F$183,"a",I12:I183)</f>
        <v>267</v>
      </c>
      <c r="J184" s="238">
        <f t="shared" si="46"/>
        <v>19530887</v>
      </c>
      <c r="K184" s="241">
        <f t="shared" si="46"/>
        <v>405</v>
      </c>
      <c r="L184" s="238">
        <f t="shared" si="46"/>
        <v>89279355</v>
      </c>
      <c r="M184" s="241">
        <f t="shared" si="46"/>
        <v>41</v>
      </c>
      <c r="N184" s="241">
        <f t="shared" si="46"/>
        <v>2765848</v>
      </c>
      <c r="O184" s="104">
        <f>G184+I184+K184+M184</f>
        <v>1239</v>
      </c>
      <c r="P184" s="118">
        <f>H184+J184+L184+N184</f>
        <v>120061064</v>
      </c>
      <c r="Q184" s="242">
        <f t="shared" ref="Q184:AA184" si="47">SUMIF($F$12:$F$183,"a",Q12:Q183)</f>
        <v>92</v>
      </c>
      <c r="R184" s="241">
        <f t="shared" si="47"/>
        <v>11660241</v>
      </c>
      <c r="S184" s="241">
        <f t="shared" si="47"/>
        <v>14</v>
      </c>
      <c r="T184" s="238">
        <f t="shared" si="47"/>
        <v>88919280</v>
      </c>
      <c r="U184" s="241">
        <f t="shared" si="47"/>
        <v>594</v>
      </c>
      <c r="V184" s="238">
        <f t="shared" si="47"/>
        <v>85180155</v>
      </c>
      <c r="W184" s="241">
        <f t="shared" si="47"/>
        <v>23</v>
      </c>
      <c r="X184" s="238">
        <f>SUMIF($F$12:$F$183,"a",X12:X183)</f>
        <v>2672615</v>
      </c>
      <c r="Y184" s="241">
        <f t="shared" si="47"/>
        <v>1</v>
      </c>
      <c r="Z184" s="238">
        <f>SUMIF($F$12:$F$183,"a",Z12:Z183)</f>
        <v>90000</v>
      </c>
      <c r="AA184" s="241">
        <f t="shared" si="47"/>
        <v>122</v>
      </c>
      <c r="AB184" s="238">
        <f>SUMIF($F$12:$F$183,"a",AB12:AB183)</f>
        <v>67378761</v>
      </c>
      <c r="AC184" s="241">
        <f>Q184+S184+U184+W184+Y184+AA184</f>
        <v>846</v>
      </c>
      <c r="AD184" s="306">
        <f>R184+T184+V184+X184+Z184+AB184</f>
        <v>255901052</v>
      </c>
      <c r="AE184" s="231">
        <f>O184+AC184</f>
        <v>2085</v>
      </c>
      <c r="AF184" s="241">
        <f>P184+AD184</f>
        <v>375962116</v>
      </c>
      <c r="AG184" s="307">
        <f>SUMIF($F$12:$F$183,"a",AG12:AG183)</f>
        <v>1720</v>
      </c>
      <c r="AH184" s="308">
        <f>SUMIF($F$12:$F$183,"a",AH12:AH183)</f>
        <v>297278273</v>
      </c>
      <c r="AI184" s="363"/>
      <c r="AJ184" s="363"/>
      <c r="AK184" s="143"/>
      <c r="AL184" s="143"/>
      <c r="AM184" s="217"/>
      <c r="AN184" s="217"/>
      <c r="AO184" s="143"/>
      <c r="AP184" s="83"/>
      <c r="AQ184" s="77"/>
      <c r="AR184" s="77"/>
      <c r="AS184" s="77"/>
      <c r="AT184" s="77"/>
    </row>
    <row r="185" spans="2:46" ht="24" customHeight="1" x14ac:dyDescent="0.15">
      <c r="B185" s="399"/>
      <c r="C185" s="400"/>
      <c r="D185" s="400"/>
      <c r="E185" s="401"/>
      <c r="F185" s="233" t="s">
        <v>5</v>
      </c>
      <c r="G185" s="237">
        <f t="shared" ref="G185:N185" si="48">SUMIF($F$12:$F$183,"b",G12:G183)</f>
        <v>8</v>
      </c>
      <c r="H185" s="239">
        <f t="shared" si="48"/>
        <v>1017800</v>
      </c>
      <c r="I185" s="239">
        <f t="shared" si="48"/>
        <v>3</v>
      </c>
      <c r="J185" s="239">
        <f t="shared" si="48"/>
        <v>51390</v>
      </c>
      <c r="K185" s="239">
        <f t="shared" si="48"/>
        <v>30</v>
      </c>
      <c r="L185" s="239">
        <f t="shared" si="48"/>
        <v>4949793</v>
      </c>
      <c r="M185" s="239">
        <f t="shared" si="48"/>
        <v>12</v>
      </c>
      <c r="N185" s="239">
        <f t="shared" si="48"/>
        <v>706862</v>
      </c>
      <c r="O185" s="94">
        <f>G185+I185+K185+M185</f>
        <v>53</v>
      </c>
      <c r="P185" s="95">
        <f t="shared" ref="P185:P186" si="49">H185+J185+L185+N185</f>
        <v>6725845</v>
      </c>
      <c r="Q185" s="243">
        <f t="shared" ref="Q185:AA185" si="50">SUMIF($F$12:$F$183,"b",Q12:Q183)</f>
        <v>23</v>
      </c>
      <c r="R185" s="239">
        <f t="shared" si="50"/>
        <v>2137689</v>
      </c>
      <c r="S185" s="239">
        <f t="shared" si="50"/>
        <v>3</v>
      </c>
      <c r="T185" s="239">
        <f t="shared" si="50"/>
        <v>207460</v>
      </c>
      <c r="U185" s="239">
        <f t="shared" si="50"/>
        <v>36</v>
      </c>
      <c r="V185" s="239">
        <f t="shared" si="50"/>
        <v>159417941</v>
      </c>
      <c r="W185" s="239">
        <f t="shared" si="50"/>
        <v>0</v>
      </c>
      <c r="X185" s="239">
        <f>SUMIF($F$12:$F$183,"b",X12:X183)</f>
        <v>0</v>
      </c>
      <c r="Y185" s="239">
        <f t="shared" si="50"/>
        <v>0</v>
      </c>
      <c r="Z185" s="239">
        <f t="shared" si="50"/>
        <v>0</v>
      </c>
      <c r="AA185" s="239">
        <f t="shared" si="50"/>
        <v>28</v>
      </c>
      <c r="AB185" s="239">
        <f>SUMIF($F$12:$F$183,"b",AB12:AB183)</f>
        <v>12742128</v>
      </c>
      <c r="AC185" s="94">
        <f t="shared" ref="AC185:AD186" si="51">Q185+S185+U185+W185+Y185+AA185</f>
        <v>90</v>
      </c>
      <c r="AD185" s="111">
        <f t="shared" si="51"/>
        <v>174505218</v>
      </c>
      <c r="AE185" s="119">
        <f t="shared" ref="AE185:AF186" si="52">O185+AC185</f>
        <v>143</v>
      </c>
      <c r="AF185" s="94">
        <f t="shared" si="52"/>
        <v>181231063</v>
      </c>
      <c r="AG185" s="245">
        <f>SUMIF($F$12:$F$183,"b",AG12:AG183)</f>
        <v>90</v>
      </c>
      <c r="AH185" s="246">
        <f>SUMIF($F$12:$F$183,"b",AH12:AH183)</f>
        <v>158431594</v>
      </c>
      <c r="AI185" s="364"/>
      <c r="AJ185" s="364"/>
      <c r="AK185" s="144"/>
      <c r="AL185" s="144"/>
      <c r="AM185" s="218"/>
      <c r="AN185" s="218"/>
      <c r="AO185" s="144"/>
      <c r="AP185" s="83"/>
      <c r="AQ185" s="77"/>
      <c r="AR185" s="77"/>
      <c r="AS185" s="77"/>
      <c r="AT185" s="77"/>
    </row>
    <row r="186" spans="2:46" ht="24" customHeight="1" x14ac:dyDescent="0.15">
      <c r="B186" s="399"/>
      <c r="C186" s="400"/>
      <c r="D186" s="400"/>
      <c r="E186" s="401"/>
      <c r="F186" s="234" t="s">
        <v>9</v>
      </c>
      <c r="G186" s="236">
        <f t="shared" ref="G186:N186" si="53">SUMIF($F$12:$F$183,"ｃ",G12:G183)</f>
        <v>401</v>
      </c>
      <c r="H186" s="240">
        <f t="shared" si="53"/>
        <v>7109565</v>
      </c>
      <c r="I186" s="240">
        <f t="shared" si="53"/>
        <v>30</v>
      </c>
      <c r="J186" s="240">
        <f t="shared" si="53"/>
        <v>208510</v>
      </c>
      <c r="K186" s="240">
        <f t="shared" si="53"/>
        <v>156</v>
      </c>
      <c r="L186" s="240">
        <f t="shared" si="53"/>
        <v>13709966</v>
      </c>
      <c r="M186" s="240">
        <f t="shared" si="53"/>
        <v>29</v>
      </c>
      <c r="N186" s="240">
        <f t="shared" si="53"/>
        <v>7624173</v>
      </c>
      <c r="O186" s="98">
        <f>G186+I186+K186+M186</f>
        <v>616</v>
      </c>
      <c r="P186" s="99">
        <f t="shared" si="49"/>
        <v>28652214</v>
      </c>
      <c r="Q186" s="244">
        <f t="shared" ref="Q186:AA186" si="54">SUMIF($F$12:$F$183,"ｃ",Q12:Q183)</f>
        <v>31</v>
      </c>
      <c r="R186" s="240">
        <f t="shared" si="54"/>
        <v>1701426</v>
      </c>
      <c r="S186" s="240">
        <f t="shared" si="54"/>
        <v>4</v>
      </c>
      <c r="T186" s="240">
        <f t="shared" si="54"/>
        <v>225458</v>
      </c>
      <c r="U186" s="240">
        <f t="shared" si="54"/>
        <v>96</v>
      </c>
      <c r="V186" s="240">
        <f t="shared" si="54"/>
        <v>128993880</v>
      </c>
      <c r="W186" s="240">
        <f t="shared" si="54"/>
        <v>0</v>
      </c>
      <c r="X186" s="240">
        <f>SUMIF($F$12:$F$183,"ｃ",X12:X183)</f>
        <v>0</v>
      </c>
      <c r="Y186" s="240">
        <f t="shared" si="54"/>
        <v>0</v>
      </c>
      <c r="Z186" s="240">
        <f t="shared" si="54"/>
        <v>0</v>
      </c>
      <c r="AA186" s="240">
        <f t="shared" si="54"/>
        <v>58</v>
      </c>
      <c r="AB186" s="240">
        <f>SUMIF($F$12:$F$183,"ｃ",AB12:AB183)</f>
        <v>78812036</v>
      </c>
      <c r="AC186" s="301">
        <f t="shared" si="51"/>
        <v>189</v>
      </c>
      <c r="AD186" s="302">
        <f t="shared" si="51"/>
        <v>209732800</v>
      </c>
      <c r="AE186" s="303">
        <f t="shared" si="52"/>
        <v>805</v>
      </c>
      <c r="AF186" s="301">
        <f t="shared" si="52"/>
        <v>238385014</v>
      </c>
      <c r="AG186" s="247">
        <f>SUMIF($F$12:$F$183,"ｃ",AG12:AG183)</f>
        <v>794</v>
      </c>
      <c r="AH186" s="248">
        <f>SUMIF($F$12:$F$183,"ｃ",AH12:AH183)</f>
        <v>178196670</v>
      </c>
      <c r="AI186" s="364"/>
      <c r="AJ186" s="364"/>
      <c r="AK186" s="144"/>
      <c r="AL186" s="144"/>
      <c r="AM186" s="218"/>
      <c r="AN186" s="218"/>
      <c r="AO186" s="144"/>
      <c r="AP186" s="83"/>
      <c r="AQ186" s="77"/>
      <c r="AR186" s="77"/>
      <c r="AS186" s="77"/>
      <c r="AT186" s="77"/>
    </row>
    <row r="187" spans="2:46" ht="24" customHeight="1" thickBot="1" x14ac:dyDescent="0.2">
      <c r="B187" s="402"/>
      <c r="C187" s="403"/>
      <c r="D187" s="403"/>
      <c r="E187" s="404"/>
      <c r="F187" s="22" t="s">
        <v>15</v>
      </c>
      <c r="G187" s="226">
        <f>SUM(G184:G186)</f>
        <v>935</v>
      </c>
      <c r="H187" s="227">
        <f t="shared" ref="H187:AH187" si="55">SUM(H184:H186)</f>
        <v>16612339</v>
      </c>
      <c r="I187" s="227">
        <f t="shared" si="55"/>
        <v>300</v>
      </c>
      <c r="J187" s="227">
        <f t="shared" si="55"/>
        <v>19790787</v>
      </c>
      <c r="K187" s="227">
        <f t="shared" si="55"/>
        <v>591</v>
      </c>
      <c r="L187" s="227">
        <f t="shared" si="55"/>
        <v>107939114</v>
      </c>
      <c r="M187" s="227">
        <f t="shared" si="55"/>
        <v>82</v>
      </c>
      <c r="N187" s="227">
        <f t="shared" si="55"/>
        <v>11096883</v>
      </c>
      <c r="O187" s="227">
        <f t="shared" si="55"/>
        <v>1908</v>
      </c>
      <c r="P187" s="228">
        <f>SUM(P184:P186)</f>
        <v>155439123</v>
      </c>
      <c r="Q187" s="229">
        <f t="shared" si="55"/>
        <v>146</v>
      </c>
      <c r="R187" s="227">
        <f t="shared" si="55"/>
        <v>15499356</v>
      </c>
      <c r="S187" s="227">
        <f t="shared" si="55"/>
        <v>21</v>
      </c>
      <c r="T187" s="227">
        <f t="shared" si="55"/>
        <v>89352198</v>
      </c>
      <c r="U187" s="227">
        <f t="shared" si="55"/>
        <v>726</v>
      </c>
      <c r="V187" s="227">
        <f t="shared" si="55"/>
        <v>373591976</v>
      </c>
      <c r="W187" s="227">
        <f t="shared" si="55"/>
        <v>23</v>
      </c>
      <c r="X187" s="227">
        <f t="shared" si="55"/>
        <v>2672615</v>
      </c>
      <c r="Y187" s="227">
        <f t="shared" si="55"/>
        <v>1</v>
      </c>
      <c r="Z187" s="227">
        <f t="shared" si="55"/>
        <v>90000</v>
      </c>
      <c r="AA187" s="227">
        <f t="shared" si="55"/>
        <v>208</v>
      </c>
      <c r="AB187" s="227">
        <f t="shared" si="55"/>
        <v>158932925</v>
      </c>
      <c r="AC187" s="227">
        <f t="shared" si="55"/>
        <v>1125</v>
      </c>
      <c r="AD187" s="230">
        <f t="shared" si="55"/>
        <v>640139070</v>
      </c>
      <c r="AE187" s="226">
        <f t="shared" si="55"/>
        <v>3033</v>
      </c>
      <c r="AF187" s="227">
        <f t="shared" si="55"/>
        <v>795578193</v>
      </c>
      <c r="AG187" s="227">
        <f t="shared" si="55"/>
        <v>2604</v>
      </c>
      <c r="AH187" s="228">
        <f t="shared" si="55"/>
        <v>633906537</v>
      </c>
      <c r="AI187" s="365"/>
      <c r="AJ187" s="365"/>
      <c r="AK187" s="144"/>
      <c r="AL187" s="144"/>
      <c r="AM187" s="218"/>
      <c r="AN187" s="218"/>
      <c r="AO187" s="144"/>
      <c r="AP187" s="83"/>
      <c r="AQ187" s="77"/>
      <c r="AR187" s="77"/>
      <c r="AS187" s="77"/>
      <c r="AT187" s="77"/>
    </row>
    <row r="188" spans="2:46" ht="24" customHeight="1" x14ac:dyDescent="0.15">
      <c r="B188" s="333" t="s">
        <v>144</v>
      </c>
      <c r="C188" s="334"/>
      <c r="D188" s="334"/>
      <c r="E188" s="334"/>
      <c r="F188" s="23" t="s">
        <v>4</v>
      </c>
      <c r="G188" s="117">
        <v>1</v>
      </c>
      <c r="H188" s="105">
        <v>231990</v>
      </c>
      <c r="I188" s="104">
        <v>0</v>
      </c>
      <c r="J188" s="105">
        <v>0</v>
      </c>
      <c r="K188" s="104">
        <v>0</v>
      </c>
      <c r="L188" s="105">
        <v>0</v>
      </c>
      <c r="M188" s="104">
        <v>1</v>
      </c>
      <c r="N188" s="104">
        <v>6400</v>
      </c>
      <c r="O188" s="104">
        <v>2</v>
      </c>
      <c r="P188" s="118">
        <v>238390</v>
      </c>
      <c r="Q188" s="103">
        <v>74</v>
      </c>
      <c r="R188" s="104">
        <v>326689</v>
      </c>
      <c r="S188" s="104">
        <v>0</v>
      </c>
      <c r="T188" s="105">
        <v>0</v>
      </c>
      <c r="U188" s="104">
        <v>0</v>
      </c>
      <c r="V188" s="105">
        <v>0</v>
      </c>
      <c r="W188" s="104">
        <v>0</v>
      </c>
      <c r="X188" s="105">
        <v>0</v>
      </c>
      <c r="Y188" s="104">
        <v>0</v>
      </c>
      <c r="Z188" s="105">
        <v>0</v>
      </c>
      <c r="AA188" s="104">
        <v>4</v>
      </c>
      <c r="AB188" s="105">
        <v>104240</v>
      </c>
      <c r="AC188" s="104">
        <v>78</v>
      </c>
      <c r="AD188" s="110">
        <v>430929</v>
      </c>
      <c r="AE188" s="117">
        <v>80</v>
      </c>
      <c r="AF188" s="104">
        <v>669319</v>
      </c>
      <c r="AG188" s="151">
        <v>80</v>
      </c>
      <c r="AH188" s="152">
        <v>669319</v>
      </c>
      <c r="AI188" s="336" t="s">
        <v>103</v>
      </c>
      <c r="AJ188" s="337"/>
      <c r="AK188" s="319" t="s">
        <v>193</v>
      </c>
      <c r="AL188" s="315" t="s">
        <v>102</v>
      </c>
      <c r="AM188" s="319" t="s">
        <v>194</v>
      </c>
      <c r="AN188" s="315"/>
      <c r="AO188" s="315" t="s">
        <v>143</v>
      </c>
    </row>
    <row r="189" spans="2:46" ht="24" customHeight="1" x14ac:dyDescent="0.15">
      <c r="B189" s="335"/>
      <c r="C189" s="334"/>
      <c r="D189" s="334"/>
      <c r="E189" s="334"/>
      <c r="F189" s="31" t="s">
        <v>5</v>
      </c>
      <c r="G189" s="92">
        <v>1</v>
      </c>
      <c r="H189" s="93">
        <v>3729</v>
      </c>
      <c r="I189" s="93">
        <v>0</v>
      </c>
      <c r="J189" s="93">
        <v>0</v>
      </c>
      <c r="K189" s="93">
        <v>0</v>
      </c>
      <c r="L189" s="93">
        <v>0</v>
      </c>
      <c r="M189" s="93">
        <v>0</v>
      </c>
      <c r="N189" s="93">
        <v>0</v>
      </c>
      <c r="O189" s="94">
        <v>1</v>
      </c>
      <c r="P189" s="95">
        <v>3729</v>
      </c>
      <c r="Q189" s="106">
        <v>0</v>
      </c>
      <c r="R189" s="93">
        <v>0</v>
      </c>
      <c r="S189" s="93">
        <v>0</v>
      </c>
      <c r="T189" s="93">
        <v>0</v>
      </c>
      <c r="U189" s="93">
        <v>0</v>
      </c>
      <c r="V189" s="93">
        <v>0</v>
      </c>
      <c r="W189" s="93">
        <v>0</v>
      </c>
      <c r="X189" s="93">
        <v>0</v>
      </c>
      <c r="Y189" s="93">
        <v>0</v>
      </c>
      <c r="Z189" s="93">
        <v>0</v>
      </c>
      <c r="AA189" s="93">
        <v>0</v>
      </c>
      <c r="AB189" s="93">
        <v>0</v>
      </c>
      <c r="AC189" s="94">
        <v>0</v>
      </c>
      <c r="AD189" s="111">
        <v>0</v>
      </c>
      <c r="AE189" s="119">
        <v>1</v>
      </c>
      <c r="AF189" s="94">
        <v>3729</v>
      </c>
      <c r="AG189" s="153">
        <v>1</v>
      </c>
      <c r="AH189" s="154">
        <v>3729</v>
      </c>
      <c r="AI189" s="338"/>
      <c r="AJ189" s="339"/>
      <c r="AK189" s="320"/>
      <c r="AL189" s="316"/>
      <c r="AM189" s="320"/>
      <c r="AN189" s="316"/>
      <c r="AO189" s="316"/>
    </row>
    <row r="190" spans="2:46" ht="24" customHeight="1" x14ac:dyDescent="0.15">
      <c r="B190" s="335"/>
      <c r="C190" s="334"/>
      <c r="D190" s="334"/>
      <c r="E190" s="334"/>
      <c r="F190" s="40" t="s">
        <v>9</v>
      </c>
      <c r="G190" s="96">
        <v>0</v>
      </c>
      <c r="H190" s="97">
        <v>0</v>
      </c>
      <c r="I190" s="97">
        <v>0</v>
      </c>
      <c r="J190" s="97">
        <v>0</v>
      </c>
      <c r="K190" s="97">
        <v>0</v>
      </c>
      <c r="L190" s="97">
        <v>0</v>
      </c>
      <c r="M190" s="97">
        <v>0</v>
      </c>
      <c r="N190" s="97">
        <v>0</v>
      </c>
      <c r="O190" s="98">
        <v>0</v>
      </c>
      <c r="P190" s="99">
        <v>0</v>
      </c>
      <c r="Q190" s="107">
        <v>0</v>
      </c>
      <c r="R190" s="97">
        <v>0</v>
      </c>
      <c r="S190" s="97">
        <v>187</v>
      </c>
      <c r="T190" s="97">
        <v>615821</v>
      </c>
      <c r="U190" s="97">
        <v>1</v>
      </c>
      <c r="V190" s="97">
        <v>4138992</v>
      </c>
      <c r="W190" s="97">
        <v>0</v>
      </c>
      <c r="X190" s="97">
        <v>0</v>
      </c>
      <c r="Y190" s="97">
        <v>0</v>
      </c>
      <c r="Z190" s="97">
        <v>0</v>
      </c>
      <c r="AA190" s="97">
        <v>0</v>
      </c>
      <c r="AB190" s="97">
        <v>0</v>
      </c>
      <c r="AC190" s="98">
        <v>188</v>
      </c>
      <c r="AD190" s="112">
        <v>4754813</v>
      </c>
      <c r="AE190" s="120">
        <v>188</v>
      </c>
      <c r="AF190" s="98">
        <v>4754813</v>
      </c>
      <c r="AG190" s="115">
        <v>188</v>
      </c>
      <c r="AH190" s="116">
        <v>4754813</v>
      </c>
      <c r="AI190" s="338"/>
      <c r="AJ190" s="339"/>
      <c r="AK190" s="320"/>
      <c r="AL190" s="316"/>
      <c r="AM190" s="320"/>
      <c r="AN190" s="316"/>
      <c r="AO190" s="316"/>
    </row>
    <row r="191" spans="2:46" ht="24" customHeight="1" thickBot="1" x14ac:dyDescent="0.2">
      <c r="B191" s="335"/>
      <c r="C191" s="334"/>
      <c r="D191" s="334"/>
      <c r="E191" s="334"/>
      <c r="F191" s="49" t="s">
        <v>15</v>
      </c>
      <c r="G191" s="100">
        <f>SUM(G188:G190)</f>
        <v>2</v>
      </c>
      <c r="H191" s="101">
        <f t="shared" ref="H191:AG191" si="56">SUM(H188:H190)</f>
        <v>235719</v>
      </c>
      <c r="I191" s="101">
        <f t="shared" si="56"/>
        <v>0</v>
      </c>
      <c r="J191" s="101">
        <f t="shared" si="56"/>
        <v>0</v>
      </c>
      <c r="K191" s="101">
        <f t="shared" si="56"/>
        <v>0</v>
      </c>
      <c r="L191" s="101">
        <f t="shared" si="56"/>
        <v>0</v>
      </c>
      <c r="M191" s="101">
        <f t="shared" si="56"/>
        <v>1</v>
      </c>
      <c r="N191" s="101">
        <f t="shared" si="56"/>
        <v>6400</v>
      </c>
      <c r="O191" s="101">
        <f t="shared" si="56"/>
        <v>3</v>
      </c>
      <c r="P191" s="102">
        <f t="shared" si="56"/>
        <v>242119</v>
      </c>
      <c r="Q191" s="108">
        <f t="shared" si="56"/>
        <v>74</v>
      </c>
      <c r="R191" s="101">
        <f t="shared" si="56"/>
        <v>326689</v>
      </c>
      <c r="S191" s="101">
        <f t="shared" si="56"/>
        <v>187</v>
      </c>
      <c r="T191" s="101">
        <f t="shared" si="56"/>
        <v>615821</v>
      </c>
      <c r="U191" s="101">
        <f t="shared" si="56"/>
        <v>1</v>
      </c>
      <c r="V191" s="101">
        <f t="shared" si="56"/>
        <v>4138992</v>
      </c>
      <c r="W191" s="101">
        <f t="shared" si="56"/>
        <v>0</v>
      </c>
      <c r="X191" s="101">
        <f t="shared" si="56"/>
        <v>0</v>
      </c>
      <c r="Y191" s="101">
        <f t="shared" si="56"/>
        <v>0</v>
      </c>
      <c r="Z191" s="101">
        <f t="shared" si="56"/>
        <v>0</v>
      </c>
      <c r="AA191" s="101">
        <f t="shared" si="56"/>
        <v>4</v>
      </c>
      <c r="AB191" s="101">
        <f t="shared" si="56"/>
        <v>104240</v>
      </c>
      <c r="AC191" s="101">
        <f t="shared" si="56"/>
        <v>266</v>
      </c>
      <c r="AD191" s="109">
        <f t="shared" si="56"/>
        <v>5185742</v>
      </c>
      <c r="AE191" s="100">
        <f t="shared" si="56"/>
        <v>269</v>
      </c>
      <c r="AF191" s="101">
        <f t="shared" si="56"/>
        <v>5427861</v>
      </c>
      <c r="AG191" s="200">
        <f t="shared" si="56"/>
        <v>269</v>
      </c>
      <c r="AH191" s="199">
        <f>SUM(AH188:AH190)</f>
        <v>5427861</v>
      </c>
      <c r="AI191" s="340"/>
      <c r="AJ191" s="341"/>
      <c r="AK191" s="321"/>
      <c r="AL191" s="317"/>
      <c r="AM191" s="321"/>
      <c r="AN191" s="317"/>
      <c r="AO191" s="317"/>
    </row>
    <row r="192" spans="2:46" ht="24" customHeight="1" x14ac:dyDescent="0.15">
      <c r="B192" s="324" t="s">
        <v>145</v>
      </c>
      <c r="C192" s="325"/>
      <c r="D192" s="325"/>
      <c r="E192" s="326"/>
      <c r="F192" s="23" t="s">
        <v>4</v>
      </c>
      <c r="G192" s="24">
        <v>0</v>
      </c>
      <c r="H192" s="25">
        <v>0</v>
      </c>
      <c r="I192" s="26">
        <v>0</v>
      </c>
      <c r="J192" s="25">
        <v>0</v>
      </c>
      <c r="K192" s="26">
        <v>0</v>
      </c>
      <c r="L192" s="25">
        <v>0</v>
      </c>
      <c r="M192" s="26">
        <v>0</v>
      </c>
      <c r="N192" s="26">
        <v>0</v>
      </c>
      <c r="O192" s="26">
        <v>0</v>
      </c>
      <c r="P192" s="27">
        <v>0</v>
      </c>
      <c r="Q192" s="103">
        <v>26</v>
      </c>
      <c r="R192" s="104">
        <v>1714570</v>
      </c>
      <c r="S192" s="104">
        <v>0</v>
      </c>
      <c r="T192" s="105">
        <v>0</v>
      </c>
      <c r="U192" s="104">
        <v>1</v>
      </c>
      <c r="V192" s="105">
        <v>1129529</v>
      </c>
      <c r="W192" s="104">
        <v>0</v>
      </c>
      <c r="X192" s="105">
        <v>0</v>
      </c>
      <c r="Y192" s="104">
        <v>0</v>
      </c>
      <c r="Z192" s="105">
        <v>0</v>
      </c>
      <c r="AA192" s="104">
        <v>0</v>
      </c>
      <c r="AB192" s="105">
        <v>0</v>
      </c>
      <c r="AC192" s="104">
        <v>27</v>
      </c>
      <c r="AD192" s="110">
        <v>2844099</v>
      </c>
      <c r="AE192" s="117">
        <v>27</v>
      </c>
      <c r="AF192" s="104">
        <v>2844099</v>
      </c>
      <c r="AG192" s="284">
        <v>27</v>
      </c>
      <c r="AH192" s="194">
        <v>2844099</v>
      </c>
      <c r="AI192" s="5" t="s">
        <v>105</v>
      </c>
      <c r="AJ192" s="4"/>
      <c r="AK192" s="315"/>
      <c r="AL192" s="315" t="s">
        <v>102</v>
      </c>
      <c r="AM192" s="315" t="s">
        <v>173</v>
      </c>
      <c r="AN192" s="315"/>
      <c r="AO192" s="315" t="s">
        <v>174</v>
      </c>
    </row>
    <row r="193" spans="2:41" ht="24" customHeight="1" x14ac:dyDescent="0.15">
      <c r="B193" s="327"/>
      <c r="C193" s="328"/>
      <c r="D193" s="328"/>
      <c r="E193" s="329"/>
      <c r="F193" s="31" t="s">
        <v>5</v>
      </c>
      <c r="G193" s="32">
        <v>0</v>
      </c>
      <c r="H193" s="33">
        <v>0</v>
      </c>
      <c r="I193" s="33">
        <v>0</v>
      </c>
      <c r="J193" s="33">
        <v>0</v>
      </c>
      <c r="K193" s="33">
        <v>0</v>
      </c>
      <c r="L193" s="33">
        <v>0</v>
      </c>
      <c r="M193" s="33">
        <v>0</v>
      </c>
      <c r="N193" s="33">
        <v>0</v>
      </c>
      <c r="O193" s="34">
        <v>0</v>
      </c>
      <c r="P193" s="35">
        <v>0</v>
      </c>
      <c r="Q193" s="106">
        <v>24</v>
      </c>
      <c r="R193" s="93">
        <v>1640199</v>
      </c>
      <c r="S193" s="93">
        <v>0</v>
      </c>
      <c r="T193" s="93">
        <v>0</v>
      </c>
      <c r="U193" s="93">
        <v>0</v>
      </c>
      <c r="V193" s="93">
        <v>0</v>
      </c>
      <c r="W193" s="93">
        <v>0</v>
      </c>
      <c r="X193" s="93">
        <v>0</v>
      </c>
      <c r="Y193" s="93">
        <v>0</v>
      </c>
      <c r="Z193" s="93">
        <v>0</v>
      </c>
      <c r="AA193" s="93">
        <v>0</v>
      </c>
      <c r="AB193" s="93">
        <v>0</v>
      </c>
      <c r="AC193" s="94">
        <v>24</v>
      </c>
      <c r="AD193" s="111">
        <v>1640199</v>
      </c>
      <c r="AE193" s="119">
        <v>24</v>
      </c>
      <c r="AF193" s="94">
        <v>1640199</v>
      </c>
      <c r="AG193" s="195">
        <v>24</v>
      </c>
      <c r="AH193" s="196">
        <v>1640199</v>
      </c>
      <c r="AI193" s="3"/>
      <c r="AJ193" s="2"/>
      <c r="AK193" s="316"/>
      <c r="AL193" s="316"/>
      <c r="AM193" s="316"/>
      <c r="AN193" s="316"/>
      <c r="AO193" s="316"/>
    </row>
    <row r="194" spans="2:41" ht="24" customHeight="1" x14ac:dyDescent="0.15">
      <c r="B194" s="327"/>
      <c r="C194" s="328"/>
      <c r="D194" s="328"/>
      <c r="E194" s="329"/>
      <c r="F194" s="40" t="s">
        <v>9</v>
      </c>
      <c r="G194" s="41">
        <v>0</v>
      </c>
      <c r="H194" s="42">
        <v>0</v>
      </c>
      <c r="I194" s="42">
        <v>0</v>
      </c>
      <c r="J194" s="42">
        <v>0</v>
      </c>
      <c r="K194" s="42">
        <v>0</v>
      </c>
      <c r="L194" s="42">
        <v>0</v>
      </c>
      <c r="M194" s="42">
        <v>0</v>
      </c>
      <c r="N194" s="42">
        <v>0</v>
      </c>
      <c r="O194" s="43">
        <v>0</v>
      </c>
      <c r="P194" s="44">
        <v>0</v>
      </c>
      <c r="Q194" s="107">
        <v>0</v>
      </c>
      <c r="R194" s="97">
        <v>0</v>
      </c>
      <c r="S194" s="97">
        <v>0</v>
      </c>
      <c r="T194" s="97">
        <v>0</v>
      </c>
      <c r="U194" s="97">
        <v>0</v>
      </c>
      <c r="V194" s="97">
        <v>0</v>
      </c>
      <c r="W194" s="97">
        <v>0</v>
      </c>
      <c r="X194" s="97">
        <v>0</v>
      </c>
      <c r="Y194" s="97">
        <v>0</v>
      </c>
      <c r="Z194" s="97">
        <v>0</v>
      </c>
      <c r="AA194" s="97">
        <v>0</v>
      </c>
      <c r="AB194" s="97">
        <v>0</v>
      </c>
      <c r="AC194" s="98">
        <v>0</v>
      </c>
      <c r="AD194" s="112">
        <v>0</v>
      </c>
      <c r="AE194" s="120">
        <v>0</v>
      </c>
      <c r="AF194" s="98">
        <v>0</v>
      </c>
      <c r="AG194" s="197">
        <v>0</v>
      </c>
      <c r="AH194" s="198">
        <v>0</v>
      </c>
      <c r="AI194" s="3"/>
      <c r="AJ194" s="2"/>
      <c r="AK194" s="316"/>
      <c r="AL194" s="316"/>
      <c r="AM194" s="316"/>
      <c r="AN194" s="316"/>
      <c r="AO194" s="316"/>
    </row>
    <row r="195" spans="2:41" ht="24" customHeight="1" thickBot="1" x14ac:dyDescent="0.2">
      <c r="B195" s="330"/>
      <c r="C195" s="331"/>
      <c r="D195" s="331"/>
      <c r="E195" s="332"/>
      <c r="F195" s="49" t="s">
        <v>15</v>
      </c>
      <c r="G195" s="50">
        <f>SUM(G192:G194)</f>
        <v>0</v>
      </c>
      <c r="H195" s="51">
        <f t="shared" ref="H195:AH195" si="57">SUM(H192:H194)</f>
        <v>0</v>
      </c>
      <c r="I195" s="51">
        <f t="shared" si="57"/>
        <v>0</v>
      </c>
      <c r="J195" s="51">
        <f t="shared" si="57"/>
        <v>0</v>
      </c>
      <c r="K195" s="51">
        <f t="shared" si="57"/>
        <v>0</v>
      </c>
      <c r="L195" s="51">
        <f t="shared" si="57"/>
        <v>0</v>
      </c>
      <c r="M195" s="51">
        <f t="shared" si="57"/>
        <v>0</v>
      </c>
      <c r="N195" s="51">
        <f t="shared" si="57"/>
        <v>0</v>
      </c>
      <c r="O195" s="51">
        <f t="shared" si="57"/>
        <v>0</v>
      </c>
      <c r="P195" s="52">
        <f t="shared" si="57"/>
        <v>0</v>
      </c>
      <c r="Q195" s="108">
        <f t="shared" si="57"/>
        <v>50</v>
      </c>
      <c r="R195" s="101">
        <f t="shared" si="57"/>
        <v>3354769</v>
      </c>
      <c r="S195" s="101">
        <f t="shared" si="57"/>
        <v>0</v>
      </c>
      <c r="T195" s="101">
        <f t="shared" si="57"/>
        <v>0</v>
      </c>
      <c r="U195" s="101">
        <f t="shared" si="57"/>
        <v>1</v>
      </c>
      <c r="V195" s="101">
        <f t="shared" si="57"/>
        <v>1129529</v>
      </c>
      <c r="W195" s="101">
        <f t="shared" si="57"/>
        <v>0</v>
      </c>
      <c r="X195" s="101">
        <f t="shared" si="57"/>
        <v>0</v>
      </c>
      <c r="Y195" s="101">
        <f t="shared" si="57"/>
        <v>0</v>
      </c>
      <c r="Z195" s="101">
        <f t="shared" si="57"/>
        <v>0</v>
      </c>
      <c r="AA195" s="101">
        <f t="shared" si="57"/>
        <v>0</v>
      </c>
      <c r="AB195" s="101">
        <f t="shared" si="57"/>
        <v>0</v>
      </c>
      <c r="AC195" s="101">
        <f t="shared" si="57"/>
        <v>51</v>
      </c>
      <c r="AD195" s="109">
        <f t="shared" si="57"/>
        <v>4484298</v>
      </c>
      <c r="AE195" s="100">
        <f t="shared" si="57"/>
        <v>51</v>
      </c>
      <c r="AF195" s="101">
        <f t="shared" si="57"/>
        <v>4484298</v>
      </c>
      <c r="AG195" s="51">
        <f t="shared" si="57"/>
        <v>51</v>
      </c>
      <c r="AH195" s="52">
        <f t="shared" si="57"/>
        <v>4484298</v>
      </c>
      <c r="AI195" s="1"/>
      <c r="AJ195" s="314"/>
      <c r="AK195" s="317"/>
      <c r="AL195" s="317"/>
      <c r="AM195" s="317"/>
      <c r="AN195" s="317"/>
      <c r="AO195" s="317"/>
    </row>
    <row r="196" spans="2:41" ht="24" customHeight="1" x14ac:dyDescent="0.15">
      <c r="B196" s="14" t="s">
        <v>146</v>
      </c>
      <c r="C196" s="13"/>
      <c r="D196" s="13"/>
      <c r="E196" s="12"/>
      <c r="F196" s="23" t="s">
        <v>4</v>
      </c>
      <c r="G196" s="24">
        <v>0</v>
      </c>
      <c r="H196" s="25">
        <v>0</v>
      </c>
      <c r="I196" s="26">
        <v>0</v>
      </c>
      <c r="J196" s="25">
        <v>0</v>
      </c>
      <c r="K196" s="26">
        <v>0</v>
      </c>
      <c r="L196" s="25">
        <v>0</v>
      </c>
      <c r="M196" s="26">
        <v>0</v>
      </c>
      <c r="N196" s="26">
        <v>0</v>
      </c>
      <c r="O196" s="26">
        <v>0</v>
      </c>
      <c r="P196" s="27">
        <v>0</v>
      </c>
      <c r="Q196" s="103">
        <v>0</v>
      </c>
      <c r="R196" s="104">
        <v>0</v>
      </c>
      <c r="S196" s="104">
        <v>0</v>
      </c>
      <c r="T196" s="105">
        <v>0</v>
      </c>
      <c r="U196" s="104">
        <v>0</v>
      </c>
      <c r="V196" s="105">
        <v>0</v>
      </c>
      <c r="W196" s="104">
        <v>0</v>
      </c>
      <c r="X196" s="105">
        <v>0</v>
      </c>
      <c r="Y196" s="104">
        <v>0</v>
      </c>
      <c r="Z196" s="105">
        <v>0</v>
      </c>
      <c r="AA196" s="104">
        <v>0</v>
      </c>
      <c r="AB196" s="105">
        <v>0</v>
      </c>
      <c r="AC196" s="104">
        <v>0</v>
      </c>
      <c r="AD196" s="110">
        <v>0</v>
      </c>
      <c r="AE196" s="117">
        <v>0</v>
      </c>
      <c r="AF196" s="104">
        <v>0</v>
      </c>
      <c r="AG196" s="151">
        <v>0</v>
      </c>
      <c r="AH196" s="152">
        <v>0</v>
      </c>
      <c r="AI196" s="5" t="s">
        <v>103</v>
      </c>
      <c r="AJ196" s="4"/>
      <c r="AK196" s="319" t="s">
        <v>200</v>
      </c>
      <c r="AL196" s="315" t="s">
        <v>102</v>
      </c>
      <c r="AM196" s="315"/>
      <c r="AN196" s="315"/>
      <c r="AO196" s="315"/>
    </row>
    <row r="197" spans="2:41" ht="24" customHeight="1" x14ac:dyDescent="0.15">
      <c r="B197" s="11"/>
      <c r="C197" s="10"/>
      <c r="D197" s="10"/>
      <c r="E197" s="9"/>
      <c r="F197" s="31" t="s">
        <v>5</v>
      </c>
      <c r="G197" s="32">
        <v>0</v>
      </c>
      <c r="H197" s="33">
        <v>0</v>
      </c>
      <c r="I197" s="33">
        <v>0</v>
      </c>
      <c r="J197" s="33">
        <v>0</v>
      </c>
      <c r="K197" s="33">
        <v>0</v>
      </c>
      <c r="L197" s="33">
        <v>0</v>
      </c>
      <c r="M197" s="33">
        <v>0</v>
      </c>
      <c r="N197" s="33">
        <v>0</v>
      </c>
      <c r="O197" s="34">
        <v>0</v>
      </c>
      <c r="P197" s="35">
        <v>0</v>
      </c>
      <c r="Q197" s="106">
        <v>1</v>
      </c>
      <c r="R197" s="93">
        <v>108460</v>
      </c>
      <c r="S197" s="93">
        <v>0</v>
      </c>
      <c r="T197" s="93">
        <v>0</v>
      </c>
      <c r="U197" s="93">
        <v>1</v>
      </c>
      <c r="V197" s="93">
        <v>2393276</v>
      </c>
      <c r="W197" s="93">
        <v>0</v>
      </c>
      <c r="X197" s="93">
        <v>0</v>
      </c>
      <c r="Y197" s="93">
        <v>0</v>
      </c>
      <c r="Z197" s="93">
        <v>0</v>
      </c>
      <c r="AA197" s="93">
        <v>0</v>
      </c>
      <c r="AB197" s="93">
        <v>0</v>
      </c>
      <c r="AC197" s="94">
        <v>2</v>
      </c>
      <c r="AD197" s="111">
        <v>2501736</v>
      </c>
      <c r="AE197" s="119">
        <v>2</v>
      </c>
      <c r="AF197" s="94">
        <v>2501736</v>
      </c>
      <c r="AG197" s="153">
        <v>2</v>
      </c>
      <c r="AH197" s="154">
        <v>2501736</v>
      </c>
      <c r="AI197" s="3"/>
      <c r="AJ197" s="2"/>
      <c r="AK197" s="320"/>
      <c r="AL197" s="316"/>
      <c r="AM197" s="316"/>
      <c r="AN197" s="316"/>
      <c r="AO197" s="316"/>
    </row>
    <row r="198" spans="2:41" ht="24" customHeight="1" x14ac:dyDescent="0.15">
      <c r="B198" s="11"/>
      <c r="C198" s="10"/>
      <c r="D198" s="10"/>
      <c r="E198" s="9"/>
      <c r="F198" s="40" t="s">
        <v>9</v>
      </c>
      <c r="G198" s="41">
        <v>0</v>
      </c>
      <c r="H198" s="42">
        <v>0</v>
      </c>
      <c r="I198" s="42">
        <v>0</v>
      </c>
      <c r="J198" s="42">
        <v>0</v>
      </c>
      <c r="K198" s="42">
        <v>0</v>
      </c>
      <c r="L198" s="42">
        <v>0</v>
      </c>
      <c r="M198" s="42">
        <v>0</v>
      </c>
      <c r="N198" s="42">
        <v>0</v>
      </c>
      <c r="O198" s="43">
        <v>0</v>
      </c>
      <c r="P198" s="44">
        <v>0</v>
      </c>
      <c r="Q198" s="107">
        <v>0</v>
      </c>
      <c r="R198" s="97">
        <v>0</v>
      </c>
      <c r="S198" s="97">
        <v>0</v>
      </c>
      <c r="T198" s="97">
        <v>0</v>
      </c>
      <c r="U198" s="97">
        <v>0</v>
      </c>
      <c r="V198" s="97">
        <v>0</v>
      </c>
      <c r="W198" s="97">
        <v>0</v>
      </c>
      <c r="X198" s="97">
        <v>0</v>
      </c>
      <c r="Y198" s="97">
        <v>0</v>
      </c>
      <c r="Z198" s="97">
        <v>0</v>
      </c>
      <c r="AA198" s="97">
        <v>0</v>
      </c>
      <c r="AB198" s="97">
        <v>0</v>
      </c>
      <c r="AC198" s="98">
        <v>0</v>
      </c>
      <c r="AD198" s="112">
        <v>0</v>
      </c>
      <c r="AE198" s="120">
        <v>0</v>
      </c>
      <c r="AF198" s="98">
        <v>0</v>
      </c>
      <c r="AG198" s="115">
        <v>0</v>
      </c>
      <c r="AH198" s="116">
        <v>0</v>
      </c>
      <c r="AI198" s="3"/>
      <c r="AJ198" s="2"/>
      <c r="AK198" s="320"/>
      <c r="AL198" s="316"/>
      <c r="AM198" s="316"/>
      <c r="AN198" s="316"/>
      <c r="AO198" s="316"/>
    </row>
    <row r="199" spans="2:41" ht="24" customHeight="1" thickBot="1" x14ac:dyDescent="0.2">
      <c r="B199" s="8"/>
      <c r="C199" s="7"/>
      <c r="D199" s="7"/>
      <c r="E199" s="6"/>
      <c r="F199" s="49" t="s">
        <v>15</v>
      </c>
      <c r="G199" s="50">
        <f>SUM(G196:G198)</f>
        <v>0</v>
      </c>
      <c r="H199" s="51">
        <f t="shared" ref="H199:AH199" si="58">SUM(H196:H198)</f>
        <v>0</v>
      </c>
      <c r="I199" s="51">
        <f t="shared" si="58"/>
        <v>0</v>
      </c>
      <c r="J199" s="51">
        <f t="shared" si="58"/>
        <v>0</v>
      </c>
      <c r="K199" s="51">
        <f t="shared" si="58"/>
        <v>0</v>
      </c>
      <c r="L199" s="51">
        <f t="shared" si="58"/>
        <v>0</v>
      </c>
      <c r="M199" s="51">
        <f t="shared" si="58"/>
        <v>0</v>
      </c>
      <c r="N199" s="51">
        <f t="shared" si="58"/>
        <v>0</v>
      </c>
      <c r="O199" s="51">
        <f t="shared" si="58"/>
        <v>0</v>
      </c>
      <c r="P199" s="52">
        <f t="shared" si="58"/>
        <v>0</v>
      </c>
      <c r="Q199" s="108">
        <f t="shared" si="58"/>
        <v>1</v>
      </c>
      <c r="R199" s="101">
        <f t="shared" si="58"/>
        <v>108460</v>
      </c>
      <c r="S199" s="101">
        <f t="shared" si="58"/>
        <v>0</v>
      </c>
      <c r="T199" s="101">
        <f t="shared" si="58"/>
        <v>0</v>
      </c>
      <c r="U199" s="101">
        <f t="shared" si="58"/>
        <v>1</v>
      </c>
      <c r="V199" s="101">
        <f t="shared" si="58"/>
        <v>2393276</v>
      </c>
      <c r="W199" s="101">
        <f t="shared" si="58"/>
        <v>0</v>
      </c>
      <c r="X199" s="101">
        <f t="shared" si="58"/>
        <v>0</v>
      </c>
      <c r="Y199" s="101">
        <f t="shared" si="58"/>
        <v>0</v>
      </c>
      <c r="Z199" s="101">
        <f t="shared" si="58"/>
        <v>0</v>
      </c>
      <c r="AA199" s="101">
        <f t="shared" si="58"/>
        <v>0</v>
      </c>
      <c r="AB199" s="101">
        <f t="shared" si="58"/>
        <v>0</v>
      </c>
      <c r="AC199" s="101">
        <f t="shared" si="58"/>
        <v>2</v>
      </c>
      <c r="AD199" s="109">
        <f t="shared" si="58"/>
        <v>2501736</v>
      </c>
      <c r="AE199" s="100">
        <f t="shared" si="58"/>
        <v>2</v>
      </c>
      <c r="AF199" s="101">
        <f t="shared" si="58"/>
        <v>2501736</v>
      </c>
      <c r="AG199" s="187">
        <f t="shared" si="58"/>
        <v>2</v>
      </c>
      <c r="AH199" s="188">
        <f t="shared" si="58"/>
        <v>2501736</v>
      </c>
      <c r="AI199" s="1"/>
      <c r="AJ199" s="314"/>
      <c r="AK199" s="321"/>
      <c r="AL199" s="317"/>
      <c r="AM199" s="317"/>
      <c r="AN199" s="317"/>
      <c r="AO199" s="317"/>
    </row>
    <row r="200" spans="2:41" ht="24" customHeight="1" x14ac:dyDescent="0.15">
      <c r="B200" s="14" t="s">
        <v>147</v>
      </c>
      <c r="C200" s="13"/>
      <c r="D200" s="13"/>
      <c r="E200" s="12"/>
      <c r="F200" s="23" t="s">
        <v>4</v>
      </c>
      <c r="G200" s="24">
        <v>0</v>
      </c>
      <c r="H200" s="25">
        <v>0</v>
      </c>
      <c r="I200" s="26">
        <v>0</v>
      </c>
      <c r="J200" s="25">
        <v>0</v>
      </c>
      <c r="K200" s="26">
        <v>0</v>
      </c>
      <c r="L200" s="25">
        <v>0</v>
      </c>
      <c r="M200" s="26">
        <v>0</v>
      </c>
      <c r="N200" s="26">
        <v>0</v>
      </c>
      <c r="O200" s="26">
        <v>0</v>
      </c>
      <c r="P200" s="27">
        <v>0</v>
      </c>
      <c r="Q200" s="103">
        <v>29</v>
      </c>
      <c r="R200" s="104">
        <v>204402</v>
      </c>
      <c r="S200" s="104">
        <v>0</v>
      </c>
      <c r="T200" s="105">
        <v>0</v>
      </c>
      <c r="U200" s="104">
        <v>0</v>
      </c>
      <c r="V200" s="105">
        <v>0</v>
      </c>
      <c r="W200" s="104">
        <v>0</v>
      </c>
      <c r="X200" s="105">
        <v>0</v>
      </c>
      <c r="Y200" s="104">
        <v>0</v>
      </c>
      <c r="Z200" s="105">
        <v>0</v>
      </c>
      <c r="AA200" s="104">
        <v>0</v>
      </c>
      <c r="AB200" s="105">
        <v>0</v>
      </c>
      <c r="AC200" s="104">
        <v>29</v>
      </c>
      <c r="AD200" s="110">
        <v>204402</v>
      </c>
      <c r="AE200" s="117">
        <v>29</v>
      </c>
      <c r="AF200" s="104">
        <v>204402</v>
      </c>
      <c r="AG200" s="151">
        <v>29</v>
      </c>
      <c r="AH200" s="152">
        <v>204402</v>
      </c>
      <c r="AI200" s="5" t="s">
        <v>106</v>
      </c>
      <c r="AJ200" s="4"/>
      <c r="AK200" s="315"/>
      <c r="AL200" s="315" t="s">
        <v>102</v>
      </c>
      <c r="AM200" s="315" t="s">
        <v>180</v>
      </c>
      <c r="AN200" s="315"/>
      <c r="AO200" s="315"/>
    </row>
    <row r="201" spans="2:41" ht="24" customHeight="1" x14ac:dyDescent="0.15">
      <c r="B201" s="11"/>
      <c r="C201" s="10"/>
      <c r="D201" s="10"/>
      <c r="E201" s="9"/>
      <c r="F201" s="31" t="s">
        <v>5</v>
      </c>
      <c r="G201" s="32">
        <v>0</v>
      </c>
      <c r="H201" s="33">
        <v>0</v>
      </c>
      <c r="I201" s="33">
        <v>0</v>
      </c>
      <c r="J201" s="33">
        <v>0</v>
      </c>
      <c r="K201" s="33">
        <v>0</v>
      </c>
      <c r="L201" s="33">
        <v>0</v>
      </c>
      <c r="M201" s="33">
        <v>0</v>
      </c>
      <c r="N201" s="33">
        <v>0</v>
      </c>
      <c r="O201" s="34">
        <v>0</v>
      </c>
      <c r="P201" s="35">
        <v>0</v>
      </c>
      <c r="Q201" s="106">
        <v>0</v>
      </c>
      <c r="R201" s="93">
        <v>0</v>
      </c>
      <c r="S201" s="93">
        <v>0</v>
      </c>
      <c r="T201" s="93">
        <v>0</v>
      </c>
      <c r="U201" s="93">
        <v>0</v>
      </c>
      <c r="V201" s="93">
        <v>0</v>
      </c>
      <c r="W201" s="93">
        <v>0</v>
      </c>
      <c r="X201" s="93">
        <v>0</v>
      </c>
      <c r="Y201" s="93">
        <v>0</v>
      </c>
      <c r="Z201" s="93">
        <v>0</v>
      </c>
      <c r="AA201" s="93">
        <v>0</v>
      </c>
      <c r="AB201" s="93">
        <v>0</v>
      </c>
      <c r="AC201" s="94">
        <v>0</v>
      </c>
      <c r="AD201" s="111">
        <v>0</v>
      </c>
      <c r="AE201" s="119">
        <v>0</v>
      </c>
      <c r="AF201" s="94">
        <v>0</v>
      </c>
      <c r="AG201" s="153">
        <v>0</v>
      </c>
      <c r="AH201" s="154">
        <v>0</v>
      </c>
      <c r="AI201" s="3"/>
      <c r="AJ201" s="2"/>
      <c r="AK201" s="316"/>
      <c r="AL201" s="316"/>
      <c r="AM201" s="316"/>
      <c r="AN201" s="316"/>
      <c r="AO201" s="316"/>
    </row>
    <row r="202" spans="2:41" ht="24" customHeight="1" x14ac:dyDescent="0.15">
      <c r="B202" s="11"/>
      <c r="C202" s="10"/>
      <c r="D202" s="10"/>
      <c r="E202" s="9"/>
      <c r="F202" s="40" t="s">
        <v>9</v>
      </c>
      <c r="G202" s="41">
        <v>0</v>
      </c>
      <c r="H202" s="42">
        <v>0</v>
      </c>
      <c r="I202" s="42">
        <v>0</v>
      </c>
      <c r="J202" s="42">
        <v>0</v>
      </c>
      <c r="K202" s="42">
        <v>0</v>
      </c>
      <c r="L202" s="42">
        <v>0</v>
      </c>
      <c r="M202" s="42">
        <v>0</v>
      </c>
      <c r="N202" s="42">
        <v>0</v>
      </c>
      <c r="O202" s="43">
        <v>0</v>
      </c>
      <c r="P202" s="44">
        <v>0</v>
      </c>
      <c r="Q202" s="107">
        <v>0</v>
      </c>
      <c r="R202" s="97">
        <v>0</v>
      </c>
      <c r="S202" s="97">
        <v>0</v>
      </c>
      <c r="T202" s="97">
        <v>0</v>
      </c>
      <c r="U202" s="97">
        <v>0</v>
      </c>
      <c r="V202" s="97">
        <v>0</v>
      </c>
      <c r="W202" s="97">
        <v>0</v>
      </c>
      <c r="X202" s="97">
        <v>0</v>
      </c>
      <c r="Y202" s="97">
        <v>0</v>
      </c>
      <c r="Z202" s="97">
        <v>0</v>
      </c>
      <c r="AA202" s="97">
        <v>0</v>
      </c>
      <c r="AB202" s="97">
        <v>0</v>
      </c>
      <c r="AC202" s="98">
        <v>0</v>
      </c>
      <c r="AD202" s="112">
        <v>0</v>
      </c>
      <c r="AE202" s="120">
        <v>0</v>
      </c>
      <c r="AF202" s="98">
        <v>0</v>
      </c>
      <c r="AG202" s="115">
        <v>0</v>
      </c>
      <c r="AH202" s="116">
        <v>0</v>
      </c>
      <c r="AI202" s="3"/>
      <c r="AJ202" s="2"/>
      <c r="AK202" s="316"/>
      <c r="AL202" s="316"/>
      <c r="AM202" s="316"/>
      <c r="AN202" s="316"/>
      <c r="AO202" s="316"/>
    </row>
    <row r="203" spans="2:41" ht="24" customHeight="1" thickBot="1" x14ac:dyDescent="0.2">
      <c r="B203" s="8"/>
      <c r="C203" s="7"/>
      <c r="D203" s="7"/>
      <c r="E203" s="6"/>
      <c r="F203" s="49" t="s">
        <v>15</v>
      </c>
      <c r="G203" s="50">
        <f>SUM(G200:G202)</f>
        <v>0</v>
      </c>
      <c r="H203" s="51">
        <f t="shared" ref="H203:AH203" si="59">SUM(H200:H202)</f>
        <v>0</v>
      </c>
      <c r="I203" s="51">
        <f t="shared" si="59"/>
        <v>0</v>
      </c>
      <c r="J203" s="51">
        <f t="shared" si="59"/>
        <v>0</v>
      </c>
      <c r="K203" s="51">
        <f t="shared" si="59"/>
        <v>0</v>
      </c>
      <c r="L203" s="51">
        <f t="shared" si="59"/>
        <v>0</v>
      </c>
      <c r="M203" s="51">
        <f t="shared" si="59"/>
        <v>0</v>
      </c>
      <c r="N203" s="51">
        <f t="shared" si="59"/>
        <v>0</v>
      </c>
      <c r="O203" s="51">
        <f t="shared" si="59"/>
        <v>0</v>
      </c>
      <c r="P203" s="52">
        <f t="shared" si="59"/>
        <v>0</v>
      </c>
      <c r="Q203" s="108">
        <f t="shared" si="59"/>
        <v>29</v>
      </c>
      <c r="R203" s="101">
        <f t="shared" si="59"/>
        <v>204402</v>
      </c>
      <c r="S203" s="101">
        <f t="shared" si="59"/>
        <v>0</v>
      </c>
      <c r="T203" s="101">
        <f t="shared" si="59"/>
        <v>0</v>
      </c>
      <c r="U203" s="101">
        <f t="shared" si="59"/>
        <v>0</v>
      </c>
      <c r="V203" s="101">
        <f t="shared" si="59"/>
        <v>0</v>
      </c>
      <c r="W203" s="101">
        <f t="shared" si="59"/>
        <v>0</v>
      </c>
      <c r="X203" s="101">
        <f t="shared" si="59"/>
        <v>0</v>
      </c>
      <c r="Y203" s="101">
        <f t="shared" si="59"/>
        <v>0</v>
      </c>
      <c r="Z203" s="101">
        <f t="shared" si="59"/>
        <v>0</v>
      </c>
      <c r="AA203" s="101">
        <f t="shared" si="59"/>
        <v>0</v>
      </c>
      <c r="AB203" s="101">
        <f t="shared" si="59"/>
        <v>0</v>
      </c>
      <c r="AC203" s="101">
        <f t="shared" si="59"/>
        <v>29</v>
      </c>
      <c r="AD203" s="109">
        <f t="shared" si="59"/>
        <v>204402</v>
      </c>
      <c r="AE203" s="100">
        <f t="shared" si="59"/>
        <v>29</v>
      </c>
      <c r="AF203" s="101">
        <f t="shared" si="59"/>
        <v>204402</v>
      </c>
      <c r="AG203" s="187">
        <f t="shared" si="59"/>
        <v>29</v>
      </c>
      <c r="AH203" s="188">
        <f t="shared" si="59"/>
        <v>204402</v>
      </c>
      <c r="AI203" s="1"/>
      <c r="AJ203" s="314"/>
      <c r="AK203" s="317"/>
      <c r="AL203" s="317"/>
      <c r="AM203" s="317"/>
      <c r="AN203" s="317"/>
      <c r="AO203" s="317"/>
    </row>
    <row r="204" spans="2:41" ht="24" customHeight="1" x14ac:dyDescent="0.15">
      <c r="B204" s="14" t="s">
        <v>148</v>
      </c>
      <c r="C204" s="13"/>
      <c r="D204" s="13"/>
      <c r="E204" s="12"/>
      <c r="F204" s="23" t="s">
        <v>4</v>
      </c>
      <c r="G204" s="24">
        <v>0</v>
      </c>
      <c r="H204" s="25">
        <v>0</v>
      </c>
      <c r="I204" s="26">
        <v>0</v>
      </c>
      <c r="J204" s="25">
        <v>0</v>
      </c>
      <c r="K204" s="26">
        <v>0</v>
      </c>
      <c r="L204" s="25">
        <v>0</v>
      </c>
      <c r="M204" s="26">
        <v>0</v>
      </c>
      <c r="N204" s="26">
        <v>0</v>
      </c>
      <c r="O204" s="26">
        <v>0</v>
      </c>
      <c r="P204" s="27">
        <v>0</v>
      </c>
      <c r="Q204" s="103">
        <v>0</v>
      </c>
      <c r="R204" s="104">
        <v>0</v>
      </c>
      <c r="S204" s="104">
        <v>0</v>
      </c>
      <c r="T204" s="105">
        <v>0</v>
      </c>
      <c r="U204" s="104">
        <v>0</v>
      </c>
      <c r="V204" s="105">
        <v>0</v>
      </c>
      <c r="W204" s="104">
        <v>0</v>
      </c>
      <c r="X204" s="105">
        <v>0</v>
      </c>
      <c r="Y204" s="104">
        <v>0</v>
      </c>
      <c r="Z204" s="105">
        <v>0</v>
      </c>
      <c r="AA204" s="104">
        <v>0</v>
      </c>
      <c r="AB204" s="105">
        <v>0</v>
      </c>
      <c r="AC204" s="104">
        <v>0</v>
      </c>
      <c r="AD204" s="110">
        <v>0</v>
      </c>
      <c r="AE204" s="117">
        <v>0</v>
      </c>
      <c r="AF204" s="104">
        <v>0</v>
      </c>
      <c r="AG204" s="104">
        <v>0</v>
      </c>
      <c r="AH204" s="113">
        <v>0</v>
      </c>
      <c r="AI204" s="5" t="s">
        <v>103</v>
      </c>
      <c r="AJ204" s="4"/>
      <c r="AK204" s="318" t="s">
        <v>179</v>
      </c>
      <c r="AL204" s="315" t="s">
        <v>102</v>
      </c>
      <c r="AM204" s="315"/>
      <c r="AN204" s="315"/>
      <c r="AO204" s="315"/>
    </row>
    <row r="205" spans="2:41" ht="24" customHeight="1" x14ac:dyDescent="0.15">
      <c r="B205" s="11"/>
      <c r="C205" s="10"/>
      <c r="D205" s="10"/>
      <c r="E205" s="9"/>
      <c r="F205" s="31" t="s">
        <v>5</v>
      </c>
      <c r="G205" s="32">
        <v>0</v>
      </c>
      <c r="H205" s="33">
        <v>0</v>
      </c>
      <c r="I205" s="33">
        <v>0</v>
      </c>
      <c r="J205" s="33">
        <v>0</v>
      </c>
      <c r="K205" s="33">
        <v>0</v>
      </c>
      <c r="L205" s="33">
        <v>0</v>
      </c>
      <c r="M205" s="33">
        <v>0</v>
      </c>
      <c r="N205" s="33">
        <v>0</v>
      </c>
      <c r="O205" s="34">
        <v>0</v>
      </c>
      <c r="P205" s="35">
        <v>0</v>
      </c>
      <c r="Q205" s="106">
        <v>3</v>
      </c>
      <c r="R205" s="93">
        <v>69960</v>
      </c>
      <c r="S205" s="93">
        <v>0</v>
      </c>
      <c r="T205" s="93">
        <v>0</v>
      </c>
      <c r="U205" s="93">
        <v>0</v>
      </c>
      <c r="V205" s="93">
        <v>0</v>
      </c>
      <c r="W205" s="93">
        <v>0</v>
      </c>
      <c r="X205" s="93">
        <v>0</v>
      </c>
      <c r="Y205" s="93">
        <v>0</v>
      </c>
      <c r="Z205" s="93">
        <v>0</v>
      </c>
      <c r="AA205" s="93">
        <v>0</v>
      </c>
      <c r="AB205" s="93">
        <v>0</v>
      </c>
      <c r="AC205" s="94">
        <v>3</v>
      </c>
      <c r="AD205" s="111">
        <v>69960</v>
      </c>
      <c r="AE205" s="119">
        <v>3</v>
      </c>
      <c r="AF205" s="94">
        <v>69960</v>
      </c>
      <c r="AG205" s="93">
        <v>3</v>
      </c>
      <c r="AH205" s="114">
        <v>69960</v>
      </c>
      <c r="AI205" s="3"/>
      <c r="AJ205" s="2"/>
      <c r="AK205" s="316"/>
      <c r="AL205" s="316"/>
      <c r="AM205" s="316"/>
      <c r="AN205" s="316"/>
      <c r="AO205" s="316"/>
    </row>
    <row r="206" spans="2:41" ht="24" customHeight="1" x14ac:dyDescent="0.15">
      <c r="B206" s="11"/>
      <c r="C206" s="10"/>
      <c r="D206" s="10"/>
      <c r="E206" s="9"/>
      <c r="F206" s="40" t="s">
        <v>9</v>
      </c>
      <c r="G206" s="41">
        <v>0</v>
      </c>
      <c r="H206" s="42">
        <v>0</v>
      </c>
      <c r="I206" s="42">
        <v>0</v>
      </c>
      <c r="J206" s="42">
        <v>0</v>
      </c>
      <c r="K206" s="42">
        <v>0</v>
      </c>
      <c r="L206" s="42">
        <v>0</v>
      </c>
      <c r="M206" s="42">
        <v>0</v>
      </c>
      <c r="N206" s="42">
        <v>0</v>
      </c>
      <c r="O206" s="43">
        <v>0</v>
      </c>
      <c r="P206" s="44">
        <v>0</v>
      </c>
      <c r="Q206" s="107">
        <v>0</v>
      </c>
      <c r="R206" s="97">
        <v>0</v>
      </c>
      <c r="S206" s="97">
        <v>0</v>
      </c>
      <c r="T206" s="97">
        <v>0</v>
      </c>
      <c r="U206" s="97">
        <v>0</v>
      </c>
      <c r="V206" s="97">
        <v>0</v>
      </c>
      <c r="W206" s="97">
        <v>0</v>
      </c>
      <c r="X206" s="97">
        <v>0</v>
      </c>
      <c r="Y206" s="97">
        <v>0</v>
      </c>
      <c r="Z206" s="97">
        <v>0</v>
      </c>
      <c r="AA206" s="97">
        <v>0</v>
      </c>
      <c r="AB206" s="97">
        <v>0</v>
      </c>
      <c r="AC206" s="98">
        <v>0</v>
      </c>
      <c r="AD206" s="112">
        <v>0</v>
      </c>
      <c r="AE206" s="120">
        <v>0</v>
      </c>
      <c r="AF206" s="98">
        <v>0</v>
      </c>
      <c r="AG206" s="115">
        <v>0</v>
      </c>
      <c r="AH206" s="116">
        <v>0</v>
      </c>
      <c r="AI206" s="3"/>
      <c r="AJ206" s="2"/>
      <c r="AK206" s="316"/>
      <c r="AL206" s="316"/>
      <c r="AM206" s="316"/>
      <c r="AN206" s="316"/>
      <c r="AO206" s="316"/>
    </row>
    <row r="207" spans="2:41" ht="24" customHeight="1" thickBot="1" x14ac:dyDescent="0.2">
      <c r="B207" s="8"/>
      <c r="C207" s="7"/>
      <c r="D207" s="7"/>
      <c r="E207" s="6"/>
      <c r="F207" s="49" t="s">
        <v>15</v>
      </c>
      <c r="G207" s="50">
        <f>SUM(G204:G206)</f>
        <v>0</v>
      </c>
      <c r="H207" s="51">
        <f t="shared" ref="H207:AH207" si="60">SUM(H204:H206)</f>
        <v>0</v>
      </c>
      <c r="I207" s="51">
        <f t="shared" si="60"/>
        <v>0</v>
      </c>
      <c r="J207" s="51">
        <f t="shared" si="60"/>
        <v>0</v>
      </c>
      <c r="K207" s="51">
        <f t="shared" si="60"/>
        <v>0</v>
      </c>
      <c r="L207" s="51">
        <f t="shared" si="60"/>
        <v>0</v>
      </c>
      <c r="M207" s="51">
        <f t="shared" si="60"/>
        <v>0</v>
      </c>
      <c r="N207" s="51">
        <f t="shared" si="60"/>
        <v>0</v>
      </c>
      <c r="O207" s="51">
        <f t="shared" si="60"/>
        <v>0</v>
      </c>
      <c r="P207" s="52">
        <f t="shared" si="60"/>
        <v>0</v>
      </c>
      <c r="Q207" s="108">
        <f t="shared" si="60"/>
        <v>3</v>
      </c>
      <c r="R207" s="101">
        <f t="shared" si="60"/>
        <v>69960</v>
      </c>
      <c r="S207" s="101">
        <f t="shared" si="60"/>
        <v>0</v>
      </c>
      <c r="T207" s="101">
        <f t="shared" si="60"/>
        <v>0</v>
      </c>
      <c r="U207" s="101">
        <f t="shared" si="60"/>
        <v>0</v>
      </c>
      <c r="V207" s="101">
        <f t="shared" si="60"/>
        <v>0</v>
      </c>
      <c r="W207" s="101">
        <f t="shared" si="60"/>
        <v>0</v>
      </c>
      <c r="X207" s="101">
        <f t="shared" si="60"/>
        <v>0</v>
      </c>
      <c r="Y207" s="101">
        <f t="shared" si="60"/>
        <v>0</v>
      </c>
      <c r="Z207" s="101">
        <f t="shared" si="60"/>
        <v>0</v>
      </c>
      <c r="AA207" s="101">
        <f t="shared" si="60"/>
        <v>0</v>
      </c>
      <c r="AB207" s="101">
        <f t="shared" si="60"/>
        <v>0</v>
      </c>
      <c r="AC207" s="101">
        <f t="shared" si="60"/>
        <v>3</v>
      </c>
      <c r="AD207" s="109">
        <f t="shared" si="60"/>
        <v>69960</v>
      </c>
      <c r="AE207" s="100">
        <f t="shared" si="60"/>
        <v>3</v>
      </c>
      <c r="AF207" s="101">
        <f t="shared" si="60"/>
        <v>69960</v>
      </c>
      <c r="AG207" s="101">
        <f t="shared" si="60"/>
        <v>3</v>
      </c>
      <c r="AH207" s="102">
        <f t="shared" si="60"/>
        <v>69960</v>
      </c>
      <c r="AI207" s="1"/>
      <c r="AJ207" s="314"/>
      <c r="AK207" s="317"/>
      <c r="AL207" s="317"/>
      <c r="AM207" s="317"/>
      <c r="AN207" s="317"/>
      <c r="AO207" s="317"/>
    </row>
    <row r="208" spans="2:41" ht="24" customHeight="1" x14ac:dyDescent="0.15">
      <c r="B208" s="324" t="s">
        <v>149</v>
      </c>
      <c r="C208" s="325"/>
      <c r="D208" s="325"/>
      <c r="E208" s="326"/>
      <c r="F208" s="23" t="s">
        <v>4</v>
      </c>
      <c r="G208" s="201">
        <v>0</v>
      </c>
      <c r="H208" s="145">
        <v>0</v>
      </c>
      <c r="I208" s="145">
        <v>0</v>
      </c>
      <c r="J208" s="145">
        <v>0</v>
      </c>
      <c r="K208" s="145">
        <v>0</v>
      </c>
      <c r="L208" s="145">
        <v>0</v>
      </c>
      <c r="M208" s="145">
        <v>0</v>
      </c>
      <c r="N208" s="145">
        <v>0</v>
      </c>
      <c r="O208" s="145">
        <v>0</v>
      </c>
      <c r="P208" s="202">
        <v>0</v>
      </c>
      <c r="Q208" s="28">
        <v>0</v>
      </c>
      <c r="R208" s="26">
        <v>0</v>
      </c>
      <c r="S208" s="26">
        <v>0</v>
      </c>
      <c r="T208" s="25">
        <v>0</v>
      </c>
      <c r="U208" s="26">
        <v>0</v>
      </c>
      <c r="V208" s="25">
        <v>0</v>
      </c>
      <c r="W208" s="26">
        <v>0</v>
      </c>
      <c r="X208" s="25">
        <v>0</v>
      </c>
      <c r="Y208" s="26">
        <v>0</v>
      </c>
      <c r="Z208" s="25">
        <v>0</v>
      </c>
      <c r="AA208" s="26">
        <v>0</v>
      </c>
      <c r="AB208" s="25">
        <v>0</v>
      </c>
      <c r="AC208" s="26">
        <v>0</v>
      </c>
      <c r="AD208" s="29">
        <v>0</v>
      </c>
      <c r="AE208" s="24">
        <v>0</v>
      </c>
      <c r="AF208" s="26">
        <v>0</v>
      </c>
      <c r="AG208" s="26">
        <v>0</v>
      </c>
      <c r="AH208" s="30">
        <v>0</v>
      </c>
      <c r="AI208" s="5" t="s">
        <v>103</v>
      </c>
      <c r="AJ208" s="4"/>
      <c r="AK208" s="318" t="s">
        <v>266</v>
      </c>
      <c r="AL208" s="315" t="s">
        <v>102</v>
      </c>
      <c r="AM208" s="318" t="s">
        <v>267</v>
      </c>
      <c r="AN208" s="315"/>
      <c r="AO208" s="315"/>
    </row>
    <row r="209" spans="2:41" ht="24" customHeight="1" x14ac:dyDescent="0.15">
      <c r="B209" s="327"/>
      <c r="C209" s="328"/>
      <c r="D209" s="328"/>
      <c r="E209" s="329"/>
      <c r="F209" s="31" t="s">
        <v>5</v>
      </c>
      <c r="G209" s="32">
        <v>0</v>
      </c>
      <c r="H209" s="33">
        <v>0</v>
      </c>
      <c r="I209" s="33">
        <v>0</v>
      </c>
      <c r="J209" s="33">
        <v>0</v>
      </c>
      <c r="K209" s="33">
        <v>0</v>
      </c>
      <c r="L209" s="33">
        <v>0</v>
      </c>
      <c r="M209" s="33">
        <v>0</v>
      </c>
      <c r="N209" s="33">
        <v>0</v>
      </c>
      <c r="O209" s="34">
        <v>0</v>
      </c>
      <c r="P209" s="35">
        <v>0</v>
      </c>
      <c r="Q209" s="36">
        <v>0</v>
      </c>
      <c r="R209" s="33">
        <v>0</v>
      </c>
      <c r="S209" s="33">
        <v>0</v>
      </c>
      <c r="T209" s="33">
        <v>0</v>
      </c>
      <c r="U209" s="33">
        <v>0</v>
      </c>
      <c r="V209" s="33">
        <v>0</v>
      </c>
      <c r="W209" s="33">
        <v>0</v>
      </c>
      <c r="X209" s="33">
        <v>0</v>
      </c>
      <c r="Y209" s="33">
        <v>0</v>
      </c>
      <c r="Z209" s="33">
        <v>0</v>
      </c>
      <c r="AA209" s="33">
        <v>0</v>
      </c>
      <c r="AB209" s="33">
        <v>0</v>
      </c>
      <c r="AC209" s="34">
        <v>0</v>
      </c>
      <c r="AD209" s="37">
        <v>0</v>
      </c>
      <c r="AE209" s="38">
        <v>0</v>
      </c>
      <c r="AF209" s="34">
        <v>0</v>
      </c>
      <c r="AG209" s="33">
        <v>0</v>
      </c>
      <c r="AH209" s="39">
        <v>0</v>
      </c>
      <c r="AI209" s="3"/>
      <c r="AJ209" s="2"/>
      <c r="AK209" s="322"/>
      <c r="AL209" s="316"/>
      <c r="AM209" s="322"/>
      <c r="AN209" s="316"/>
      <c r="AO209" s="316"/>
    </row>
    <row r="210" spans="2:41" ht="24" customHeight="1" x14ac:dyDescent="0.15">
      <c r="B210" s="327"/>
      <c r="C210" s="328"/>
      <c r="D210" s="328"/>
      <c r="E210" s="329"/>
      <c r="F210" s="40" t="s">
        <v>9</v>
      </c>
      <c r="G210" s="41">
        <v>0</v>
      </c>
      <c r="H210" s="42">
        <v>0</v>
      </c>
      <c r="I210" s="42">
        <v>0</v>
      </c>
      <c r="J210" s="42">
        <v>0</v>
      </c>
      <c r="K210" s="42">
        <v>0</v>
      </c>
      <c r="L210" s="42">
        <v>0</v>
      </c>
      <c r="M210" s="42">
        <v>0</v>
      </c>
      <c r="N210" s="42">
        <v>0</v>
      </c>
      <c r="O210" s="43">
        <v>0</v>
      </c>
      <c r="P210" s="44">
        <v>0</v>
      </c>
      <c r="Q210" s="45">
        <v>0</v>
      </c>
      <c r="R210" s="42">
        <v>0</v>
      </c>
      <c r="S210" s="42">
        <v>0</v>
      </c>
      <c r="T210" s="42">
        <v>0</v>
      </c>
      <c r="U210" s="42">
        <v>0</v>
      </c>
      <c r="V210" s="42">
        <v>0</v>
      </c>
      <c r="W210" s="42">
        <v>0</v>
      </c>
      <c r="X210" s="42">
        <v>0</v>
      </c>
      <c r="Y210" s="42">
        <v>0</v>
      </c>
      <c r="Z210" s="42">
        <v>0</v>
      </c>
      <c r="AA210" s="42">
        <v>0</v>
      </c>
      <c r="AB210" s="42">
        <v>0</v>
      </c>
      <c r="AC210" s="43">
        <v>0</v>
      </c>
      <c r="AD210" s="46">
        <v>0</v>
      </c>
      <c r="AE210" s="47">
        <v>0</v>
      </c>
      <c r="AF210" s="43">
        <v>0</v>
      </c>
      <c r="AG210" s="121">
        <v>0</v>
      </c>
      <c r="AH210" s="122">
        <v>0</v>
      </c>
      <c r="AI210" s="3"/>
      <c r="AJ210" s="2"/>
      <c r="AK210" s="322"/>
      <c r="AL210" s="316"/>
      <c r="AM210" s="322"/>
      <c r="AN210" s="316"/>
      <c r="AO210" s="316"/>
    </row>
    <row r="211" spans="2:41" ht="24" customHeight="1" thickBot="1" x14ac:dyDescent="0.2">
      <c r="B211" s="330"/>
      <c r="C211" s="331"/>
      <c r="D211" s="331"/>
      <c r="E211" s="332"/>
      <c r="F211" s="49" t="s">
        <v>15</v>
      </c>
      <c r="G211" s="50">
        <f>SUM(G208:G210)</f>
        <v>0</v>
      </c>
      <c r="H211" s="51">
        <f t="shared" ref="H211:AH211" si="61">SUM(H208:H210)</f>
        <v>0</v>
      </c>
      <c r="I211" s="51">
        <f t="shared" si="61"/>
        <v>0</v>
      </c>
      <c r="J211" s="51">
        <f t="shared" si="61"/>
        <v>0</v>
      </c>
      <c r="K211" s="51">
        <f t="shared" si="61"/>
        <v>0</v>
      </c>
      <c r="L211" s="51">
        <f t="shared" si="61"/>
        <v>0</v>
      </c>
      <c r="M211" s="51">
        <f t="shared" si="61"/>
        <v>0</v>
      </c>
      <c r="N211" s="51">
        <f t="shared" si="61"/>
        <v>0</v>
      </c>
      <c r="O211" s="51">
        <f t="shared" si="61"/>
        <v>0</v>
      </c>
      <c r="P211" s="52">
        <f t="shared" si="61"/>
        <v>0</v>
      </c>
      <c r="Q211" s="53">
        <f t="shared" si="61"/>
        <v>0</v>
      </c>
      <c r="R211" s="51">
        <f t="shared" si="61"/>
        <v>0</v>
      </c>
      <c r="S211" s="51">
        <f t="shared" si="61"/>
        <v>0</v>
      </c>
      <c r="T211" s="51">
        <f t="shared" si="61"/>
        <v>0</v>
      </c>
      <c r="U211" s="51">
        <f t="shared" si="61"/>
        <v>0</v>
      </c>
      <c r="V211" s="51">
        <f t="shared" si="61"/>
        <v>0</v>
      </c>
      <c r="W211" s="51">
        <f t="shared" si="61"/>
        <v>0</v>
      </c>
      <c r="X211" s="51">
        <f t="shared" si="61"/>
        <v>0</v>
      </c>
      <c r="Y211" s="51">
        <f t="shared" si="61"/>
        <v>0</v>
      </c>
      <c r="Z211" s="51">
        <f t="shared" si="61"/>
        <v>0</v>
      </c>
      <c r="AA211" s="51">
        <f t="shared" si="61"/>
        <v>0</v>
      </c>
      <c r="AB211" s="51">
        <f t="shared" si="61"/>
        <v>0</v>
      </c>
      <c r="AC211" s="51">
        <f t="shared" si="61"/>
        <v>0</v>
      </c>
      <c r="AD211" s="54">
        <f t="shared" si="61"/>
        <v>0</v>
      </c>
      <c r="AE211" s="50">
        <f t="shared" si="61"/>
        <v>0</v>
      </c>
      <c r="AF211" s="51">
        <f t="shared" si="61"/>
        <v>0</v>
      </c>
      <c r="AG211" s="51">
        <f t="shared" si="61"/>
        <v>0</v>
      </c>
      <c r="AH211" s="52">
        <f t="shared" si="61"/>
        <v>0</v>
      </c>
      <c r="AI211" s="1"/>
      <c r="AJ211" s="314"/>
      <c r="AK211" s="323"/>
      <c r="AL211" s="317"/>
      <c r="AM211" s="323"/>
      <c r="AN211" s="317"/>
      <c r="AO211" s="317"/>
    </row>
    <row r="212" spans="2:41" ht="24" customHeight="1" x14ac:dyDescent="0.15">
      <c r="B212" s="14" t="s">
        <v>150</v>
      </c>
      <c r="C212" s="13"/>
      <c r="D212" s="13"/>
      <c r="E212" s="12"/>
      <c r="F212" s="23" t="s">
        <v>4</v>
      </c>
      <c r="G212" s="117">
        <v>0</v>
      </c>
      <c r="H212" s="105">
        <v>0</v>
      </c>
      <c r="I212" s="104">
        <v>0</v>
      </c>
      <c r="J212" s="105">
        <v>0</v>
      </c>
      <c r="K212" s="104">
        <v>0</v>
      </c>
      <c r="L212" s="105">
        <v>0</v>
      </c>
      <c r="M212" s="104">
        <v>0</v>
      </c>
      <c r="N212" s="104">
        <v>0</v>
      </c>
      <c r="O212" s="104">
        <v>0</v>
      </c>
      <c r="P212" s="118">
        <v>0</v>
      </c>
      <c r="Q212" s="28">
        <v>0</v>
      </c>
      <c r="R212" s="26">
        <v>0</v>
      </c>
      <c r="S212" s="26">
        <v>0</v>
      </c>
      <c r="T212" s="25">
        <v>0</v>
      </c>
      <c r="U212" s="26">
        <v>0</v>
      </c>
      <c r="V212" s="25">
        <v>0</v>
      </c>
      <c r="W212" s="26">
        <v>0</v>
      </c>
      <c r="X212" s="25">
        <v>0</v>
      </c>
      <c r="Y212" s="26">
        <v>0</v>
      </c>
      <c r="Z212" s="25">
        <v>0</v>
      </c>
      <c r="AA212" s="26">
        <v>0</v>
      </c>
      <c r="AB212" s="25">
        <v>0</v>
      </c>
      <c r="AC212" s="26">
        <v>0</v>
      </c>
      <c r="AD212" s="29">
        <v>0</v>
      </c>
      <c r="AE212" s="117">
        <v>0</v>
      </c>
      <c r="AF212" s="104">
        <v>0</v>
      </c>
      <c r="AG212" s="26">
        <v>0</v>
      </c>
      <c r="AH212" s="30">
        <v>0</v>
      </c>
      <c r="AI212" s="5" t="s">
        <v>103</v>
      </c>
      <c r="AJ212" s="4"/>
      <c r="AK212" s="315" t="s">
        <v>156</v>
      </c>
      <c r="AL212" s="315" t="s">
        <v>102</v>
      </c>
      <c r="AM212" s="318" t="s">
        <v>172</v>
      </c>
      <c r="AN212" s="315"/>
      <c r="AO212" s="315" t="s">
        <v>143</v>
      </c>
    </row>
    <row r="213" spans="2:41" ht="24" customHeight="1" x14ac:dyDescent="0.15">
      <c r="B213" s="11"/>
      <c r="C213" s="10"/>
      <c r="D213" s="10"/>
      <c r="E213" s="9"/>
      <c r="F213" s="31" t="s">
        <v>5</v>
      </c>
      <c r="G213" s="92">
        <v>0</v>
      </c>
      <c r="H213" s="93">
        <v>0</v>
      </c>
      <c r="I213" s="93">
        <v>0</v>
      </c>
      <c r="J213" s="93">
        <v>0</v>
      </c>
      <c r="K213" s="93">
        <v>2</v>
      </c>
      <c r="L213" s="93">
        <v>100000</v>
      </c>
      <c r="M213" s="93">
        <v>0</v>
      </c>
      <c r="N213" s="93">
        <v>0</v>
      </c>
      <c r="O213" s="94">
        <v>2</v>
      </c>
      <c r="P213" s="95">
        <v>100000</v>
      </c>
      <c r="Q213" s="36">
        <v>0</v>
      </c>
      <c r="R213" s="33">
        <v>0</v>
      </c>
      <c r="S213" s="33">
        <v>0</v>
      </c>
      <c r="T213" s="33">
        <v>0</v>
      </c>
      <c r="U213" s="33">
        <v>0</v>
      </c>
      <c r="V213" s="33">
        <v>0</v>
      </c>
      <c r="W213" s="33">
        <v>0</v>
      </c>
      <c r="X213" s="33">
        <v>0</v>
      </c>
      <c r="Y213" s="33">
        <v>0</v>
      </c>
      <c r="Z213" s="33">
        <v>0</v>
      </c>
      <c r="AA213" s="33">
        <v>0</v>
      </c>
      <c r="AB213" s="33">
        <v>0</v>
      </c>
      <c r="AC213" s="34">
        <v>0</v>
      </c>
      <c r="AD213" s="37">
        <v>0</v>
      </c>
      <c r="AE213" s="119">
        <v>2</v>
      </c>
      <c r="AF213" s="94">
        <v>100000</v>
      </c>
      <c r="AG213" s="33">
        <v>0</v>
      </c>
      <c r="AH213" s="39">
        <v>0</v>
      </c>
      <c r="AI213" s="3"/>
      <c r="AJ213" s="2"/>
      <c r="AK213" s="316"/>
      <c r="AL213" s="316"/>
      <c r="AM213" s="322"/>
      <c r="AN213" s="316"/>
      <c r="AO213" s="316"/>
    </row>
    <row r="214" spans="2:41" ht="24" customHeight="1" x14ac:dyDescent="0.15">
      <c r="B214" s="11"/>
      <c r="C214" s="10"/>
      <c r="D214" s="10"/>
      <c r="E214" s="9"/>
      <c r="F214" s="40" t="s">
        <v>9</v>
      </c>
      <c r="G214" s="96">
        <v>0</v>
      </c>
      <c r="H214" s="97">
        <v>0</v>
      </c>
      <c r="I214" s="97">
        <v>0</v>
      </c>
      <c r="J214" s="97">
        <v>0</v>
      </c>
      <c r="K214" s="97">
        <v>0</v>
      </c>
      <c r="L214" s="97">
        <v>0</v>
      </c>
      <c r="M214" s="97">
        <v>0</v>
      </c>
      <c r="N214" s="97">
        <v>0</v>
      </c>
      <c r="O214" s="98">
        <v>0</v>
      </c>
      <c r="P214" s="99">
        <v>0</v>
      </c>
      <c r="Q214" s="45">
        <v>0</v>
      </c>
      <c r="R214" s="42">
        <v>0</v>
      </c>
      <c r="S214" s="42">
        <v>0</v>
      </c>
      <c r="T214" s="42">
        <v>0</v>
      </c>
      <c r="U214" s="42">
        <v>0</v>
      </c>
      <c r="V214" s="42">
        <v>0</v>
      </c>
      <c r="W214" s="42">
        <v>0</v>
      </c>
      <c r="X214" s="42">
        <v>0</v>
      </c>
      <c r="Y214" s="42">
        <v>0</v>
      </c>
      <c r="Z214" s="42">
        <v>0</v>
      </c>
      <c r="AA214" s="42">
        <v>0</v>
      </c>
      <c r="AB214" s="42">
        <v>0</v>
      </c>
      <c r="AC214" s="43">
        <v>0</v>
      </c>
      <c r="AD214" s="46">
        <v>0</v>
      </c>
      <c r="AE214" s="120">
        <v>0</v>
      </c>
      <c r="AF214" s="98">
        <v>0</v>
      </c>
      <c r="AG214" s="121">
        <v>0</v>
      </c>
      <c r="AH214" s="122">
        <v>0</v>
      </c>
      <c r="AI214" s="3"/>
      <c r="AJ214" s="2"/>
      <c r="AK214" s="316"/>
      <c r="AL214" s="316"/>
      <c r="AM214" s="322"/>
      <c r="AN214" s="316"/>
      <c r="AO214" s="316"/>
    </row>
    <row r="215" spans="2:41" ht="24" customHeight="1" thickBot="1" x14ac:dyDescent="0.2">
      <c r="B215" s="8"/>
      <c r="C215" s="7"/>
      <c r="D215" s="7"/>
      <c r="E215" s="6"/>
      <c r="F215" s="49" t="s">
        <v>15</v>
      </c>
      <c r="G215" s="100">
        <f>SUM(G212:G214)</f>
        <v>0</v>
      </c>
      <c r="H215" s="101">
        <f t="shared" ref="H215:AH215" si="62">SUM(H212:H214)</f>
        <v>0</v>
      </c>
      <c r="I215" s="101">
        <f t="shared" si="62"/>
        <v>0</v>
      </c>
      <c r="J215" s="101">
        <f t="shared" si="62"/>
        <v>0</v>
      </c>
      <c r="K215" s="101">
        <f t="shared" si="62"/>
        <v>2</v>
      </c>
      <c r="L215" s="101">
        <f t="shared" si="62"/>
        <v>100000</v>
      </c>
      <c r="M215" s="101">
        <f t="shared" si="62"/>
        <v>0</v>
      </c>
      <c r="N215" s="101">
        <f t="shared" si="62"/>
        <v>0</v>
      </c>
      <c r="O215" s="101">
        <f t="shared" si="62"/>
        <v>2</v>
      </c>
      <c r="P215" s="102">
        <f t="shared" si="62"/>
        <v>100000</v>
      </c>
      <c r="Q215" s="53">
        <f t="shared" si="62"/>
        <v>0</v>
      </c>
      <c r="R215" s="51">
        <f t="shared" si="62"/>
        <v>0</v>
      </c>
      <c r="S215" s="51">
        <f t="shared" si="62"/>
        <v>0</v>
      </c>
      <c r="T215" s="51">
        <f t="shared" si="62"/>
        <v>0</v>
      </c>
      <c r="U215" s="51">
        <f t="shared" si="62"/>
        <v>0</v>
      </c>
      <c r="V215" s="51">
        <f t="shared" si="62"/>
        <v>0</v>
      </c>
      <c r="W215" s="51">
        <f t="shared" si="62"/>
        <v>0</v>
      </c>
      <c r="X215" s="51">
        <f t="shared" si="62"/>
        <v>0</v>
      </c>
      <c r="Y215" s="51">
        <f t="shared" si="62"/>
        <v>0</v>
      </c>
      <c r="Z215" s="51">
        <f t="shared" si="62"/>
        <v>0</v>
      </c>
      <c r="AA215" s="51">
        <f t="shared" si="62"/>
        <v>0</v>
      </c>
      <c r="AB215" s="51">
        <f t="shared" si="62"/>
        <v>0</v>
      </c>
      <c r="AC215" s="51">
        <f t="shared" si="62"/>
        <v>0</v>
      </c>
      <c r="AD215" s="54">
        <f t="shared" si="62"/>
        <v>0</v>
      </c>
      <c r="AE215" s="100">
        <f t="shared" si="62"/>
        <v>2</v>
      </c>
      <c r="AF215" s="101">
        <f t="shared" si="62"/>
        <v>100000</v>
      </c>
      <c r="AG215" s="51">
        <f t="shared" si="62"/>
        <v>0</v>
      </c>
      <c r="AH215" s="52">
        <f t="shared" si="62"/>
        <v>0</v>
      </c>
      <c r="AI215" s="1"/>
      <c r="AJ215" s="314"/>
      <c r="AK215" s="317"/>
      <c r="AL215" s="317"/>
      <c r="AM215" s="323"/>
      <c r="AN215" s="317"/>
      <c r="AO215" s="317"/>
    </row>
    <row r="216" spans="2:41" ht="24" customHeight="1" x14ac:dyDescent="0.15">
      <c r="B216" s="14" t="s">
        <v>151</v>
      </c>
      <c r="C216" s="13"/>
      <c r="D216" s="13"/>
      <c r="E216" s="12"/>
      <c r="F216" s="23" t="s">
        <v>4</v>
      </c>
      <c r="G216" s="24">
        <v>0</v>
      </c>
      <c r="H216" s="25">
        <v>0</v>
      </c>
      <c r="I216" s="26">
        <v>0</v>
      </c>
      <c r="J216" s="25">
        <v>0</v>
      </c>
      <c r="K216" s="26">
        <v>0</v>
      </c>
      <c r="L216" s="25">
        <v>0</v>
      </c>
      <c r="M216" s="26">
        <v>0</v>
      </c>
      <c r="N216" s="26">
        <v>0</v>
      </c>
      <c r="O216" s="26">
        <v>0</v>
      </c>
      <c r="P216" s="27">
        <v>0</v>
      </c>
      <c r="Q216" s="103">
        <v>0</v>
      </c>
      <c r="R216" s="104">
        <v>0</v>
      </c>
      <c r="S216" s="104">
        <v>0</v>
      </c>
      <c r="T216" s="105">
        <v>0</v>
      </c>
      <c r="U216" s="104">
        <v>0</v>
      </c>
      <c r="V216" s="105">
        <v>0</v>
      </c>
      <c r="W216" s="104">
        <v>0</v>
      </c>
      <c r="X216" s="105">
        <v>0</v>
      </c>
      <c r="Y216" s="104">
        <v>0</v>
      </c>
      <c r="Z216" s="105">
        <v>0</v>
      </c>
      <c r="AA216" s="104">
        <v>0</v>
      </c>
      <c r="AB216" s="105">
        <v>0</v>
      </c>
      <c r="AC216" s="104">
        <v>0</v>
      </c>
      <c r="AD216" s="110">
        <v>0</v>
      </c>
      <c r="AE216" s="117">
        <v>0</v>
      </c>
      <c r="AF216" s="104">
        <v>0</v>
      </c>
      <c r="AG216" s="151">
        <v>0</v>
      </c>
      <c r="AH216" s="152">
        <v>0</v>
      </c>
      <c r="AI216" s="5" t="s">
        <v>106</v>
      </c>
      <c r="AJ216" s="4"/>
      <c r="AK216" s="315"/>
      <c r="AL216" s="315" t="s">
        <v>102</v>
      </c>
      <c r="AM216" s="318" t="s">
        <v>213</v>
      </c>
      <c r="AN216" s="315"/>
      <c r="AO216" s="315" t="s">
        <v>214</v>
      </c>
    </row>
    <row r="217" spans="2:41" ht="24" customHeight="1" x14ac:dyDescent="0.15">
      <c r="B217" s="11"/>
      <c r="C217" s="10"/>
      <c r="D217" s="10"/>
      <c r="E217" s="9"/>
      <c r="F217" s="31" t="s">
        <v>5</v>
      </c>
      <c r="G217" s="32">
        <v>0</v>
      </c>
      <c r="H217" s="33">
        <v>0</v>
      </c>
      <c r="I217" s="33">
        <v>0</v>
      </c>
      <c r="J217" s="33">
        <v>0</v>
      </c>
      <c r="K217" s="33">
        <v>0</v>
      </c>
      <c r="L217" s="33">
        <v>0</v>
      </c>
      <c r="M217" s="33">
        <v>2</v>
      </c>
      <c r="N217" s="33">
        <v>34200</v>
      </c>
      <c r="O217" s="34">
        <v>2</v>
      </c>
      <c r="P217" s="35">
        <v>34200</v>
      </c>
      <c r="Q217" s="106">
        <v>0</v>
      </c>
      <c r="R217" s="93">
        <v>0</v>
      </c>
      <c r="S217" s="93">
        <v>0</v>
      </c>
      <c r="T217" s="93">
        <v>0</v>
      </c>
      <c r="U217" s="93">
        <v>0</v>
      </c>
      <c r="V217" s="93">
        <v>0</v>
      </c>
      <c r="W217" s="93">
        <v>0</v>
      </c>
      <c r="X217" s="93">
        <v>0</v>
      </c>
      <c r="Y217" s="93">
        <v>0</v>
      </c>
      <c r="Z217" s="93">
        <v>0</v>
      </c>
      <c r="AA217" s="93">
        <v>1</v>
      </c>
      <c r="AB217" s="93">
        <v>177218</v>
      </c>
      <c r="AC217" s="94">
        <v>1</v>
      </c>
      <c r="AD217" s="111">
        <v>177218</v>
      </c>
      <c r="AE217" s="119">
        <v>3</v>
      </c>
      <c r="AF217" s="94">
        <v>211418</v>
      </c>
      <c r="AG217" s="153">
        <v>1</v>
      </c>
      <c r="AH217" s="154">
        <v>39501</v>
      </c>
      <c r="AI217" s="3"/>
      <c r="AJ217" s="2"/>
      <c r="AK217" s="316"/>
      <c r="AL217" s="316"/>
      <c r="AM217" s="316"/>
      <c r="AN217" s="316"/>
      <c r="AO217" s="316"/>
    </row>
    <row r="218" spans="2:41" ht="24" customHeight="1" x14ac:dyDescent="0.15">
      <c r="B218" s="11"/>
      <c r="C218" s="10"/>
      <c r="D218" s="10"/>
      <c r="E218" s="9"/>
      <c r="F218" s="40" t="s">
        <v>9</v>
      </c>
      <c r="G218" s="41">
        <v>0</v>
      </c>
      <c r="H218" s="42">
        <v>0</v>
      </c>
      <c r="I218" s="42">
        <v>0</v>
      </c>
      <c r="J218" s="42">
        <v>0</v>
      </c>
      <c r="K218" s="42">
        <v>0</v>
      </c>
      <c r="L218" s="42">
        <v>0</v>
      </c>
      <c r="M218" s="42">
        <v>0</v>
      </c>
      <c r="N218" s="42">
        <v>0</v>
      </c>
      <c r="O218" s="43">
        <v>0</v>
      </c>
      <c r="P218" s="44">
        <v>0</v>
      </c>
      <c r="Q218" s="107">
        <v>0</v>
      </c>
      <c r="R218" s="97">
        <v>0</v>
      </c>
      <c r="S218" s="97">
        <v>0</v>
      </c>
      <c r="T218" s="97">
        <v>0</v>
      </c>
      <c r="U218" s="97">
        <v>0</v>
      </c>
      <c r="V218" s="97">
        <v>0</v>
      </c>
      <c r="W218" s="97">
        <v>0</v>
      </c>
      <c r="X218" s="97">
        <v>0</v>
      </c>
      <c r="Y218" s="97">
        <v>0</v>
      </c>
      <c r="Z218" s="97">
        <v>0</v>
      </c>
      <c r="AA218" s="97">
        <v>0</v>
      </c>
      <c r="AB218" s="97">
        <v>0</v>
      </c>
      <c r="AC218" s="98">
        <v>0</v>
      </c>
      <c r="AD218" s="112">
        <v>0</v>
      </c>
      <c r="AE218" s="120">
        <v>0</v>
      </c>
      <c r="AF218" s="98">
        <v>0</v>
      </c>
      <c r="AG218" s="115">
        <v>0</v>
      </c>
      <c r="AH218" s="116">
        <v>0</v>
      </c>
      <c r="AI218" s="3"/>
      <c r="AJ218" s="2"/>
      <c r="AK218" s="316"/>
      <c r="AL218" s="316"/>
      <c r="AM218" s="316"/>
      <c r="AN218" s="316"/>
      <c r="AO218" s="316"/>
    </row>
    <row r="219" spans="2:41" ht="24" customHeight="1" thickBot="1" x14ac:dyDescent="0.2">
      <c r="B219" s="8"/>
      <c r="C219" s="7"/>
      <c r="D219" s="7"/>
      <c r="E219" s="6"/>
      <c r="F219" s="49" t="s">
        <v>15</v>
      </c>
      <c r="G219" s="50">
        <f>SUM(G216:G218)</f>
        <v>0</v>
      </c>
      <c r="H219" s="51">
        <f t="shared" ref="H219:AH219" si="63">SUM(H216:H218)</f>
        <v>0</v>
      </c>
      <c r="I219" s="51">
        <f t="shared" si="63"/>
        <v>0</v>
      </c>
      <c r="J219" s="51">
        <f t="shared" si="63"/>
        <v>0</v>
      </c>
      <c r="K219" s="51">
        <f t="shared" si="63"/>
        <v>0</v>
      </c>
      <c r="L219" s="51">
        <f t="shared" si="63"/>
        <v>0</v>
      </c>
      <c r="M219" s="51">
        <f t="shared" si="63"/>
        <v>2</v>
      </c>
      <c r="N219" s="51">
        <f t="shared" si="63"/>
        <v>34200</v>
      </c>
      <c r="O219" s="51">
        <f t="shared" si="63"/>
        <v>2</v>
      </c>
      <c r="P219" s="52">
        <f t="shared" si="63"/>
        <v>34200</v>
      </c>
      <c r="Q219" s="108">
        <f t="shared" si="63"/>
        <v>0</v>
      </c>
      <c r="R219" s="101">
        <f t="shared" si="63"/>
        <v>0</v>
      </c>
      <c r="S219" s="101">
        <f t="shared" si="63"/>
        <v>0</v>
      </c>
      <c r="T219" s="101">
        <f t="shared" si="63"/>
        <v>0</v>
      </c>
      <c r="U219" s="101">
        <f t="shared" si="63"/>
        <v>0</v>
      </c>
      <c r="V219" s="101">
        <f t="shared" si="63"/>
        <v>0</v>
      </c>
      <c r="W219" s="101">
        <f t="shared" si="63"/>
        <v>0</v>
      </c>
      <c r="X219" s="101">
        <f t="shared" si="63"/>
        <v>0</v>
      </c>
      <c r="Y219" s="101">
        <f t="shared" si="63"/>
        <v>0</v>
      </c>
      <c r="Z219" s="101">
        <f t="shared" si="63"/>
        <v>0</v>
      </c>
      <c r="AA219" s="101">
        <f t="shared" si="63"/>
        <v>1</v>
      </c>
      <c r="AB219" s="101">
        <f t="shared" si="63"/>
        <v>177218</v>
      </c>
      <c r="AC219" s="101">
        <f t="shared" si="63"/>
        <v>1</v>
      </c>
      <c r="AD219" s="109">
        <f t="shared" si="63"/>
        <v>177218</v>
      </c>
      <c r="AE219" s="100">
        <f t="shared" si="63"/>
        <v>3</v>
      </c>
      <c r="AF219" s="101">
        <f t="shared" si="63"/>
        <v>211418</v>
      </c>
      <c r="AG219" s="187">
        <f t="shared" si="63"/>
        <v>1</v>
      </c>
      <c r="AH219" s="188">
        <f t="shared" si="63"/>
        <v>39501</v>
      </c>
      <c r="AI219" s="1"/>
      <c r="AJ219" s="314"/>
      <c r="AK219" s="317"/>
      <c r="AL219" s="317"/>
      <c r="AM219" s="317"/>
      <c r="AN219" s="317"/>
      <c r="AO219" s="317"/>
    </row>
    <row r="220" spans="2:41" ht="24" customHeight="1" x14ac:dyDescent="0.15">
      <c r="B220" s="14" t="s">
        <v>152</v>
      </c>
      <c r="C220" s="13"/>
      <c r="D220" s="13"/>
      <c r="E220" s="12"/>
      <c r="F220" s="23" t="s">
        <v>4</v>
      </c>
      <c r="G220" s="117">
        <v>0</v>
      </c>
      <c r="H220" s="105">
        <v>0</v>
      </c>
      <c r="I220" s="104">
        <v>0</v>
      </c>
      <c r="J220" s="105">
        <v>0</v>
      </c>
      <c r="K220" s="104">
        <v>0</v>
      </c>
      <c r="L220" s="105">
        <v>0</v>
      </c>
      <c r="M220" s="104">
        <v>0</v>
      </c>
      <c r="N220" s="104">
        <v>0</v>
      </c>
      <c r="O220" s="104">
        <v>0</v>
      </c>
      <c r="P220" s="118">
        <v>0</v>
      </c>
      <c r="Q220" s="28">
        <v>0</v>
      </c>
      <c r="R220" s="26">
        <v>0</v>
      </c>
      <c r="S220" s="26">
        <v>0</v>
      </c>
      <c r="T220" s="25">
        <v>0</v>
      </c>
      <c r="U220" s="26">
        <v>0</v>
      </c>
      <c r="V220" s="25">
        <v>0</v>
      </c>
      <c r="W220" s="26">
        <v>0</v>
      </c>
      <c r="X220" s="25">
        <v>0</v>
      </c>
      <c r="Y220" s="26">
        <v>0</v>
      </c>
      <c r="Z220" s="25">
        <v>0</v>
      </c>
      <c r="AA220" s="26">
        <v>0</v>
      </c>
      <c r="AB220" s="25">
        <v>0</v>
      </c>
      <c r="AC220" s="26">
        <v>0</v>
      </c>
      <c r="AD220" s="29">
        <v>0</v>
      </c>
      <c r="AE220" s="117">
        <v>0</v>
      </c>
      <c r="AF220" s="104">
        <v>0</v>
      </c>
      <c r="AG220" s="151">
        <v>0</v>
      </c>
      <c r="AH220" s="152">
        <v>0</v>
      </c>
      <c r="AI220" s="5" t="s">
        <v>106</v>
      </c>
      <c r="AJ220" s="4"/>
      <c r="AK220" s="315"/>
      <c r="AL220" s="315" t="s">
        <v>102</v>
      </c>
      <c r="AM220" s="319" t="s">
        <v>233</v>
      </c>
      <c r="AN220" s="315"/>
      <c r="AO220" s="319" t="s">
        <v>234</v>
      </c>
    </row>
    <row r="221" spans="2:41" ht="24" customHeight="1" x14ac:dyDescent="0.15">
      <c r="B221" s="11"/>
      <c r="C221" s="10"/>
      <c r="D221" s="10"/>
      <c r="E221" s="9"/>
      <c r="F221" s="31" t="s">
        <v>5</v>
      </c>
      <c r="G221" s="287">
        <v>1</v>
      </c>
      <c r="H221" s="93">
        <v>104400</v>
      </c>
      <c r="I221" s="93">
        <v>0</v>
      </c>
      <c r="J221" s="93">
        <v>0</v>
      </c>
      <c r="K221" s="93">
        <v>0</v>
      </c>
      <c r="L221" s="93">
        <v>0</v>
      </c>
      <c r="M221" s="93">
        <v>0</v>
      </c>
      <c r="N221" s="93">
        <v>0</v>
      </c>
      <c r="O221" s="94">
        <v>1</v>
      </c>
      <c r="P221" s="95">
        <v>104400</v>
      </c>
      <c r="Q221" s="36">
        <v>0</v>
      </c>
      <c r="R221" s="33">
        <v>0</v>
      </c>
      <c r="S221" s="33">
        <v>0</v>
      </c>
      <c r="T221" s="33">
        <v>0</v>
      </c>
      <c r="U221" s="33">
        <v>0</v>
      </c>
      <c r="V221" s="33">
        <v>0</v>
      </c>
      <c r="W221" s="33">
        <v>0</v>
      </c>
      <c r="X221" s="33">
        <v>0</v>
      </c>
      <c r="Y221" s="33">
        <v>0</v>
      </c>
      <c r="Z221" s="33">
        <v>0</v>
      </c>
      <c r="AA221" s="33">
        <v>0</v>
      </c>
      <c r="AB221" s="33">
        <v>0</v>
      </c>
      <c r="AC221" s="34">
        <v>0</v>
      </c>
      <c r="AD221" s="37">
        <v>0</v>
      </c>
      <c r="AE221" s="119">
        <v>1</v>
      </c>
      <c r="AF221" s="94">
        <v>104400</v>
      </c>
      <c r="AG221" s="153">
        <v>0</v>
      </c>
      <c r="AH221" s="154">
        <v>0</v>
      </c>
      <c r="AI221" s="3"/>
      <c r="AJ221" s="2"/>
      <c r="AK221" s="316"/>
      <c r="AL221" s="316"/>
      <c r="AM221" s="320"/>
      <c r="AN221" s="316"/>
      <c r="AO221" s="320"/>
    </row>
    <row r="222" spans="2:41" ht="24" customHeight="1" x14ac:dyDescent="0.15">
      <c r="B222" s="11"/>
      <c r="C222" s="10"/>
      <c r="D222" s="10"/>
      <c r="E222" s="9"/>
      <c r="F222" s="40" t="s">
        <v>9</v>
      </c>
      <c r="G222" s="96">
        <v>0</v>
      </c>
      <c r="H222" s="97">
        <v>0</v>
      </c>
      <c r="I222" s="97">
        <v>0</v>
      </c>
      <c r="J222" s="97">
        <v>0</v>
      </c>
      <c r="K222" s="97">
        <v>0</v>
      </c>
      <c r="L222" s="97">
        <v>0</v>
      </c>
      <c r="M222" s="97">
        <v>0</v>
      </c>
      <c r="N222" s="97">
        <v>0</v>
      </c>
      <c r="O222" s="98">
        <v>0</v>
      </c>
      <c r="P222" s="99">
        <v>0</v>
      </c>
      <c r="Q222" s="45">
        <v>0</v>
      </c>
      <c r="R222" s="42">
        <v>0</v>
      </c>
      <c r="S222" s="42">
        <v>0</v>
      </c>
      <c r="T222" s="42">
        <v>0</v>
      </c>
      <c r="U222" s="42">
        <v>0</v>
      </c>
      <c r="V222" s="42">
        <v>0</v>
      </c>
      <c r="W222" s="42">
        <v>0</v>
      </c>
      <c r="X222" s="42">
        <v>0</v>
      </c>
      <c r="Y222" s="42">
        <v>0</v>
      </c>
      <c r="Z222" s="42">
        <v>0</v>
      </c>
      <c r="AA222" s="42">
        <v>0</v>
      </c>
      <c r="AB222" s="42">
        <v>0</v>
      </c>
      <c r="AC222" s="43">
        <v>0</v>
      </c>
      <c r="AD222" s="46">
        <v>0</v>
      </c>
      <c r="AE222" s="120">
        <v>0</v>
      </c>
      <c r="AF222" s="98">
        <v>0</v>
      </c>
      <c r="AG222" s="115">
        <v>0</v>
      </c>
      <c r="AH222" s="116">
        <v>0</v>
      </c>
      <c r="AI222" s="3"/>
      <c r="AJ222" s="2"/>
      <c r="AK222" s="316"/>
      <c r="AL222" s="316"/>
      <c r="AM222" s="320"/>
      <c r="AN222" s="316"/>
      <c r="AO222" s="320"/>
    </row>
    <row r="223" spans="2:41" ht="24" customHeight="1" thickBot="1" x14ac:dyDescent="0.2">
      <c r="B223" s="8"/>
      <c r="C223" s="7"/>
      <c r="D223" s="7"/>
      <c r="E223" s="6"/>
      <c r="F223" s="49" t="s">
        <v>15</v>
      </c>
      <c r="G223" s="100">
        <f>SUM(G220:G222)</f>
        <v>1</v>
      </c>
      <c r="H223" s="101">
        <f t="shared" ref="H223:AH223" si="64">SUM(H220:H222)</f>
        <v>104400</v>
      </c>
      <c r="I223" s="101">
        <f t="shared" si="64"/>
        <v>0</v>
      </c>
      <c r="J223" s="101">
        <f t="shared" si="64"/>
        <v>0</v>
      </c>
      <c r="K223" s="101">
        <f t="shared" si="64"/>
        <v>0</v>
      </c>
      <c r="L223" s="101">
        <f t="shared" si="64"/>
        <v>0</v>
      </c>
      <c r="M223" s="101">
        <f t="shared" si="64"/>
        <v>0</v>
      </c>
      <c r="N223" s="101">
        <f t="shared" si="64"/>
        <v>0</v>
      </c>
      <c r="O223" s="101">
        <f t="shared" si="64"/>
        <v>1</v>
      </c>
      <c r="P223" s="102">
        <f t="shared" si="64"/>
        <v>104400</v>
      </c>
      <c r="Q223" s="53">
        <f t="shared" si="64"/>
        <v>0</v>
      </c>
      <c r="R223" s="51">
        <f t="shared" si="64"/>
        <v>0</v>
      </c>
      <c r="S223" s="51">
        <f t="shared" si="64"/>
        <v>0</v>
      </c>
      <c r="T223" s="51">
        <f t="shared" si="64"/>
        <v>0</v>
      </c>
      <c r="U223" s="51">
        <f t="shared" si="64"/>
        <v>0</v>
      </c>
      <c r="V223" s="51">
        <f t="shared" si="64"/>
        <v>0</v>
      </c>
      <c r="W223" s="51">
        <f t="shared" si="64"/>
        <v>0</v>
      </c>
      <c r="X223" s="51">
        <f t="shared" si="64"/>
        <v>0</v>
      </c>
      <c r="Y223" s="51">
        <f t="shared" si="64"/>
        <v>0</v>
      </c>
      <c r="Z223" s="51">
        <f t="shared" si="64"/>
        <v>0</v>
      </c>
      <c r="AA223" s="51">
        <f t="shared" si="64"/>
        <v>0</v>
      </c>
      <c r="AB223" s="51">
        <f t="shared" si="64"/>
        <v>0</v>
      </c>
      <c r="AC223" s="51">
        <f t="shared" si="64"/>
        <v>0</v>
      </c>
      <c r="AD223" s="54">
        <f t="shared" si="64"/>
        <v>0</v>
      </c>
      <c r="AE223" s="100">
        <f t="shared" si="64"/>
        <v>1</v>
      </c>
      <c r="AF223" s="101">
        <f t="shared" si="64"/>
        <v>104400</v>
      </c>
      <c r="AG223" s="187">
        <f t="shared" si="64"/>
        <v>0</v>
      </c>
      <c r="AH223" s="188">
        <f t="shared" si="64"/>
        <v>0</v>
      </c>
      <c r="AI223" s="1"/>
      <c r="AJ223" s="314"/>
      <c r="AK223" s="317"/>
      <c r="AL223" s="317"/>
      <c r="AM223" s="321"/>
      <c r="AN223" s="317"/>
      <c r="AO223" s="321"/>
    </row>
    <row r="224" spans="2:41" ht="24" customHeight="1" x14ac:dyDescent="0.15">
      <c r="B224" s="14" t="s">
        <v>153</v>
      </c>
      <c r="C224" s="13"/>
      <c r="D224" s="13"/>
      <c r="E224" s="12"/>
      <c r="F224" s="23" t="s">
        <v>4</v>
      </c>
      <c r="G224" s="24">
        <v>0</v>
      </c>
      <c r="H224" s="25">
        <v>0</v>
      </c>
      <c r="I224" s="26">
        <v>0</v>
      </c>
      <c r="J224" s="25">
        <v>0</v>
      </c>
      <c r="K224" s="26">
        <v>0</v>
      </c>
      <c r="L224" s="25">
        <v>0</v>
      </c>
      <c r="M224" s="26">
        <v>0</v>
      </c>
      <c r="N224" s="26">
        <v>0</v>
      </c>
      <c r="O224" s="26">
        <v>0</v>
      </c>
      <c r="P224" s="27">
        <v>0</v>
      </c>
      <c r="Q224" s="103">
        <v>0</v>
      </c>
      <c r="R224" s="104">
        <v>0</v>
      </c>
      <c r="S224" s="104">
        <v>0</v>
      </c>
      <c r="T224" s="105">
        <v>0</v>
      </c>
      <c r="U224" s="104">
        <v>0</v>
      </c>
      <c r="V224" s="105">
        <v>0</v>
      </c>
      <c r="W224" s="104">
        <v>0</v>
      </c>
      <c r="X224" s="105">
        <v>0</v>
      </c>
      <c r="Y224" s="104">
        <v>0</v>
      </c>
      <c r="Z224" s="105">
        <v>0</v>
      </c>
      <c r="AA224" s="104">
        <v>0</v>
      </c>
      <c r="AB224" s="105">
        <v>0</v>
      </c>
      <c r="AC224" s="104">
        <v>0</v>
      </c>
      <c r="AD224" s="110">
        <v>0</v>
      </c>
      <c r="AE224" s="117">
        <v>0</v>
      </c>
      <c r="AF224" s="104">
        <v>0</v>
      </c>
      <c r="AG224" s="151">
        <v>0</v>
      </c>
      <c r="AH224" s="152">
        <v>0</v>
      </c>
      <c r="AI224" s="5" t="s">
        <v>105</v>
      </c>
      <c r="AJ224" s="4"/>
      <c r="AK224" s="315"/>
      <c r="AL224" s="315" t="s">
        <v>104</v>
      </c>
      <c r="AM224" s="319" t="s">
        <v>177</v>
      </c>
      <c r="AN224" s="315" t="s">
        <v>178</v>
      </c>
      <c r="AO224" s="315"/>
    </row>
    <row r="225" spans="2:41" ht="24" customHeight="1" x14ac:dyDescent="0.15">
      <c r="B225" s="11"/>
      <c r="C225" s="10"/>
      <c r="D225" s="10"/>
      <c r="E225" s="9"/>
      <c r="F225" s="31" t="s">
        <v>5</v>
      </c>
      <c r="G225" s="32">
        <v>0</v>
      </c>
      <c r="H225" s="33">
        <v>0</v>
      </c>
      <c r="I225" s="33">
        <v>0</v>
      </c>
      <c r="J225" s="33">
        <v>0</v>
      </c>
      <c r="K225" s="33">
        <v>0</v>
      </c>
      <c r="L225" s="33">
        <v>0</v>
      </c>
      <c r="M225" s="33">
        <v>0</v>
      </c>
      <c r="N225" s="33">
        <v>0</v>
      </c>
      <c r="O225" s="34">
        <v>0</v>
      </c>
      <c r="P225" s="35">
        <v>0</v>
      </c>
      <c r="Q225" s="106">
        <v>0</v>
      </c>
      <c r="R225" s="93">
        <v>0</v>
      </c>
      <c r="S225" s="93">
        <v>0</v>
      </c>
      <c r="T225" s="93">
        <v>0</v>
      </c>
      <c r="U225" s="93">
        <v>0</v>
      </c>
      <c r="V225" s="93">
        <v>0</v>
      </c>
      <c r="W225" s="93">
        <v>0</v>
      </c>
      <c r="X225" s="93">
        <v>0</v>
      </c>
      <c r="Y225" s="93">
        <v>0</v>
      </c>
      <c r="Z225" s="93">
        <v>0</v>
      </c>
      <c r="AA225" s="93">
        <v>0</v>
      </c>
      <c r="AB225" s="93">
        <v>0</v>
      </c>
      <c r="AC225" s="94">
        <v>0</v>
      </c>
      <c r="AD225" s="111">
        <v>0</v>
      </c>
      <c r="AE225" s="119">
        <v>0</v>
      </c>
      <c r="AF225" s="94">
        <v>0</v>
      </c>
      <c r="AG225" s="153">
        <v>0</v>
      </c>
      <c r="AH225" s="154">
        <v>0</v>
      </c>
      <c r="AI225" s="3"/>
      <c r="AJ225" s="2"/>
      <c r="AK225" s="316"/>
      <c r="AL225" s="316"/>
      <c r="AM225" s="320"/>
      <c r="AN225" s="316"/>
      <c r="AO225" s="316"/>
    </row>
    <row r="226" spans="2:41" ht="24" customHeight="1" x14ac:dyDescent="0.15">
      <c r="B226" s="11"/>
      <c r="C226" s="10"/>
      <c r="D226" s="10"/>
      <c r="E226" s="9"/>
      <c r="F226" s="40" t="s">
        <v>9</v>
      </c>
      <c r="G226" s="41">
        <v>0</v>
      </c>
      <c r="H226" s="42">
        <v>0</v>
      </c>
      <c r="I226" s="42">
        <v>0</v>
      </c>
      <c r="J226" s="42">
        <v>0</v>
      </c>
      <c r="K226" s="42">
        <v>0</v>
      </c>
      <c r="L226" s="42">
        <v>0</v>
      </c>
      <c r="M226" s="42">
        <v>0</v>
      </c>
      <c r="N226" s="42">
        <v>0</v>
      </c>
      <c r="O226" s="43">
        <v>0</v>
      </c>
      <c r="P226" s="44">
        <v>0</v>
      </c>
      <c r="Q226" s="107">
        <v>0</v>
      </c>
      <c r="R226" s="97">
        <v>0</v>
      </c>
      <c r="S226" s="97">
        <v>1</v>
      </c>
      <c r="T226" s="97">
        <v>4027737</v>
      </c>
      <c r="U226" s="97">
        <v>0</v>
      </c>
      <c r="V226" s="97">
        <v>0</v>
      </c>
      <c r="W226" s="97">
        <v>0</v>
      </c>
      <c r="X226" s="97">
        <v>0</v>
      </c>
      <c r="Y226" s="97">
        <v>0</v>
      </c>
      <c r="Z226" s="97">
        <v>0</v>
      </c>
      <c r="AA226" s="97">
        <v>0</v>
      </c>
      <c r="AB226" s="97">
        <v>0</v>
      </c>
      <c r="AC226" s="98">
        <v>1</v>
      </c>
      <c r="AD226" s="112">
        <v>4027737</v>
      </c>
      <c r="AE226" s="120">
        <v>1</v>
      </c>
      <c r="AF226" s="98">
        <v>4027737</v>
      </c>
      <c r="AG226" s="115">
        <v>1</v>
      </c>
      <c r="AH226" s="116">
        <v>4027737</v>
      </c>
      <c r="AI226" s="3"/>
      <c r="AJ226" s="2"/>
      <c r="AK226" s="316"/>
      <c r="AL226" s="316"/>
      <c r="AM226" s="320"/>
      <c r="AN226" s="316"/>
      <c r="AO226" s="316"/>
    </row>
    <row r="227" spans="2:41" ht="24" customHeight="1" thickBot="1" x14ac:dyDescent="0.2">
      <c r="B227" s="8"/>
      <c r="C227" s="7"/>
      <c r="D227" s="7"/>
      <c r="E227" s="6"/>
      <c r="F227" s="49" t="s">
        <v>15</v>
      </c>
      <c r="G227" s="50">
        <f>SUM(G224:G226)</f>
        <v>0</v>
      </c>
      <c r="H227" s="51">
        <f t="shared" ref="H227:AH227" si="65">SUM(H224:H226)</f>
        <v>0</v>
      </c>
      <c r="I227" s="51">
        <f t="shared" si="65"/>
        <v>0</v>
      </c>
      <c r="J227" s="51">
        <f t="shared" si="65"/>
        <v>0</v>
      </c>
      <c r="K227" s="51">
        <f t="shared" si="65"/>
        <v>0</v>
      </c>
      <c r="L227" s="51">
        <f t="shared" si="65"/>
        <v>0</v>
      </c>
      <c r="M227" s="51">
        <f t="shared" si="65"/>
        <v>0</v>
      </c>
      <c r="N227" s="51">
        <f t="shared" si="65"/>
        <v>0</v>
      </c>
      <c r="O227" s="51">
        <f t="shared" si="65"/>
        <v>0</v>
      </c>
      <c r="P227" s="52">
        <f t="shared" si="65"/>
        <v>0</v>
      </c>
      <c r="Q227" s="108">
        <f t="shared" si="65"/>
        <v>0</v>
      </c>
      <c r="R227" s="101">
        <f t="shared" si="65"/>
        <v>0</v>
      </c>
      <c r="S227" s="101">
        <f t="shared" si="65"/>
        <v>1</v>
      </c>
      <c r="T227" s="101">
        <f t="shared" si="65"/>
        <v>4027737</v>
      </c>
      <c r="U227" s="101">
        <f t="shared" si="65"/>
        <v>0</v>
      </c>
      <c r="V227" s="101">
        <f t="shared" si="65"/>
        <v>0</v>
      </c>
      <c r="W227" s="101">
        <f t="shared" si="65"/>
        <v>0</v>
      </c>
      <c r="X227" s="101">
        <f t="shared" si="65"/>
        <v>0</v>
      </c>
      <c r="Y227" s="101">
        <f t="shared" si="65"/>
        <v>0</v>
      </c>
      <c r="Z227" s="101">
        <f t="shared" si="65"/>
        <v>0</v>
      </c>
      <c r="AA227" s="101">
        <f t="shared" si="65"/>
        <v>0</v>
      </c>
      <c r="AB227" s="101">
        <f t="shared" si="65"/>
        <v>0</v>
      </c>
      <c r="AC227" s="101">
        <f t="shared" si="65"/>
        <v>1</v>
      </c>
      <c r="AD227" s="109">
        <f t="shared" si="65"/>
        <v>4027737</v>
      </c>
      <c r="AE227" s="100">
        <f t="shared" si="65"/>
        <v>1</v>
      </c>
      <c r="AF227" s="101">
        <f t="shared" si="65"/>
        <v>4027737</v>
      </c>
      <c r="AG227" s="187">
        <f t="shared" si="65"/>
        <v>1</v>
      </c>
      <c r="AH227" s="188">
        <f t="shared" si="65"/>
        <v>4027737</v>
      </c>
      <c r="AI227" s="1"/>
      <c r="AJ227" s="314"/>
      <c r="AK227" s="317"/>
      <c r="AL227" s="317"/>
      <c r="AM227" s="321"/>
      <c r="AN227" s="317"/>
      <c r="AO227" s="317"/>
    </row>
    <row r="228" spans="2:41" ht="24" customHeight="1" x14ac:dyDescent="0.15">
      <c r="B228" s="14" t="s">
        <v>154</v>
      </c>
      <c r="C228" s="13"/>
      <c r="D228" s="13"/>
      <c r="E228" s="12"/>
      <c r="F228" s="23" t="s">
        <v>4</v>
      </c>
      <c r="G228" s="117">
        <v>0</v>
      </c>
      <c r="H228" s="105">
        <v>0</v>
      </c>
      <c r="I228" s="104">
        <v>0</v>
      </c>
      <c r="J228" s="105">
        <v>0</v>
      </c>
      <c r="K228" s="104">
        <v>0</v>
      </c>
      <c r="L228" s="105">
        <v>0</v>
      </c>
      <c r="M228" s="104">
        <v>0</v>
      </c>
      <c r="N228" s="104">
        <v>0</v>
      </c>
      <c r="O228" s="104">
        <v>0</v>
      </c>
      <c r="P228" s="118">
        <v>0</v>
      </c>
      <c r="Q228" s="103">
        <v>0</v>
      </c>
      <c r="R228" s="104">
        <v>0</v>
      </c>
      <c r="S228" s="104">
        <v>0</v>
      </c>
      <c r="T228" s="105">
        <v>0</v>
      </c>
      <c r="U228" s="104">
        <v>0</v>
      </c>
      <c r="V228" s="105">
        <v>0</v>
      </c>
      <c r="W228" s="104">
        <v>0</v>
      </c>
      <c r="X228" s="105">
        <v>0</v>
      </c>
      <c r="Y228" s="104">
        <v>0</v>
      </c>
      <c r="Z228" s="105">
        <v>0</v>
      </c>
      <c r="AA228" s="104">
        <v>0</v>
      </c>
      <c r="AB228" s="105">
        <v>0</v>
      </c>
      <c r="AC228" s="104">
        <v>0</v>
      </c>
      <c r="AD228" s="110">
        <v>0</v>
      </c>
      <c r="AE228" s="117">
        <v>0</v>
      </c>
      <c r="AF228" s="104">
        <v>0</v>
      </c>
      <c r="AG228" s="151">
        <v>0</v>
      </c>
      <c r="AH228" s="152">
        <v>0</v>
      </c>
      <c r="AI228" s="5" t="s">
        <v>103</v>
      </c>
      <c r="AJ228" s="4"/>
      <c r="AK228" s="319" t="s">
        <v>175</v>
      </c>
      <c r="AL228" s="315" t="s">
        <v>102</v>
      </c>
      <c r="AM228" s="318" t="s">
        <v>176</v>
      </c>
      <c r="AN228" s="315"/>
      <c r="AO228" s="315" t="s">
        <v>143</v>
      </c>
    </row>
    <row r="229" spans="2:41" ht="24" customHeight="1" x14ac:dyDescent="0.15">
      <c r="B229" s="11"/>
      <c r="C229" s="10"/>
      <c r="D229" s="10"/>
      <c r="E229" s="9"/>
      <c r="F229" s="31" t="s">
        <v>5</v>
      </c>
      <c r="G229" s="92">
        <v>1</v>
      </c>
      <c r="H229" s="93">
        <v>5610</v>
      </c>
      <c r="I229" s="93">
        <v>0</v>
      </c>
      <c r="J229" s="93">
        <v>0</v>
      </c>
      <c r="K229" s="93">
        <v>0</v>
      </c>
      <c r="L229" s="93">
        <v>0</v>
      </c>
      <c r="M229" s="93">
        <v>0</v>
      </c>
      <c r="N229" s="93">
        <v>0</v>
      </c>
      <c r="O229" s="94">
        <v>1</v>
      </c>
      <c r="P229" s="95">
        <v>5610</v>
      </c>
      <c r="Q229" s="106">
        <v>1</v>
      </c>
      <c r="R229" s="93">
        <v>102300</v>
      </c>
      <c r="S229" s="93">
        <v>0</v>
      </c>
      <c r="T229" s="93">
        <v>0</v>
      </c>
      <c r="U229" s="93">
        <v>0</v>
      </c>
      <c r="V229" s="93">
        <v>0</v>
      </c>
      <c r="W229" s="93">
        <v>0</v>
      </c>
      <c r="X229" s="93">
        <v>0</v>
      </c>
      <c r="Y229" s="93">
        <v>0</v>
      </c>
      <c r="Z229" s="93">
        <v>0</v>
      </c>
      <c r="AA229" s="93">
        <v>0</v>
      </c>
      <c r="AB229" s="93">
        <v>0</v>
      </c>
      <c r="AC229" s="94">
        <v>1</v>
      </c>
      <c r="AD229" s="111">
        <v>102300</v>
      </c>
      <c r="AE229" s="119">
        <v>2</v>
      </c>
      <c r="AF229" s="94">
        <v>107910</v>
      </c>
      <c r="AG229" s="153">
        <v>2</v>
      </c>
      <c r="AH229" s="154">
        <v>107910</v>
      </c>
      <c r="AI229" s="3"/>
      <c r="AJ229" s="2"/>
      <c r="AK229" s="320"/>
      <c r="AL229" s="316"/>
      <c r="AM229" s="322"/>
      <c r="AN229" s="316"/>
      <c r="AO229" s="316"/>
    </row>
    <row r="230" spans="2:41" ht="24" customHeight="1" x14ac:dyDescent="0.15">
      <c r="B230" s="11"/>
      <c r="C230" s="10"/>
      <c r="D230" s="10"/>
      <c r="E230" s="9"/>
      <c r="F230" s="40" t="s">
        <v>9</v>
      </c>
      <c r="G230" s="96">
        <v>0</v>
      </c>
      <c r="H230" s="97">
        <v>0</v>
      </c>
      <c r="I230" s="97">
        <v>0</v>
      </c>
      <c r="J230" s="97">
        <v>0</v>
      </c>
      <c r="K230" s="97">
        <v>0</v>
      </c>
      <c r="L230" s="97">
        <v>0</v>
      </c>
      <c r="M230" s="97">
        <v>0</v>
      </c>
      <c r="N230" s="97">
        <v>0</v>
      </c>
      <c r="O230" s="98">
        <v>0</v>
      </c>
      <c r="P230" s="99">
        <v>0</v>
      </c>
      <c r="Q230" s="107">
        <v>0</v>
      </c>
      <c r="R230" s="97">
        <v>0</v>
      </c>
      <c r="S230" s="97">
        <v>0</v>
      </c>
      <c r="T230" s="97">
        <v>0</v>
      </c>
      <c r="U230" s="97">
        <v>0</v>
      </c>
      <c r="V230" s="97">
        <v>0</v>
      </c>
      <c r="W230" s="97">
        <v>0</v>
      </c>
      <c r="X230" s="97">
        <v>0</v>
      </c>
      <c r="Y230" s="97">
        <v>0</v>
      </c>
      <c r="Z230" s="97">
        <v>0</v>
      </c>
      <c r="AA230" s="97">
        <v>0</v>
      </c>
      <c r="AB230" s="97">
        <v>0</v>
      </c>
      <c r="AC230" s="98">
        <v>0</v>
      </c>
      <c r="AD230" s="112">
        <v>0</v>
      </c>
      <c r="AE230" s="120">
        <v>0</v>
      </c>
      <c r="AF230" s="98">
        <v>0</v>
      </c>
      <c r="AG230" s="115">
        <v>0</v>
      </c>
      <c r="AH230" s="116">
        <v>0</v>
      </c>
      <c r="AI230" s="3"/>
      <c r="AJ230" s="2"/>
      <c r="AK230" s="320"/>
      <c r="AL230" s="316"/>
      <c r="AM230" s="322"/>
      <c r="AN230" s="316"/>
      <c r="AO230" s="316"/>
    </row>
    <row r="231" spans="2:41" ht="24" customHeight="1" thickBot="1" x14ac:dyDescent="0.2">
      <c r="B231" s="8"/>
      <c r="C231" s="7"/>
      <c r="D231" s="7"/>
      <c r="E231" s="6"/>
      <c r="F231" s="49" t="s">
        <v>15</v>
      </c>
      <c r="G231" s="100">
        <f>SUM(G228:G230)</f>
        <v>1</v>
      </c>
      <c r="H231" s="101">
        <f t="shared" ref="H231:AH231" si="66">SUM(H228:H230)</f>
        <v>5610</v>
      </c>
      <c r="I231" s="101">
        <f t="shared" si="66"/>
        <v>0</v>
      </c>
      <c r="J231" s="101">
        <f t="shared" si="66"/>
        <v>0</v>
      </c>
      <c r="K231" s="101">
        <f t="shared" si="66"/>
        <v>0</v>
      </c>
      <c r="L231" s="101">
        <f t="shared" si="66"/>
        <v>0</v>
      </c>
      <c r="M231" s="101">
        <f t="shared" si="66"/>
        <v>0</v>
      </c>
      <c r="N231" s="101">
        <f t="shared" si="66"/>
        <v>0</v>
      </c>
      <c r="O231" s="101">
        <f t="shared" si="66"/>
        <v>1</v>
      </c>
      <c r="P231" s="102">
        <f t="shared" si="66"/>
        <v>5610</v>
      </c>
      <c r="Q231" s="108">
        <f t="shared" si="66"/>
        <v>1</v>
      </c>
      <c r="R231" s="101">
        <f t="shared" si="66"/>
        <v>102300</v>
      </c>
      <c r="S231" s="101">
        <f t="shared" si="66"/>
        <v>0</v>
      </c>
      <c r="T231" s="101">
        <f t="shared" si="66"/>
        <v>0</v>
      </c>
      <c r="U231" s="101">
        <f t="shared" si="66"/>
        <v>0</v>
      </c>
      <c r="V231" s="101">
        <f t="shared" si="66"/>
        <v>0</v>
      </c>
      <c r="W231" s="101">
        <f t="shared" si="66"/>
        <v>0</v>
      </c>
      <c r="X231" s="101">
        <f t="shared" si="66"/>
        <v>0</v>
      </c>
      <c r="Y231" s="101">
        <f t="shared" si="66"/>
        <v>0</v>
      </c>
      <c r="Z231" s="101">
        <f t="shared" si="66"/>
        <v>0</v>
      </c>
      <c r="AA231" s="101">
        <f t="shared" si="66"/>
        <v>0</v>
      </c>
      <c r="AB231" s="101">
        <f t="shared" si="66"/>
        <v>0</v>
      </c>
      <c r="AC231" s="101">
        <f t="shared" si="66"/>
        <v>1</v>
      </c>
      <c r="AD231" s="109">
        <f t="shared" si="66"/>
        <v>102300</v>
      </c>
      <c r="AE231" s="100">
        <f t="shared" si="66"/>
        <v>2</v>
      </c>
      <c r="AF231" s="101">
        <f t="shared" si="66"/>
        <v>107910</v>
      </c>
      <c r="AG231" s="187">
        <f t="shared" si="66"/>
        <v>2</v>
      </c>
      <c r="AH231" s="188">
        <f t="shared" si="66"/>
        <v>107910</v>
      </c>
      <c r="AI231" s="1"/>
      <c r="AJ231" s="314"/>
      <c r="AK231" s="321"/>
      <c r="AL231" s="317"/>
      <c r="AM231" s="323"/>
      <c r="AN231" s="317"/>
      <c r="AO231" s="317"/>
    </row>
    <row r="232" spans="2:41" ht="24" customHeight="1" x14ac:dyDescent="0.15">
      <c r="B232" s="14" t="s">
        <v>155</v>
      </c>
      <c r="C232" s="13"/>
      <c r="D232" s="13"/>
      <c r="E232" s="12"/>
      <c r="F232" s="23" t="s">
        <v>4</v>
      </c>
      <c r="G232" s="24">
        <v>0</v>
      </c>
      <c r="H232" s="25">
        <v>0</v>
      </c>
      <c r="I232" s="26">
        <v>0</v>
      </c>
      <c r="J232" s="25">
        <v>0</v>
      </c>
      <c r="K232" s="26">
        <v>0</v>
      </c>
      <c r="L232" s="25">
        <v>0</v>
      </c>
      <c r="M232" s="26">
        <v>0</v>
      </c>
      <c r="N232" s="26">
        <v>0</v>
      </c>
      <c r="O232" s="26">
        <v>0</v>
      </c>
      <c r="P232" s="27">
        <v>0</v>
      </c>
      <c r="Q232" s="103">
        <v>0</v>
      </c>
      <c r="R232" s="104">
        <v>0</v>
      </c>
      <c r="S232" s="104">
        <v>0</v>
      </c>
      <c r="T232" s="105">
        <v>0</v>
      </c>
      <c r="U232" s="104">
        <v>1</v>
      </c>
      <c r="V232" s="105">
        <v>24756277</v>
      </c>
      <c r="W232" s="104">
        <v>0</v>
      </c>
      <c r="X232" s="105">
        <v>0</v>
      </c>
      <c r="Y232" s="104">
        <v>0</v>
      </c>
      <c r="Z232" s="105">
        <v>0</v>
      </c>
      <c r="AA232" s="104">
        <v>0</v>
      </c>
      <c r="AB232" s="105">
        <v>0</v>
      </c>
      <c r="AC232" s="104">
        <v>1</v>
      </c>
      <c r="AD232" s="110">
        <v>24756277</v>
      </c>
      <c r="AE232" s="117">
        <v>1</v>
      </c>
      <c r="AF232" s="104">
        <v>24756277</v>
      </c>
      <c r="AG232" s="189">
        <v>0</v>
      </c>
      <c r="AH232" s="190">
        <v>0</v>
      </c>
      <c r="AI232" s="5" t="s">
        <v>103</v>
      </c>
      <c r="AJ232" s="4"/>
      <c r="AK232" s="315" t="s">
        <v>181</v>
      </c>
      <c r="AL232" s="315" t="s">
        <v>102</v>
      </c>
      <c r="AM232" s="318" t="s">
        <v>182</v>
      </c>
      <c r="AN232" s="315"/>
      <c r="AO232" s="318" t="s">
        <v>183</v>
      </c>
    </row>
    <row r="233" spans="2:41" ht="24" customHeight="1" x14ac:dyDescent="0.15">
      <c r="B233" s="11"/>
      <c r="C233" s="10"/>
      <c r="D233" s="10"/>
      <c r="E233" s="9"/>
      <c r="F233" s="31" t="s">
        <v>5</v>
      </c>
      <c r="G233" s="32">
        <v>0</v>
      </c>
      <c r="H233" s="33">
        <v>0</v>
      </c>
      <c r="I233" s="33">
        <v>0</v>
      </c>
      <c r="J233" s="33">
        <v>0</v>
      </c>
      <c r="K233" s="33">
        <v>0</v>
      </c>
      <c r="L233" s="33">
        <v>0</v>
      </c>
      <c r="M233" s="33">
        <v>0</v>
      </c>
      <c r="N233" s="33">
        <v>0</v>
      </c>
      <c r="O233" s="34">
        <v>0</v>
      </c>
      <c r="P233" s="35">
        <v>0</v>
      </c>
      <c r="Q233" s="106">
        <v>0</v>
      </c>
      <c r="R233" s="93">
        <v>0</v>
      </c>
      <c r="S233" s="93">
        <v>0</v>
      </c>
      <c r="T233" s="93">
        <v>0</v>
      </c>
      <c r="U233" s="93">
        <v>0</v>
      </c>
      <c r="V233" s="93">
        <v>0</v>
      </c>
      <c r="W233" s="93">
        <v>0</v>
      </c>
      <c r="X233" s="93">
        <v>0</v>
      </c>
      <c r="Y233" s="93">
        <v>0</v>
      </c>
      <c r="Z233" s="93">
        <v>0</v>
      </c>
      <c r="AA233" s="93">
        <v>0</v>
      </c>
      <c r="AB233" s="93">
        <v>0</v>
      </c>
      <c r="AC233" s="94">
        <v>0</v>
      </c>
      <c r="AD233" s="111">
        <v>0</v>
      </c>
      <c r="AE233" s="119">
        <v>0</v>
      </c>
      <c r="AF233" s="94">
        <v>0</v>
      </c>
      <c r="AG233" s="191">
        <v>0</v>
      </c>
      <c r="AH233" s="192">
        <v>0</v>
      </c>
      <c r="AI233" s="3"/>
      <c r="AJ233" s="2"/>
      <c r="AK233" s="316"/>
      <c r="AL233" s="316"/>
      <c r="AM233" s="316"/>
      <c r="AN233" s="316"/>
      <c r="AO233" s="316"/>
    </row>
    <row r="234" spans="2:41" ht="24" customHeight="1" x14ac:dyDescent="0.15">
      <c r="B234" s="11"/>
      <c r="C234" s="10"/>
      <c r="D234" s="10"/>
      <c r="E234" s="9"/>
      <c r="F234" s="40" t="s">
        <v>9</v>
      </c>
      <c r="G234" s="41">
        <v>0</v>
      </c>
      <c r="H234" s="42">
        <v>0</v>
      </c>
      <c r="I234" s="42">
        <v>0</v>
      </c>
      <c r="J234" s="42">
        <v>0</v>
      </c>
      <c r="K234" s="42">
        <v>0</v>
      </c>
      <c r="L234" s="42">
        <v>0</v>
      </c>
      <c r="M234" s="42">
        <v>0</v>
      </c>
      <c r="N234" s="42">
        <v>0</v>
      </c>
      <c r="O234" s="43">
        <v>0</v>
      </c>
      <c r="P234" s="44">
        <v>0</v>
      </c>
      <c r="Q234" s="107">
        <v>0</v>
      </c>
      <c r="R234" s="97">
        <v>0</v>
      </c>
      <c r="S234" s="97">
        <v>0</v>
      </c>
      <c r="T234" s="97">
        <v>0</v>
      </c>
      <c r="U234" s="97">
        <v>0</v>
      </c>
      <c r="V234" s="97">
        <v>0</v>
      </c>
      <c r="W234" s="97">
        <v>0</v>
      </c>
      <c r="X234" s="97">
        <v>0</v>
      </c>
      <c r="Y234" s="97">
        <v>0</v>
      </c>
      <c r="Z234" s="97">
        <v>0</v>
      </c>
      <c r="AA234" s="97">
        <v>0</v>
      </c>
      <c r="AB234" s="97">
        <v>0</v>
      </c>
      <c r="AC234" s="98">
        <v>0</v>
      </c>
      <c r="AD234" s="112">
        <v>0</v>
      </c>
      <c r="AE234" s="120">
        <v>0</v>
      </c>
      <c r="AF234" s="98">
        <v>0</v>
      </c>
      <c r="AG234" s="121">
        <v>0</v>
      </c>
      <c r="AH234" s="122">
        <v>0</v>
      </c>
      <c r="AI234" s="3"/>
      <c r="AJ234" s="2"/>
      <c r="AK234" s="316"/>
      <c r="AL234" s="316"/>
      <c r="AM234" s="316"/>
      <c r="AN234" s="316"/>
      <c r="AO234" s="316"/>
    </row>
    <row r="235" spans="2:41" ht="24" customHeight="1" thickBot="1" x14ac:dyDescent="0.2">
      <c r="B235" s="8"/>
      <c r="C235" s="7"/>
      <c r="D235" s="7"/>
      <c r="E235" s="6"/>
      <c r="F235" s="49" t="s">
        <v>15</v>
      </c>
      <c r="G235" s="261">
        <f>SUM(G232:G234)</f>
        <v>0</v>
      </c>
      <c r="H235" s="262">
        <f t="shared" ref="H235:AH235" si="67">SUM(H232:H234)</f>
        <v>0</v>
      </c>
      <c r="I235" s="263">
        <f t="shared" si="67"/>
        <v>0</v>
      </c>
      <c r="J235" s="263">
        <f t="shared" si="67"/>
        <v>0</v>
      </c>
      <c r="K235" s="263">
        <f t="shared" si="67"/>
        <v>0</v>
      </c>
      <c r="L235" s="263">
        <f t="shared" si="67"/>
        <v>0</v>
      </c>
      <c r="M235" s="263">
        <f t="shared" si="67"/>
        <v>0</v>
      </c>
      <c r="N235" s="263">
        <f t="shared" si="67"/>
        <v>0</v>
      </c>
      <c r="O235" s="263">
        <f t="shared" si="67"/>
        <v>0</v>
      </c>
      <c r="P235" s="264">
        <f t="shared" si="67"/>
        <v>0</v>
      </c>
      <c r="Q235" s="268">
        <f t="shared" si="67"/>
        <v>0</v>
      </c>
      <c r="R235" s="269">
        <f t="shared" si="67"/>
        <v>0</v>
      </c>
      <c r="S235" s="269">
        <f t="shared" si="67"/>
        <v>0</v>
      </c>
      <c r="T235" s="269">
        <f t="shared" si="67"/>
        <v>0</v>
      </c>
      <c r="U235" s="269">
        <f t="shared" si="67"/>
        <v>1</v>
      </c>
      <c r="V235" s="269">
        <f t="shared" si="67"/>
        <v>24756277</v>
      </c>
      <c r="W235" s="269">
        <f t="shared" si="67"/>
        <v>0</v>
      </c>
      <c r="X235" s="269">
        <f t="shared" si="67"/>
        <v>0</v>
      </c>
      <c r="Y235" s="269">
        <f t="shared" si="67"/>
        <v>0</v>
      </c>
      <c r="Z235" s="269">
        <f t="shared" si="67"/>
        <v>0</v>
      </c>
      <c r="AA235" s="269">
        <f t="shared" si="67"/>
        <v>0</v>
      </c>
      <c r="AB235" s="269">
        <f t="shared" si="67"/>
        <v>0</v>
      </c>
      <c r="AC235" s="269">
        <f t="shared" si="67"/>
        <v>1</v>
      </c>
      <c r="AD235" s="270">
        <f t="shared" si="67"/>
        <v>24756277</v>
      </c>
      <c r="AE235" s="268">
        <f t="shared" si="67"/>
        <v>1</v>
      </c>
      <c r="AF235" s="269">
        <f t="shared" si="67"/>
        <v>24756277</v>
      </c>
      <c r="AG235" s="271">
        <f t="shared" si="67"/>
        <v>0</v>
      </c>
      <c r="AH235" s="272">
        <f t="shared" si="67"/>
        <v>0</v>
      </c>
      <c r="AI235" s="1"/>
      <c r="AJ235" s="314"/>
      <c r="AK235" s="317"/>
      <c r="AL235" s="317"/>
      <c r="AM235" s="317"/>
      <c r="AN235" s="317"/>
      <c r="AO235" s="317"/>
    </row>
    <row r="236" spans="2:41" ht="24" customHeight="1" x14ac:dyDescent="0.15">
      <c r="B236" s="14" t="s">
        <v>261</v>
      </c>
      <c r="C236" s="13"/>
      <c r="D236" s="13"/>
      <c r="E236" s="12"/>
      <c r="F236" s="23" t="s">
        <v>4</v>
      </c>
      <c r="G236" s="24">
        <v>0</v>
      </c>
      <c r="H236" s="25">
        <v>0</v>
      </c>
      <c r="I236" s="26">
        <v>0</v>
      </c>
      <c r="J236" s="25">
        <v>0</v>
      </c>
      <c r="K236" s="26">
        <v>0</v>
      </c>
      <c r="L236" s="25">
        <v>0</v>
      </c>
      <c r="M236" s="26">
        <v>0</v>
      </c>
      <c r="N236" s="26">
        <v>0</v>
      </c>
      <c r="O236" s="26">
        <v>0</v>
      </c>
      <c r="P236" s="27">
        <v>0</v>
      </c>
      <c r="Q236" s="103">
        <v>0</v>
      </c>
      <c r="R236" s="104">
        <v>0</v>
      </c>
      <c r="S236" s="104">
        <v>0</v>
      </c>
      <c r="T236" s="105">
        <v>0</v>
      </c>
      <c r="U236" s="104">
        <v>0</v>
      </c>
      <c r="V236" s="105">
        <v>0</v>
      </c>
      <c r="W236" s="104">
        <v>0</v>
      </c>
      <c r="X236" s="105">
        <v>0</v>
      </c>
      <c r="Y236" s="104">
        <v>0</v>
      </c>
      <c r="Z236" s="105">
        <v>0</v>
      </c>
      <c r="AA236" s="104">
        <v>0</v>
      </c>
      <c r="AB236" s="105">
        <v>0</v>
      </c>
      <c r="AC236" s="104">
        <v>0</v>
      </c>
      <c r="AD236" s="110">
        <v>0</v>
      </c>
      <c r="AE236" s="117">
        <v>0</v>
      </c>
      <c r="AF236" s="104">
        <v>0</v>
      </c>
      <c r="AG236" s="189">
        <v>0</v>
      </c>
      <c r="AH236" s="190">
        <v>0</v>
      </c>
      <c r="AI236" s="5"/>
      <c r="AJ236" s="4"/>
      <c r="AK236" s="315"/>
      <c r="AL236" s="315"/>
      <c r="AM236" s="318"/>
      <c r="AN236" s="315"/>
      <c r="AO236" s="318"/>
    </row>
    <row r="237" spans="2:41" ht="24" customHeight="1" x14ac:dyDescent="0.15">
      <c r="B237" s="11"/>
      <c r="C237" s="10"/>
      <c r="D237" s="10"/>
      <c r="E237" s="9"/>
      <c r="F237" s="31" t="s">
        <v>5</v>
      </c>
      <c r="G237" s="32">
        <v>0</v>
      </c>
      <c r="H237" s="33">
        <v>0</v>
      </c>
      <c r="I237" s="33">
        <v>0</v>
      </c>
      <c r="J237" s="33">
        <v>0</v>
      </c>
      <c r="K237" s="33">
        <v>0</v>
      </c>
      <c r="L237" s="33">
        <v>0</v>
      </c>
      <c r="M237" s="33">
        <v>0</v>
      </c>
      <c r="N237" s="33">
        <v>0</v>
      </c>
      <c r="O237" s="34">
        <v>0</v>
      </c>
      <c r="P237" s="35">
        <v>0</v>
      </c>
      <c r="Q237" s="106">
        <v>0</v>
      </c>
      <c r="R237" s="93">
        <v>0</v>
      </c>
      <c r="S237" s="93">
        <v>0</v>
      </c>
      <c r="T237" s="93">
        <v>0</v>
      </c>
      <c r="U237" s="93">
        <v>0</v>
      </c>
      <c r="V237" s="93">
        <v>0</v>
      </c>
      <c r="W237" s="93">
        <v>0</v>
      </c>
      <c r="X237" s="93">
        <v>0</v>
      </c>
      <c r="Y237" s="93">
        <v>0</v>
      </c>
      <c r="Z237" s="93">
        <v>0</v>
      </c>
      <c r="AA237" s="93">
        <v>0</v>
      </c>
      <c r="AB237" s="93">
        <v>0</v>
      </c>
      <c r="AC237" s="94">
        <v>0</v>
      </c>
      <c r="AD237" s="111">
        <v>0</v>
      </c>
      <c r="AE237" s="119">
        <v>0</v>
      </c>
      <c r="AF237" s="94">
        <v>0</v>
      </c>
      <c r="AG237" s="191">
        <v>0</v>
      </c>
      <c r="AH237" s="192">
        <v>0</v>
      </c>
      <c r="AI237" s="3"/>
      <c r="AJ237" s="2"/>
      <c r="AK237" s="316"/>
      <c r="AL237" s="316"/>
      <c r="AM237" s="316"/>
      <c r="AN237" s="316"/>
      <c r="AO237" s="316"/>
    </row>
    <row r="238" spans="2:41" ht="24" customHeight="1" x14ac:dyDescent="0.15">
      <c r="B238" s="11"/>
      <c r="C238" s="10"/>
      <c r="D238" s="10"/>
      <c r="E238" s="9"/>
      <c r="F238" s="40" t="s">
        <v>9</v>
      </c>
      <c r="G238" s="41">
        <v>0</v>
      </c>
      <c r="H238" s="42">
        <v>0</v>
      </c>
      <c r="I238" s="42">
        <v>0</v>
      </c>
      <c r="J238" s="42">
        <v>0</v>
      </c>
      <c r="K238" s="42">
        <v>0</v>
      </c>
      <c r="L238" s="42">
        <v>0</v>
      </c>
      <c r="M238" s="42">
        <v>0</v>
      </c>
      <c r="N238" s="42">
        <v>0</v>
      </c>
      <c r="O238" s="43">
        <v>0</v>
      </c>
      <c r="P238" s="44">
        <v>0</v>
      </c>
      <c r="Q238" s="107">
        <v>0</v>
      </c>
      <c r="R238" s="97">
        <v>0</v>
      </c>
      <c r="S238" s="97">
        <v>0</v>
      </c>
      <c r="T238" s="97">
        <v>0</v>
      </c>
      <c r="U238" s="97">
        <v>0</v>
      </c>
      <c r="V238" s="97">
        <v>0</v>
      </c>
      <c r="W238" s="97">
        <v>0</v>
      </c>
      <c r="X238" s="97">
        <v>0</v>
      </c>
      <c r="Y238" s="97">
        <v>0</v>
      </c>
      <c r="Z238" s="97">
        <v>0</v>
      </c>
      <c r="AA238" s="97">
        <v>0</v>
      </c>
      <c r="AB238" s="97">
        <v>0</v>
      </c>
      <c r="AC238" s="98">
        <v>0</v>
      </c>
      <c r="AD238" s="112">
        <v>0</v>
      </c>
      <c r="AE238" s="120">
        <v>0</v>
      </c>
      <c r="AF238" s="98">
        <v>0</v>
      </c>
      <c r="AG238" s="121">
        <v>0</v>
      </c>
      <c r="AH238" s="122">
        <v>0</v>
      </c>
      <c r="AI238" s="3"/>
      <c r="AJ238" s="2"/>
      <c r="AK238" s="316"/>
      <c r="AL238" s="316"/>
      <c r="AM238" s="316"/>
      <c r="AN238" s="316"/>
      <c r="AO238" s="316"/>
    </row>
    <row r="239" spans="2:41" ht="24" customHeight="1" thickBot="1" x14ac:dyDescent="0.2">
      <c r="B239" s="8"/>
      <c r="C239" s="7"/>
      <c r="D239" s="7"/>
      <c r="E239" s="6"/>
      <c r="F239" s="49" t="s">
        <v>15</v>
      </c>
      <c r="G239" s="261">
        <f>SUM(G236:G238)</f>
        <v>0</v>
      </c>
      <c r="H239" s="262">
        <f t="shared" ref="H239:AH239" si="68">SUM(H236:H238)</f>
        <v>0</v>
      </c>
      <c r="I239" s="263">
        <f t="shared" si="68"/>
        <v>0</v>
      </c>
      <c r="J239" s="263">
        <f t="shared" si="68"/>
        <v>0</v>
      </c>
      <c r="K239" s="263">
        <f t="shared" si="68"/>
        <v>0</v>
      </c>
      <c r="L239" s="263">
        <f t="shared" si="68"/>
        <v>0</v>
      </c>
      <c r="M239" s="263">
        <f t="shared" si="68"/>
        <v>0</v>
      </c>
      <c r="N239" s="263">
        <f t="shared" si="68"/>
        <v>0</v>
      </c>
      <c r="O239" s="263">
        <f t="shared" si="68"/>
        <v>0</v>
      </c>
      <c r="P239" s="264">
        <f t="shared" si="68"/>
        <v>0</v>
      </c>
      <c r="Q239" s="268">
        <f t="shared" si="68"/>
        <v>0</v>
      </c>
      <c r="R239" s="269">
        <f t="shared" si="68"/>
        <v>0</v>
      </c>
      <c r="S239" s="269">
        <f t="shared" si="68"/>
        <v>0</v>
      </c>
      <c r="T239" s="269">
        <f t="shared" si="68"/>
        <v>0</v>
      </c>
      <c r="U239" s="269">
        <f t="shared" si="68"/>
        <v>0</v>
      </c>
      <c r="V239" s="269">
        <f t="shared" si="68"/>
        <v>0</v>
      </c>
      <c r="W239" s="269">
        <f t="shared" si="68"/>
        <v>0</v>
      </c>
      <c r="X239" s="269">
        <f t="shared" si="68"/>
        <v>0</v>
      </c>
      <c r="Y239" s="269">
        <f t="shared" si="68"/>
        <v>0</v>
      </c>
      <c r="Z239" s="269">
        <f t="shared" si="68"/>
        <v>0</v>
      </c>
      <c r="AA239" s="269">
        <f t="shared" si="68"/>
        <v>0</v>
      </c>
      <c r="AB239" s="269">
        <f t="shared" si="68"/>
        <v>0</v>
      </c>
      <c r="AC239" s="269">
        <f t="shared" si="68"/>
        <v>0</v>
      </c>
      <c r="AD239" s="270">
        <f t="shared" si="68"/>
        <v>0</v>
      </c>
      <c r="AE239" s="268">
        <f t="shared" si="68"/>
        <v>0</v>
      </c>
      <c r="AF239" s="269">
        <f t="shared" si="68"/>
        <v>0</v>
      </c>
      <c r="AG239" s="271">
        <f t="shared" si="68"/>
        <v>0</v>
      </c>
      <c r="AH239" s="272">
        <f t="shared" si="68"/>
        <v>0</v>
      </c>
      <c r="AI239" s="1"/>
      <c r="AJ239" s="314"/>
      <c r="AK239" s="317"/>
      <c r="AL239" s="317"/>
      <c r="AM239" s="317"/>
      <c r="AN239" s="317"/>
      <c r="AO239" s="317"/>
    </row>
    <row r="240" spans="2:41" ht="24" customHeight="1" x14ac:dyDescent="0.15">
      <c r="B240" s="324" t="s">
        <v>22</v>
      </c>
      <c r="C240" s="325"/>
      <c r="D240" s="325"/>
      <c r="E240" s="326"/>
      <c r="F240" s="23" t="s">
        <v>4</v>
      </c>
      <c r="G240" s="252">
        <f t="shared" ref="G240:T240" si="69">SUMIF($F$188:$F$239,"a",G188:G239)</f>
        <v>1</v>
      </c>
      <c r="H240" s="253">
        <f t="shared" si="69"/>
        <v>231990</v>
      </c>
      <c r="I240" s="104">
        <f t="shared" si="69"/>
        <v>0</v>
      </c>
      <c r="J240" s="105">
        <f t="shared" si="69"/>
        <v>0</v>
      </c>
      <c r="K240" s="104">
        <f t="shared" si="69"/>
        <v>0</v>
      </c>
      <c r="L240" s="105">
        <f t="shared" si="69"/>
        <v>0</v>
      </c>
      <c r="M240" s="104">
        <f t="shared" si="69"/>
        <v>1</v>
      </c>
      <c r="N240" s="104">
        <f t="shared" si="69"/>
        <v>6400</v>
      </c>
      <c r="O240" s="104">
        <f t="shared" si="69"/>
        <v>2</v>
      </c>
      <c r="P240" s="118">
        <f t="shared" si="69"/>
        <v>238390</v>
      </c>
      <c r="Q240" s="265">
        <f t="shared" si="69"/>
        <v>129</v>
      </c>
      <c r="R240" s="222">
        <f t="shared" si="69"/>
        <v>2245661</v>
      </c>
      <c r="S240" s="254">
        <f t="shared" si="69"/>
        <v>0</v>
      </c>
      <c r="T240" s="254">
        <f t="shared" si="69"/>
        <v>0</v>
      </c>
      <c r="U240" s="254">
        <f t="shared" ref="U240:AD240" si="70">SUMIF($F$188:$F$239,"a",U188:U239)</f>
        <v>2</v>
      </c>
      <c r="V240" s="254">
        <f t="shared" si="70"/>
        <v>25885806</v>
      </c>
      <c r="W240" s="254">
        <f t="shared" si="70"/>
        <v>0</v>
      </c>
      <c r="X240" s="254">
        <f t="shared" si="70"/>
        <v>0</v>
      </c>
      <c r="Y240" s="254">
        <f t="shared" si="70"/>
        <v>0</v>
      </c>
      <c r="Z240" s="254">
        <f t="shared" si="70"/>
        <v>0</v>
      </c>
      <c r="AA240" s="254">
        <f>SUMIF($F$188:$F$239,"a",AA188:AA239)</f>
        <v>4</v>
      </c>
      <c r="AB240" s="254">
        <f t="shared" si="70"/>
        <v>104240</v>
      </c>
      <c r="AC240" s="254">
        <f t="shared" si="70"/>
        <v>135</v>
      </c>
      <c r="AD240" s="254">
        <f t="shared" si="70"/>
        <v>28235707</v>
      </c>
      <c r="AE240" s="252">
        <f>O240+AC240</f>
        <v>137</v>
      </c>
      <c r="AF240" s="254">
        <f>P240+AD240</f>
        <v>28474097</v>
      </c>
      <c r="AG240" s="249">
        <f>SUMIF($F$188:$F$239,"a",AG188:AG239)</f>
        <v>136</v>
      </c>
      <c r="AH240" s="249">
        <f>SUMIF($F$188:$F$239,"a",AH188:AH239)</f>
        <v>3717820</v>
      </c>
      <c r="AI240" s="85"/>
    </row>
    <row r="241" spans="2:35" ht="24" customHeight="1" x14ac:dyDescent="0.15">
      <c r="B241" s="327"/>
      <c r="C241" s="328"/>
      <c r="D241" s="328"/>
      <c r="E241" s="329"/>
      <c r="F241" s="31" t="s">
        <v>5</v>
      </c>
      <c r="G241" s="92">
        <f t="shared" ref="G241:S241" si="71">SUMIF($F$188:$F$239,"b",G188:G239)</f>
        <v>3</v>
      </c>
      <c r="H241" s="255">
        <f t="shared" si="71"/>
        <v>113739</v>
      </c>
      <c r="I241" s="93">
        <f t="shared" si="71"/>
        <v>0</v>
      </c>
      <c r="J241" s="93">
        <f t="shared" si="71"/>
        <v>0</v>
      </c>
      <c r="K241" s="93">
        <f t="shared" si="71"/>
        <v>2</v>
      </c>
      <c r="L241" s="93">
        <f t="shared" si="71"/>
        <v>100000</v>
      </c>
      <c r="M241" s="93">
        <f t="shared" si="71"/>
        <v>2</v>
      </c>
      <c r="N241" s="93">
        <f t="shared" si="71"/>
        <v>34200</v>
      </c>
      <c r="O241" s="93">
        <f t="shared" si="71"/>
        <v>7</v>
      </c>
      <c r="P241" s="114">
        <f t="shared" si="71"/>
        <v>247939</v>
      </c>
      <c r="Q241" s="106">
        <f t="shared" si="71"/>
        <v>29</v>
      </c>
      <c r="R241" s="93">
        <f t="shared" si="71"/>
        <v>1920919</v>
      </c>
      <c r="S241" s="93">
        <f t="shared" si="71"/>
        <v>0</v>
      </c>
      <c r="T241" s="93">
        <f t="shared" ref="T241:AD241" si="72">SUMIF($F$188:$F$239,"b",T188:T239)</f>
        <v>0</v>
      </c>
      <c r="U241" s="93">
        <f t="shared" si="72"/>
        <v>1</v>
      </c>
      <c r="V241" s="93">
        <f t="shared" si="72"/>
        <v>2393276</v>
      </c>
      <c r="W241" s="93">
        <f t="shared" si="72"/>
        <v>0</v>
      </c>
      <c r="X241" s="93">
        <f t="shared" si="72"/>
        <v>0</v>
      </c>
      <c r="Y241" s="93">
        <f t="shared" si="72"/>
        <v>0</v>
      </c>
      <c r="Z241" s="93">
        <f t="shared" si="72"/>
        <v>0</v>
      </c>
      <c r="AA241" s="93">
        <f t="shared" si="72"/>
        <v>1</v>
      </c>
      <c r="AB241" s="93">
        <f t="shared" si="72"/>
        <v>177218</v>
      </c>
      <c r="AC241" s="93">
        <f t="shared" si="72"/>
        <v>31</v>
      </c>
      <c r="AD241" s="93">
        <f t="shared" si="72"/>
        <v>4491413</v>
      </c>
      <c r="AE241" s="119">
        <f t="shared" ref="AE241:AE242" si="73">O241+AC241</f>
        <v>38</v>
      </c>
      <c r="AF241" s="94">
        <f t="shared" ref="AF241:AF242" si="74">P241+AD241</f>
        <v>4739352</v>
      </c>
      <c r="AG241" s="250">
        <f>SUMIF($F$188:$F$239,"b",AG188:AG239)</f>
        <v>33</v>
      </c>
      <c r="AH241" s="250">
        <f>SUMIF($F$188:$F$239,"b",AH188:AH239)</f>
        <v>4363035</v>
      </c>
      <c r="AI241" s="85"/>
    </row>
    <row r="242" spans="2:35" ht="24" customHeight="1" x14ac:dyDescent="0.15">
      <c r="B242" s="327"/>
      <c r="C242" s="328"/>
      <c r="D242" s="328"/>
      <c r="E242" s="329"/>
      <c r="F242" s="40" t="s">
        <v>9</v>
      </c>
      <c r="G242" s="96">
        <f>SUMIF($F$188:$F$239,"ｃ",G188:G239)</f>
        <v>0</v>
      </c>
      <c r="H242" s="256">
        <f>SUMIF($F$188:$F$239,"ｃ",H188:H239)</f>
        <v>0</v>
      </c>
      <c r="I242" s="97">
        <f>SUMIF($F$188:$F$239,"ｃ",I188:I239)</f>
        <v>0</v>
      </c>
      <c r="J242" s="97">
        <f>SUMIF($F$188:$F$239,"ｃ",J188:J239)</f>
        <v>0</v>
      </c>
      <c r="K242" s="93">
        <f ca="1">SUMIF($F$188:$F$239,"b",K189:K239)</f>
        <v>0</v>
      </c>
      <c r="L242" s="97">
        <f t="shared" ref="L242:S242" si="75">SUMIF($F$188:$F$239,"ｃ",L188:L239)</f>
        <v>0</v>
      </c>
      <c r="M242" s="97">
        <f t="shared" si="75"/>
        <v>0</v>
      </c>
      <c r="N242" s="97">
        <f t="shared" si="75"/>
        <v>0</v>
      </c>
      <c r="O242" s="97">
        <f t="shared" si="75"/>
        <v>0</v>
      </c>
      <c r="P242" s="257">
        <f t="shared" si="75"/>
        <v>0</v>
      </c>
      <c r="Q242" s="107">
        <f t="shared" si="75"/>
        <v>0</v>
      </c>
      <c r="R242" s="97">
        <f t="shared" si="75"/>
        <v>0</v>
      </c>
      <c r="S242" s="97">
        <f t="shared" si="75"/>
        <v>188</v>
      </c>
      <c r="T242" s="97">
        <f t="shared" ref="T242:AD242" si="76">SUMIF($F$188:$F$239,"ｃ",T188:T239)</f>
        <v>4643558</v>
      </c>
      <c r="U242" s="97">
        <f t="shared" si="76"/>
        <v>1</v>
      </c>
      <c r="V242" s="97">
        <f t="shared" si="76"/>
        <v>4138992</v>
      </c>
      <c r="W242" s="97">
        <f t="shared" si="76"/>
        <v>0</v>
      </c>
      <c r="X242" s="97">
        <f t="shared" si="76"/>
        <v>0</v>
      </c>
      <c r="Y242" s="97">
        <f t="shared" si="76"/>
        <v>0</v>
      </c>
      <c r="Z242" s="97">
        <f t="shared" si="76"/>
        <v>0</v>
      </c>
      <c r="AA242" s="97">
        <f t="shared" si="76"/>
        <v>0</v>
      </c>
      <c r="AB242" s="97">
        <f t="shared" si="76"/>
        <v>0</v>
      </c>
      <c r="AC242" s="97">
        <f t="shared" si="76"/>
        <v>189</v>
      </c>
      <c r="AD242" s="97">
        <f t="shared" si="76"/>
        <v>8782550</v>
      </c>
      <c r="AE242" s="120">
        <f t="shared" si="73"/>
        <v>189</v>
      </c>
      <c r="AF242" s="98">
        <f t="shared" si="74"/>
        <v>8782550</v>
      </c>
      <c r="AG242" s="251">
        <f>SUMIF($F$188:$F$239,"ｃ",AG188:AG239)</f>
        <v>189</v>
      </c>
      <c r="AH242" s="251">
        <f>SUMIF($F$188:$F$239,"ｃ",AH188:AH239)</f>
        <v>8782550</v>
      </c>
      <c r="AI242" s="84"/>
    </row>
    <row r="243" spans="2:35" ht="24" customHeight="1" thickBot="1" x14ac:dyDescent="0.2">
      <c r="B243" s="391"/>
      <c r="C243" s="392"/>
      <c r="D243" s="392"/>
      <c r="E243" s="393"/>
      <c r="F243" s="55" t="s">
        <v>15</v>
      </c>
      <c r="G243" s="258">
        <f>SUM(G240:G242)</f>
        <v>4</v>
      </c>
      <c r="H243" s="259">
        <f>SUM(H240:H242)</f>
        <v>345729</v>
      </c>
      <c r="I243" s="259">
        <f t="shared" ref="I243:AH243" si="77">SUM(I240:I242)</f>
        <v>0</v>
      </c>
      <c r="J243" s="259">
        <f t="shared" si="77"/>
        <v>0</v>
      </c>
      <c r="K243" s="259">
        <f t="shared" si="77"/>
        <v>2</v>
      </c>
      <c r="L243" s="259">
        <f t="shared" si="77"/>
        <v>100000</v>
      </c>
      <c r="M243" s="259">
        <f t="shared" si="77"/>
        <v>3</v>
      </c>
      <c r="N243" s="259">
        <f t="shared" si="77"/>
        <v>40600</v>
      </c>
      <c r="O243" s="259">
        <f t="shared" si="77"/>
        <v>9</v>
      </c>
      <c r="P243" s="260">
        <f t="shared" si="77"/>
        <v>486329</v>
      </c>
      <c r="Q243" s="266">
        <f t="shared" si="77"/>
        <v>158</v>
      </c>
      <c r="R243" s="259">
        <f t="shared" si="77"/>
        <v>4166580</v>
      </c>
      <c r="S243" s="259">
        <f t="shared" si="77"/>
        <v>188</v>
      </c>
      <c r="T243" s="259">
        <f t="shared" si="77"/>
        <v>4643558</v>
      </c>
      <c r="U243" s="259">
        <f t="shared" si="77"/>
        <v>4</v>
      </c>
      <c r="V243" s="259">
        <f t="shared" si="77"/>
        <v>32418074</v>
      </c>
      <c r="W243" s="259">
        <f t="shared" si="77"/>
        <v>0</v>
      </c>
      <c r="X243" s="259">
        <f t="shared" si="77"/>
        <v>0</v>
      </c>
      <c r="Y243" s="259">
        <f t="shared" si="77"/>
        <v>0</v>
      </c>
      <c r="Z243" s="259">
        <f t="shared" si="77"/>
        <v>0</v>
      </c>
      <c r="AA243" s="259">
        <f t="shared" si="77"/>
        <v>5</v>
      </c>
      <c r="AB243" s="259">
        <f t="shared" si="77"/>
        <v>281458</v>
      </c>
      <c r="AC243" s="259">
        <f t="shared" si="77"/>
        <v>355</v>
      </c>
      <c r="AD243" s="267">
        <f t="shared" si="77"/>
        <v>41509670</v>
      </c>
      <c r="AE243" s="258">
        <f t="shared" si="77"/>
        <v>364</v>
      </c>
      <c r="AF243" s="259">
        <f t="shared" si="77"/>
        <v>41995999</v>
      </c>
      <c r="AG243" s="259">
        <f t="shared" si="77"/>
        <v>358</v>
      </c>
      <c r="AH243" s="260">
        <f t="shared" si="77"/>
        <v>16863405</v>
      </c>
      <c r="AI243" s="86"/>
    </row>
    <row r="244" spans="2:35" ht="24" customHeight="1" thickTop="1" x14ac:dyDescent="0.15">
      <c r="B244" s="8" t="s">
        <v>23</v>
      </c>
      <c r="C244" s="387"/>
      <c r="D244" s="387"/>
      <c r="E244" s="387"/>
      <c r="F244" s="48" t="s">
        <v>4</v>
      </c>
      <c r="G244" s="273">
        <f t="shared" ref="G244:H246" si="78">G8+G184+G240</f>
        <v>537</v>
      </c>
      <c r="H244" s="274">
        <f t="shared" si="78"/>
        <v>8840281</v>
      </c>
      <c r="I244" s="274">
        <f t="shared" ref="I244:O244" si="79">I8+I184+I240</f>
        <v>283</v>
      </c>
      <c r="J244" s="274">
        <f t="shared" si="79"/>
        <v>19735007</v>
      </c>
      <c r="K244" s="274">
        <f t="shared" si="79"/>
        <v>405</v>
      </c>
      <c r="L244" s="274">
        <f t="shared" si="79"/>
        <v>89279355</v>
      </c>
      <c r="M244" s="274">
        <f t="shared" si="79"/>
        <v>43</v>
      </c>
      <c r="N244" s="274">
        <f t="shared" si="79"/>
        <v>2800848</v>
      </c>
      <c r="O244" s="274">
        <f t="shared" si="79"/>
        <v>1268</v>
      </c>
      <c r="P244" s="275">
        <f t="shared" ref="P244:Q246" si="80">P8+P184+P240</f>
        <v>120655491</v>
      </c>
      <c r="Q244" s="280">
        <f t="shared" si="80"/>
        <v>243</v>
      </c>
      <c r="R244" s="280">
        <f t="shared" ref="R244:AD244" si="81">R8+R184+R240</f>
        <v>15313077</v>
      </c>
      <c r="S244" s="280">
        <f t="shared" si="81"/>
        <v>15</v>
      </c>
      <c r="T244" s="280">
        <f t="shared" si="81"/>
        <v>88930500</v>
      </c>
      <c r="U244" s="280">
        <f t="shared" si="81"/>
        <v>600</v>
      </c>
      <c r="V244" s="280">
        <f t="shared" si="81"/>
        <v>112653041</v>
      </c>
      <c r="W244" s="280">
        <f t="shared" si="81"/>
        <v>25</v>
      </c>
      <c r="X244" s="280">
        <f t="shared" si="81"/>
        <v>3181365</v>
      </c>
      <c r="Y244" s="280">
        <f t="shared" si="81"/>
        <v>1</v>
      </c>
      <c r="Z244" s="280">
        <f t="shared" si="81"/>
        <v>90000</v>
      </c>
      <c r="AA244" s="309">
        <f t="shared" si="81"/>
        <v>126</v>
      </c>
      <c r="AB244" s="309">
        <f t="shared" si="81"/>
        <v>67483001</v>
      </c>
      <c r="AC244" s="309">
        <f t="shared" si="81"/>
        <v>1010</v>
      </c>
      <c r="AD244" s="309">
        <f t="shared" si="81"/>
        <v>287650984</v>
      </c>
      <c r="AE244" s="310">
        <f>O244+AC244</f>
        <v>2278</v>
      </c>
      <c r="AF244" s="311">
        <f>P244+AD244</f>
        <v>408306475</v>
      </c>
      <c r="AG244" s="312">
        <f t="shared" ref="AG244:AH246" si="82">AG8+AG184+AG240</f>
        <v>1912</v>
      </c>
      <c r="AH244" s="313">
        <f t="shared" si="82"/>
        <v>304866355</v>
      </c>
      <c r="AI244" s="85"/>
    </row>
    <row r="245" spans="2:35" ht="24" customHeight="1" x14ac:dyDescent="0.15">
      <c r="B245" s="333"/>
      <c r="C245" s="388"/>
      <c r="D245" s="388"/>
      <c r="E245" s="388"/>
      <c r="F245" s="31" t="s">
        <v>5</v>
      </c>
      <c r="G245" s="273">
        <f t="shared" si="78"/>
        <v>78</v>
      </c>
      <c r="H245" s="276">
        <f t="shared" si="78"/>
        <v>8277977</v>
      </c>
      <c r="I245" s="276">
        <f t="shared" ref="I245:O246" si="83">I9+I185+I241</f>
        <v>8</v>
      </c>
      <c r="J245" s="276">
        <f t="shared" si="83"/>
        <v>923161</v>
      </c>
      <c r="K245" s="276">
        <f t="shared" si="83"/>
        <v>78</v>
      </c>
      <c r="L245" s="276">
        <f t="shared" si="83"/>
        <v>10452982</v>
      </c>
      <c r="M245" s="276">
        <f t="shared" si="83"/>
        <v>18</v>
      </c>
      <c r="N245" s="276">
        <f t="shared" si="83"/>
        <v>2583122</v>
      </c>
      <c r="O245" s="276">
        <f t="shared" si="83"/>
        <v>182</v>
      </c>
      <c r="P245" s="277">
        <f t="shared" si="80"/>
        <v>22237242</v>
      </c>
      <c r="Q245" s="280">
        <f t="shared" si="80"/>
        <v>239</v>
      </c>
      <c r="R245" s="280">
        <f t="shared" ref="R245:AD245" si="84">R9+R185+R241</f>
        <v>23767221</v>
      </c>
      <c r="S245" s="280">
        <f t="shared" si="84"/>
        <v>3</v>
      </c>
      <c r="T245" s="280">
        <f t="shared" si="84"/>
        <v>207460</v>
      </c>
      <c r="U245" s="280">
        <f t="shared" si="84"/>
        <v>123</v>
      </c>
      <c r="V245" s="280">
        <f t="shared" si="84"/>
        <v>302074271</v>
      </c>
      <c r="W245" s="280">
        <f t="shared" si="84"/>
        <v>1</v>
      </c>
      <c r="X245" s="280">
        <f t="shared" si="84"/>
        <v>13200</v>
      </c>
      <c r="Y245" s="280">
        <f t="shared" si="84"/>
        <v>0</v>
      </c>
      <c r="Z245" s="280">
        <f t="shared" si="84"/>
        <v>0</v>
      </c>
      <c r="AA245" s="280">
        <f t="shared" si="84"/>
        <v>32</v>
      </c>
      <c r="AB245" s="280">
        <f t="shared" si="84"/>
        <v>14210493</v>
      </c>
      <c r="AC245" s="280">
        <f t="shared" si="84"/>
        <v>398</v>
      </c>
      <c r="AD245" s="280">
        <f t="shared" si="84"/>
        <v>340272645</v>
      </c>
      <c r="AE245" s="119">
        <f t="shared" ref="AE245:AE246" si="85">O245+AC245</f>
        <v>580</v>
      </c>
      <c r="AF245" s="94">
        <f t="shared" ref="AF245:AF246" si="86">P245+AD245</f>
        <v>362509887</v>
      </c>
      <c r="AG245" s="281">
        <f t="shared" si="82"/>
        <v>522</v>
      </c>
      <c r="AH245" s="282">
        <f t="shared" si="82"/>
        <v>339334101</v>
      </c>
      <c r="AI245" s="85"/>
    </row>
    <row r="246" spans="2:35" ht="24" customHeight="1" x14ac:dyDescent="0.15">
      <c r="B246" s="333"/>
      <c r="C246" s="388"/>
      <c r="D246" s="388"/>
      <c r="E246" s="388"/>
      <c r="F246" s="40" t="s">
        <v>9</v>
      </c>
      <c r="G246" s="278">
        <f t="shared" si="78"/>
        <v>403</v>
      </c>
      <c r="H246" s="178">
        <f t="shared" si="78"/>
        <v>7216265</v>
      </c>
      <c r="I246" s="178">
        <f t="shared" si="83"/>
        <v>30</v>
      </c>
      <c r="J246" s="178">
        <f t="shared" si="83"/>
        <v>208510</v>
      </c>
      <c r="K246" s="178">
        <f t="shared" si="83"/>
        <v>157</v>
      </c>
      <c r="L246" s="178">
        <f t="shared" si="83"/>
        <v>13887946</v>
      </c>
      <c r="M246" s="178">
        <f t="shared" si="83"/>
        <v>32</v>
      </c>
      <c r="N246" s="178">
        <f t="shared" si="83"/>
        <v>8646425</v>
      </c>
      <c r="O246" s="178">
        <f t="shared" si="83"/>
        <v>622</v>
      </c>
      <c r="P246" s="279">
        <f t="shared" si="80"/>
        <v>29959146</v>
      </c>
      <c r="Q246" s="283">
        <f t="shared" si="80"/>
        <v>97</v>
      </c>
      <c r="R246" s="283">
        <f t="shared" ref="R246:AD246" si="87">R10+R186+R242</f>
        <v>37110527</v>
      </c>
      <c r="S246" s="283">
        <f t="shared" si="87"/>
        <v>193</v>
      </c>
      <c r="T246" s="283">
        <f t="shared" si="87"/>
        <v>4880511</v>
      </c>
      <c r="U246" s="300">
        <f t="shared" si="87"/>
        <v>97</v>
      </c>
      <c r="V246" s="300">
        <f t="shared" si="87"/>
        <v>133132872</v>
      </c>
      <c r="W246" s="283">
        <f t="shared" si="87"/>
        <v>146</v>
      </c>
      <c r="X246" s="283">
        <f t="shared" si="87"/>
        <v>4845559</v>
      </c>
      <c r="Y246" s="283">
        <f t="shared" si="87"/>
        <v>0</v>
      </c>
      <c r="Z246" s="283">
        <f t="shared" si="87"/>
        <v>0</v>
      </c>
      <c r="AA246" s="300">
        <f t="shared" si="87"/>
        <v>61</v>
      </c>
      <c r="AB246" s="300">
        <f t="shared" si="87"/>
        <v>88258066</v>
      </c>
      <c r="AC246" s="300">
        <f t="shared" si="87"/>
        <v>594</v>
      </c>
      <c r="AD246" s="300">
        <f t="shared" si="87"/>
        <v>268227535</v>
      </c>
      <c r="AE246" s="303">
        <f t="shared" si="85"/>
        <v>1216</v>
      </c>
      <c r="AF246" s="301">
        <f t="shared" si="86"/>
        <v>298186681</v>
      </c>
      <c r="AG246" s="304">
        <f t="shared" si="82"/>
        <v>1205</v>
      </c>
      <c r="AH246" s="305">
        <f t="shared" si="82"/>
        <v>237998337</v>
      </c>
      <c r="AI246" s="84"/>
    </row>
    <row r="247" spans="2:35" ht="24" customHeight="1" thickBot="1" x14ac:dyDescent="0.2">
      <c r="B247" s="389"/>
      <c r="C247" s="390"/>
      <c r="D247" s="390"/>
      <c r="E247" s="390"/>
      <c r="F247" s="49" t="s">
        <v>15</v>
      </c>
      <c r="G247" s="100">
        <f>SUM(G244:G246)</f>
        <v>1018</v>
      </c>
      <c r="H247" s="101">
        <f t="shared" ref="H247:AH247" si="88">SUM(H244:H246)</f>
        <v>24334523</v>
      </c>
      <c r="I247" s="101">
        <f t="shared" si="88"/>
        <v>321</v>
      </c>
      <c r="J247" s="101">
        <f t="shared" si="88"/>
        <v>20866678</v>
      </c>
      <c r="K247" s="101">
        <f t="shared" si="88"/>
        <v>640</v>
      </c>
      <c r="L247" s="101">
        <f t="shared" si="88"/>
        <v>113620283</v>
      </c>
      <c r="M247" s="101">
        <f t="shared" si="88"/>
        <v>93</v>
      </c>
      <c r="N247" s="101">
        <f t="shared" si="88"/>
        <v>14030395</v>
      </c>
      <c r="O247" s="101">
        <f t="shared" si="88"/>
        <v>2072</v>
      </c>
      <c r="P247" s="102">
        <f t="shared" si="88"/>
        <v>172851879</v>
      </c>
      <c r="Q247" s="108">
        <f t="shared" si="88"/>
        <v>579</v>
      </c>
      <c r="R247" s="101">
        <f t="shared" si="88"/>
        <v>76190825</v>
      </c>
      <c r="S247" s="101">
        <f t="shared" si="88"/>
        <v>211</v>
      </c>
      <c r="T247" s="101">
        <f t="shared" si="88"/>
        <v>94018471</v>
      </c>
      <c r="U247" s="101">
        <f t="shared" si="88"/>
        <v>820</v>
      </c>
      <c r="V247" s="101">
        <f t="shared" si="88"/>
        <v>547860184</v>
      </c>
      <c r="W247" s="101">
        <f t="shared" si="88"/>
        <v>172</v>
      </c>
      <c r="X247" s="101">
        <f t="shared" si="88"/>
        <v>8040124</v>
      </c>
      <c r="Y247" s="101">
        <f t="shared" si="88"/>
        <v>1</v>
      </c>
      <c r="Z247" s="101">
        <f t="shared" si="88"/>
        <v>90000</v>
      </c>
      <c r="AA247" s="101">
        <f t="shared" si="88"/>
        <v>219</v>
      </c>
      <c r="AB247" s="101">
        <f t="shared" si="88"/>
        <v>169951560</v>
      </c>
      <c r="AC247" s="101">
        <f t="shared" si="88"/>
        <v>2002</v>
      </c>
      <c r="AD247" s="109">
        <f t="shared" si="88"/>
        <v>896151164</v>
      </c>
      <c r="AE247" s="100">
        <f t="shared" si="88"/>
        <v>4074</v>
      </c>
      <c r="AF247" s="101">
        <f t="shared" si="88"/>
        <v>1069003043</v>
      </c>
      <c r="AG247" s="101">
        <f t="shared" si="88"/>
        <v>3639</v>
      </c>
      <c r="AH247" s="102">
        <f t="shared" si="88"/>
        <v>882198793</v>
      </c>
      <c r="AI247" s="86"/>
    </row>
    <row r="249" spans="2:35" ht="18.75" x14ac:dyDescent="0.15">
      <c r="B249" s="20" t="s">
        <v>27</v>
      </c>
    </row>
    <row r="250" spans="2:35" ht="29.25" customHeight="1" x14ac:dyDescent="0.15">
      <c r="B250" s="20" t="s">
        <v>24</v>
      </c>
    </row>
    <row r="251" spans="2:35" ht="18.75" x14ac:dyDescent="0.15">
      <c r="B251" s="76" t="s">
        <v>91</v>
      </c>
    </row>
    <row r="252" spans="2:35" ht="18.75" x14ac:dyDescent="0.15">
      <c r="B252" s="76" t="s">
        <v>82</v>
      </c>
    </row>
    <row r="253" spans="2:35" ht="18.75" x14ac:dyDescent="0.15">
      <c r="B253" s="76" t="s">
        <v>83</v>
      </c>
    </row>
    <row r="254" spans="2:35" ht="18.75" x14ac:dyDescent="0.15">
      <c r="B254" s="76" t="s">
        <v>84</v>
      </c>
    </row>
    <row r="255" spans="2:35" ht="18.75" x14ac:dyDescent="0.15">
      <c r="B255" s="76" t="s">
        <v>85</v>
      </c>
    </row>
    <row r="262" spans="22:22" x14ac:dyDescent="0.15">
      <c r="V262" s="89"/>
    </row>
  </sheetData>
  <mergeCells count="432">
    <mergeCell ref="B172:E175"/>
    <mergeCell ref="AI172:AJ175"/>
    <mergeCell ref="AK172:AK175"/>
    <mergeCell ref="AL172:AL175"/>
    <mergeCell ref="AM172:AM175"/>
    <mergeCell ref="AN172:AN175"/>
    <mergeCell ref="AO172:AO175"/>
    <mergeCell ref="B176:E179"/>
    <mergeCell ref="AI176:AJ179"/>
    <mergeCell ref="AK176:AK179"/>
    <mergeCell ref="AL176:AL179"/>
    <mergeCell ref="AM176:AM179"/>
    <mergeCell ref="AN176:AN179"/>
    <mergeCell ref="AO176:AO179"/>
    <mergeCell ref="B164:E167"/>
    <mergeCell ref="AI164:AJ167"/>
    <mergeCell ref="AK164:AK167"/>
    <mergeCell ref="AL164:AL167"/>
    <mergeCell ref="AM164:AM167"/>
    <mergeCell ref="AN164:AN167"/>
    <mergeCell ref="AO164:AO167"/>
    <mergeCell ref="B168:E171"/>
    <mergeCell ref="AI168:AJ171"/>
    <mergeCell ref="AK168:AK171"/>
    <mergeCell ref="AL168:AL171"/>
    <mergeCell ref="AM168:AM171"/>
    <mergeCell ref="AN168:AN171"/>
    <mergeCell ref="AO168:AO171"/>
    <mergeCell ref="B156:E159"/>
    <mergeCell ref="AI156:AJ159"/>
    <mergeCell ref="AK156:AK159"/>
    <mergeCell ref="AL156:AL159"/>
    <mergeCell ref="AM156:AM159"/>
    <mergeCell ref="AN156:AN159"/>
    <mergeCell ref="AO156:AO159"/>
    <mergeCell ref="B160:E163"/>
    <mergeCell ref="AI160:AJ163"/>
    <mergeCell ref="AK160:AK163"/>
    <mergeCell ref="AL160:AL163"/>
    <mergeCell ref="AM160:AM163"/>
    <mergeCell ref="AN160:AN163"/>
    <mergeCell ref="AO160:AO163"/>
    <mergeCell ref="B148:E151"/>
    <mergeCell ref="AI148:AJ151"/>
    <mergeCell ref="AK148:AK151"/>
    <mergeCell ref="AL148:AL151"/>
    <mergeCell ref="AM148:AM151"/>
    <mergeCell ref="AN148:AN151"/>
    <mergeCell ref="AO148:AO151"/>
    <mergeCell ref="B152:E155"/>
    <mergeCell ref="AI152:AJ155"/>
    <mergeCell ref="AK152:AK155"/>
    <mergeCell ref="AL152:AL155"/>
    <mergeCell ref="AM152:AM155"/>
    <mergeCell ref="AN152:AN155"/>
    <mergeCell ref="AO152:AO155"/>
    <mergeCell ref="B140:E143"/>
    <mergeCell ref="AI140:AJ143"/>
    <mergeCell ref="AK140:AK143"/>
    <mergeCell ref="AL140:AL143"/>
    <mergeCell ref="AM140:AM143"/>
    <mergeCell ref="AN140:AN143"/>
    <mergeCell ref="AO140:AO143"/>
    <mergeCell ref="B144:E147"/>
    <mergeCell ref="AI144:AJ147"/>
    <mergeCell ref="AK144:AK147"/>
    <mergeCell ref="AL144:AL147"/>
    <mergeCell ref="AM144:AM147"/>
    <mergeCell ref="AN144:AN147"/>
    <mergeCell ref="AO144:AO147"/>
    <mergeCell ref="B132:E135"/>
    <mergeCell ref="AI132:AJ135"/>
    <mergeCell ref="AK132:AK135"/>
    <mergeCell ref="AL132:AL135"/>
    <mergeCell ref="AM132:AM135"/>
    <mergeCell ref="AN132:AN135"/>
    <mergeCell ref="AO132:AO135"/>
    <mergeCell ref="B136:E139"/>
    <mergeCell ref="AI136:AJ139"/>
    <mergeCell ref="AK136:AK139"/>
    <mergeCell ref="AL136:AL139"/>
    <mergeCell ref="AM136:AM139"/>
    <mergeCell ref="AN136:AN139"/>
    <mergeCell ref="AO136:AO139"/>
    <mergeCell ref="AI124:AJ127"/>
    <mergeCell ref="AK124:AK127"/>
    <mergeCell ref="AL124:AL127"/>
    <mergeCell ref="AM124:AM127"/>
    <mergeCell ref="AN124:AN127"/>
    <mergeCell ref="AO124:AO127"/>
    <mergeCell ref="B128:E131"/>
    <mergeCell ref="AI128:AJ131"/>
    <mergeCell ref="AK128:AK131"/>
    <mergeCell ref="AL128:AL131"/>
    <mergeCell ref="AM128:AM131"/>
    <mergeCell ref="AN128:AN131"/>
    <mergeCell ref="AO128:AO131"/>
    <mergeCell ref="AI116:AJ119"/>
    <mergeCell ref="AK116:AK119"/>
    <mergeCell ref="AL116:AL119"/>
    <mergeCell ref="AM116:AM119"/>
    <mergeCell ref="AN116:AN119"/>
    <mergeCell ref="AO116:AO119"/>
    <mergeCell ref="B120:E123"/>
    <mergeCell ref="AI120:AJ123"/>
    <mergeCell ref="AK120:AK123"/>
    <mergeCell ref="AL120:AL123"/>
    <mergeCell ref="AM120:AM123"/>
    <mergeCell ref="AN120:AN123"/>
    <mergeCell ref="AO120:AO123"/>
    <mergeCell ref="AI108:AJ111"/>
    <mergeCell ref="AK108:AK111"/>
    <mergeCell ref="AL108:AL111"/>
    <mergeCell ref="AM108:AM111"/>
    <mergeCell ref="AN108:AN111"/>
    <mergeCell ref="AO108:AO111"/>
    <mergeCell ref="B112:E115"/>
    <mergeCell ref="AI112:AJ115"/>
    <mergeCell ref="AK112:AK115"/>
    <mergeCell ref="AL112:AL115"/>
    <mergeCell ref="AM112:AM115"/>
    <mergeCell ref="AN112:AN115"/>
    <mergeCell ref="AO112:AO115"/>
    <mergeCell ref="AI100:AJ103"/>
    <mergeCell ref="AK100:AK103"/>
    <mergeCell ref="AL100:AL103"/>
    <mergeCell ref="AM100:AM103"/>
    <mergeCell ref="AN100:AN103"/>
    <mergeCell ref="AO100:AO103"/>
    <mergeCell ref="B104:E107"/>
    <mergeCell ref="AI104:AJ107"/>
    <mergeCell ref="AK104:AK107"/>
    <mergeCell ref="AL104:AL107"/>
    <mergeCell ref="AM104:AM107"/>
    <mergeCell ref="AN104:AN107"/>
    <mergeCell ref="AO104:AO107"/>
    <mergeCell ref="AI92:AJ95"/>
    <mergeCell ref="AK92:AK95"/>
    <mergeCell ref="AL92:AL95"/>
    <mergeCell ref="AM92:AM95"/>
    <mergeCell ref="AN92:AN95"/>
    <mergeCell ref="AO92:AO95"/>
    <mergeCell ref="B96:E99"/>
    <mergeCell ref="AI96:AJ99"/>
    <mergeCell ref="AK96:AK99"/>
    <mergeCell ref="AL96:AL99"/>
    <mergeCell ref="AM96:AM99"/>
    <mergeCell ref="AN96:AN99"/>
    <mergeCell ref="AO96:AO99"/>
    <mergeCell ref="AI84:AJ87"/>
    <mergeCell ref="AK84:AK87"/>
    <mergeCell ref="AL84:AL87"/>
    <mergeCell ref="AM84:AM87"/>
    <mergeCell ref="AN84:AN87"/>
    <mergeCell ref="AO84:AO87"/>
    <mergeCell ref="B88:E91"/>
    <mergeCell ref="AI88:AJ91"/>
    <mergeCell ref="AK88:AK91"/>
    <mergeCell ref="AL88:AL91"/>
    <mergeCell ref="AM88:AM91"/>
    <mergeCell ref="AN88:AN91"/>
    <mergeCell ref="AO88:AO91"/>
    <mergeCell ref="AI76:AJ79"/>
    <mergeCell ref="AK76:AK79"/>
    <mergeCell ref="AL76:AL79"/>
    <mergeCell ref="AM76:AM79"/>
    <mergeCell ref="AN76:AN79"/>
    <mergeCell ref="AO76:AO79"/>
    <mergeCell ref="B80:E83"/>
    <mergeCell ref="AI80:AJ83"/>
    <mergeCell ref="AK80:AK83"/>
    <mergeCell ref="AL80:AL83"/>
    <mergeCell ref="AM80:AM83"/>
    <mergeCell ref="AN80:AN83"/>
    <mergeCell ref="AO80:AO83"/>
    <mergeCell ref="AI68:AJ71"/>
    <mergeCell ref="AK68:AK71"/>
    <mergeCell ref="AL68:AL71"/>
    <mergeCell ref="AM68:AM71"/>
    <mergeCell ref="AN68:AN71"/>
    <mergeCell ref="AO68:AO71"/>
    <mergeCell ref="B72:E75"/>
    <mergeCell ref="AI72:AJ75"/>
    <mergeCell ref="AK72:AK75"/>
    <mergeCell ref="AL72:AL75"/>
    <mergeCell ref="AM72:AM75"/>
    <mergeCell ref="AN72:AN75"/>
    <mergeCell ref="AO72:AO75"/>
    <mergeCell ref="AN60:AN63"/>
    <mergeCell ref="AO60:AO63"/>
    <mergeCell ref="B64:E67"/>
    <mergeCell ref="AI64:AJ67"/>
    <mergeCell ref="AK64:AK67"/>
    <mergeCell ref="AL64:AL67"/>
    <mergeCell ref="AM64:AM67"/>
    <mergeCell ref="AN64:AN67"/>
    <mergeCell ref="AO64:AO67"/>
    <mergeCell ref="AK5:AK7"/>
    <mergeCell ref="AI8:AJ11"/>
    <mergeCell ref="AI12:AJ15"/>
    <mergeCell ref="B3:E7"/>
    <mergeCell ref="F3:F7"/>
    <mergeCell ref="G3:P3"/>
    <mergeCell ref="Q3:AD3"/>
    <mergeCell ref="AE3:AF3"/>
    <mergeCell ref="I4:J6"/>
    <mergeCell ref="K4:L6"/>
    <mergeCell ref="AA4:AB6"/>
    <mergeCell ref="AC4:AD6"/>
    <mergeCell ref="AE4:AF6"/>
    <mergeCell ref="AG3:AH3"/>
    <mergeCell ref="G4:H6"/>
    <mergeCell ref="AG4:AH6"/>
    <mergeCell ref="U4:V6"/>
    <mergeCell ref="B244:E247"/>
    <mergeCell ref="B180:E183"/>
    <mergeCell ref="B44:E47"/>
    <mergeCell ref="B240:E243"/>
    <mergeCell ref="B8:E11"/>
    <mergeCell ref="W4:X6"/>
    <mergeCell ref="B40:E43"/>
    <mergeCell ref="B184:E187"/>
    <mergeCell ref="B12:E15"/>
    <mergeCell ref="M4:N6"/>
    <mergeCell ref="O4:P6"/>
    <mergeCell ref="Q4:R6"/>
    <mergeCell ref="S4:T6"/>
    <mergeCell ref="B48:E51"/>
    <mergeCell ref="B52:E55"/>
    <mergeCell ref="B60:E63"/>
    <mergeCell ref="B68:E71"/>
    <mergeCell ref="B76:E79"/>
    <mergeCell ref="B84:E87"/>
    <mergeCell ref="B92:E95"/>
    <mergeCell ref="B100:E103"/>
    <mergeCell ref="B108:E111"/>
    <mergeCell ref="B116:E119"/>
    <mergeCell ref="B124:E127"/>
    <mergeCell ref="B1:AO1"/>
    <mergeCell ref="AK180:AK183"/>
    <mergeCell ref="AL180:AL183"/>
    <mergeCell ref="AM180:AM183"/>
    <mergeCell ref="AN180:AN183"/>
    <mergeCell ref="AO180:AO183"/>
    <mergeCell ref="AK40:AK43"/>
    <mergeCell ref="AL40:AL43"/>
    <mergeCell ref="AM40:AM43"/>
    <mergeCell ref="AN40:AN43"/>
    <mergeCell ref="AO8:AO11"/>
    <mergeCell ref="AK12:AK15"/>
    <mergeCell ref="AL12:AL15"/>
    <mergeCell ref="AO40:AO43"/>
    <mergeCell ref="AL4:AL7"/>
    <mergeCell ref="AM4:AM7"/>
    <mergeCell ref="AO4:AO7"/>
    <mergeCell ref="AJ3:AO3"/>
    <mergeCell ref="Y4:Z6"/>
    <mergeCell ref="AI40:AJ43"/>
    <mergeCell ref="AI44:AJ47"/>
    <mergeCell ref="AN4:AN7"/>
    <mergeCell ref="AI5:AJ7"/>
    <mergeCell ref="AJ4:AK4"/>
    <mergeCell ref="AM12:AM15"/>
    <mergeCell ref="AN12:AN15"/>
    <mergeCell ref="AO12:AO15"/>
    <mergeCell ref="AK8:AK11"/>
    <mergeCell ref="AL8:AL11"/>
    <mergeCell ref="AM8:AM11"/>
    <mergeCell ref="AN8:AN11"/>
    <mergeCell ref="AI180:AJ183"/>
    <mergeCell ref="AI184:AJ187"/>
    <mergeCell ref="AI48:AJ51"/>
    <mergeCell ref="AK48:AK51"/>
    <mergeCell ref="AL48:AL51"/>
    <mergeCell ref="AM48:AM51"/>
    <mergeCell ref="AN48:AN51"/>
    <mergeCell ref="AO48:AO51"/>
    <mergeCell ref="AI52:AJ55"/>
    <mergeCell ref="AK52:AK55"/>
    <mergeCell ref="AL52:AL55"/>
    <mergeCell ref="AM52:AM55"/>
    <mergeCell ref="AN16:AN19"/>
    <mergeCell ref="AO16:AO19"/>
    <mergeCell ref="AN24:AN27"/>
    <mergeCell ref="AO24:AO27"/>
    <mergeCell ref="AK44:AK47"/>
    <mergeCell ref="B20:E23"/>
    <mergeCell ref="AI20:AJ23"/>
    <mergeCell ref="AK20:AK23"/>
    <mergeCell ref="AL20:AL23"/>
    <mergeCell ref="AM20:AM23"/>
    <mergeCell ref="AN20:AN23"/>
    <mergeCell ref="AO20:AO23"/>
    <mergeCell ref="B16:E19"/>
    <mergeCell ref="AI16:AJ19"/>
    <mergeCell ref="AK16:AK19"/>
    <mergeCell ref="AL16:AL19"/>
    <mergeCell ref="AM16:AM19"/>
    <mergeCell ref="B28:E31"/>
    <mergeCell ref="AI28:AJ31"/>
    <mergeCell ref="AK28:AK31"/>
    <mergeCell ref="AL28:AL31"/>
    <mergeCell ref="AM28:AM31"/>
    <mergeCell ref="AN28:AN31"/>
    <mergeCell ref="AO28:AO31"/>
    <mergeCell ref="B24:E27"/>
    <mergeCell ref="AI24:AJ27"/>
    <mergeCell ref="AK24:AK27"/>
    <mergeCell ref="AL24:AL27"/>
    <mergeCell ref="AM24:AM27"/>
    <mergeCell ref="AN32:AN35"/>
    <mergeCell ref="AO32:AO35"/>
    <mergeCell ref="B36:E39"/>
    <mergeCell ref="AI36:AJ39"/>
    <mergeCell ref="AK36:AK39"/>
    <mergeCell ref="AL36:AL39"/>
    <mergeCell ref="AM36:AM39"/>
    <mergeCell ref="AN36:AN39"/>
    <mergeCell ref="AO36:AO39"/>
    <mergeCell ref="B32:E35"/>
    <mergeCell ref="AI32:AJ35"/>
    <mergeCell ref="AK32:AK35"/>
    <mergeCell ref="AL32:AL35"/>
    <mergeCell ref="AM32:AM35"/>
    <mergeCell ref="B188:E191"/>
    <mergeCell ref="AI188:AJ191"/>
    <mergeCell ref="AK188:AK191"/>
    <mergeCell ref="AL188:AL191"/>
    <mergeCell ref="AM188:AM191"/>
    <mergeCell ref="AN188:AN191"/>
    <mergeCell ref="AO188:AO191"/>
    <mergeCell ref="AL44:AL47"/>
    <mergeCell ref="AM44:AM47"/>
    <mergeCell ref="AN44:AN47"/>
    <mergeCell ref="AO44:AO47"/>
    <mergeCell ref="AN52:AN55"/>
    <mergeCell ref="AO52:AO55"/>
    <mergeCell ref="B56:E59"/>
    <mergeCell ref="AI56:AJ59"/>
    <mergeCell ref="AK56:AK59"/>
    <mergeCell ref="AL56:AL59"/>
    <mergeCell ref="AM56:AM59"/>
    <mergeCell ref="AN56:AN59"/>
    <mergeCell ref="AO56:AO59"/>
    <mergeCell ref="AI60:AJ63"/>
    <mergeCell ref="AK60:AK63"/>
    <mergeCell ref="AL60:AL63"/>
    <mergeCell ref="AM60:AM63"/>
    <mergeCell ref="B192:E195"/>
    <mergeCell ref="B196:E199"/>
    <mergeCell ref="B200:E203"/>
    <mergeCell ref="AI200:AJ203"/>
    <mergeCell ref="AK200:AK203"/>
    <mergeCell ref="AL200:AL203"/>
    <mergeCell ref="AM200:AM203"/>
    <mergeCell ref="AN200:AN203"/>
    <mergeCell ref="AO200:AO203"/>
    <mergeCell ref="AI196:AJ199"/>
    <mergeCell ref="AK196:AK199"/>
    <mergeCell ref="AL196:AL199"/>
    <mergeCell ref="AM196:AM199"/>
    <mergeCell ref="AN196:AN199"/>
    <mergeCell ref="AO196:AO199"/>
    <mergeCell ref="AO192:AO195"/>
    <mergeCell ref="AN192:AN195"/>
    <mergeCell ref="AM192:AM195"/>
    <mergeCell ref="AL192:AL195"/>
    <mergeCell ref="AK192:AK195"/>
    <mergeCell ref="AI192:AJ195"/>
    <mergeCell ref="B204:E207"/>
    <mergeCell ref="AI204:AJ207"/>
    <mergeCell ref="AK204:AK207"/>
    <mergeCell ref="AL204:AL207"/>
    <mergeCell ref="AM204:AM207"/>
    <mergeCell ref="AN204:AN207"/>
    <mergeCell ref="AO204:AO207"/>
    <mergeCell ref="B208:E211"/>
    <mergeCell ref="AI208:AJ211"/>
    <mergeCell ref="AK208:AK211"/>
    <mergeCell ref="AL208:AL211"/>
    <mergeCell ref="AM208:AM211"/>
    <mergeCell ref="AN208:AN211"/>
    <mergeCell ref="AO208:AO211"/>
    <mergeCell ref="B212:E215"/>
    <mergeCell ref="AI212:AJ215"/>
    <mergeCell ref="AK212:AK215"/>
    <mergeCell ref="AL212:AL215"/>
    <mergeCell ref="AM212:AM215"/>
    <mergeCell ref="AN212:AN215"/>
    <mergeCell ref="AO212:AO215"/>
    <mergeCell ref="B216:E219"/>
    <mergeCell ref="AI216:AJ219"/>
    <mergeCell ref="AK216:AK219"/>
    <mergeCell ref="AL216:AL219"/>
    <mergeCell ref="AM216:AM219"/>
    <mergeCell ref="AN216:AN219"/>
    <mergeCell ref="AO216:AO219"/>
    <mergeCell ref="B228:E231"/>
    <mergeCell ref="AI228:AJ231"/>
    <mergeCell ref="AK228:AK231"/>
    <mergeCell ref="AL228:AL231"/>
    <mergeCell ref="AM228:AM231"/>
    <mergeCell ref="AN228:AN231"/>
    <mergeCell ref="AO228:AO231"/>
    <mergeCell ref="B220:E223"/>
    <mergeCell ref="AI220:AJ223"/>
    <mergeCell ref="AK220:AK223"/>
    <mergeCell ref="AL220:AL223"/>
    <mergeCell ref="AM220:AM223"/>
    <mergeCell ref="AN220:AN223"/>
    <mergeCell ref="AO220:AO223"/>
    <mergeCell ref="B224:E227"/>
    <mergeCell ref="AI224:AJ227"/>
    <mergeCell ref="AK224:AK227"/>
    <mergeCell ref="AL224:AL227"/>
    <mergeCell ref="AM224:AM227"/>
    <mergeCell ref="AN224:AN227"/>
    <mergeCell ref="AO224:AO227"/>
    <mergeCell ref="B236:E239"/>
    <mergeCell ref="AI236:AJ239"/>
    <mergeCell ref="AK236:AK239"/>
    <mergeCell ref="AL236:AL239"/>
    <mergeCell ref="AM236:AM239"/>
    <mergeCell ref="AN236:AN239"/>
    <mergeCell ref="AO236:AO239"/>
    <mergeCell ref="B232:E235"/>
    <mergeCell ref="AI232:AJ235"/>
    <mergeCell ref="AK232:AK235"/>
    <mergeCell ref="AL232:AL235"/>
    <mergeCell ref="AM232:AM235"/>
    <mergeCell ref="AN232:AN235"/>
    <mergeCell ref="AO232:AO235"/>
  </mergeCells>
  <phoneticPr fontId="2"/>
  <dataValidations count="3">
    <dataValidation type="list" allowBlank="1" showInputMessage="1" showErrorMessage="1" sqref="AL8:AL183 AL188:AL239">
      <formula1>"○,△,×"</formula1>
    </dataValidation>
    <dataValidation allowBlank="1" showInputMessage="1" showErrorMessage="1" promptTitle="”○”　”×”" sqref="AL4"/>
    <dataValidation type="list" allowBlank="1" showInputMessage="1" showErrorMessage="1" sqref="AI8:AJ183 AI188:AJ239">
      <formula1>"①,②,③,④"</formula1>
    </dataValidation>
  </dataValidations>
  <pageMargins left="0.23622047244094499" right="0.23622047244094499" top="0.74803149606299202" bottom="0.74803149606299202" header="0.31496062992126" footer="0.31496062992126"/>
  <pageSetup paperSize="8" scale="3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L6" sqref="L6"/>
    </sheetView>
  </sheetViews>
  <sheetFormatPr defaultRowHeight="13.5" x14ac:dyDescent="0.15"/>
  <cols>
    <col min="1" max="1" width="5" customWidth="1"/>
    <col min="3" max="3" width="39.5" customWidth="1"/>
    <col min="4" max="4" width="125.375" customWidth="1"/>
  </cols>
  <sheetData>
    <row r="1" spans="1:4" ht="28.5" customHeight="1" x14ac:dyDescent="0.15">
      <c r="D1" s="56"/>
    </row>
    <row r="2" spans="1:4" ht="28.5" customHeight="1" x14ac:dyDescent="0.15">
      <c r="A2" s="459" t="s">
        <v>29</v>
      </c>
      <c r="B2" s="460"/>
      <c r="C2" s="460"/>
      <c r="D2" s="460"/>
    </row>
    <row r="3" spans="1:4" ht="6.75" customHeight="1" x14ac:dyDescent="0.15"/>
    <row r="4" spans="1:4" ht="48.75" customHeight="1" thickBot="1" x14ac:dyDescent="0.2">
      <c r="B4" s="57" t="s">
        <v>30</v>
      </c>
    </row>
    <row r="5" spans="1:4" ht="27.75" customHeight="1" thickBot="1" x14ac:dyDescent="0.2">
      <c r="B5" s="58"/>
      <c r="C5" s="59" t="s">
        <v>31</v>
      </c>
      <c r="D5" s="60" t="s">
        <v>32</v>
      </c>
    </row>
    <row r="6" spans="1:4" ht="64.5" customHeight="1" x14ac:dyDescent="0.15">
      <c r="B6" s="461" t="s">
        <v>33</v>
      </c>
      <c r="C6" s="61" t="s">
        <v>34</v>
      </c>
      <c r="D6" s="62" t="s">
        <v>35</v>
      </c>
    </row>
    <row r="7" spans="1:4" ht="64.5" customHeight="1" x14ac:dyDescent="0.15">
      <c r="B7" s="462"/>
      <c r="C7" s="63" t="s">
        <v>36</v>
      </c>
      <c r="D7" s="64" t="s">
        <v>37</v>
      </c>
    </row>
    <row r="8" spans="1:4" ht="64.5" customHeight="1" x14ac:dyDescent="0.15">
      <c r="B8" s="463"/>
      <c r="C8" s="65" t="s">
        <v>38</v>
      </c>
      <c r="D8" s="66" t="s">
        <v>39</v>
      </c>
    </row>
    <row r="9" spans="1:4" ht="64.5" customHeight="1" thickBot="1" x14ac:dyDescent="0.2">
      <c r="B9" s="464"/>
      <c r="C9" s="67" t="s">
        <v>40</v>
      </c>
      <c r="D9" s="68" t="s">
        <v>41</v>
      </c>
    </row>
    <row r="10" spans="1:4" ht="64.5" customHeight="1" x14ac:dyDescent="0.15">
      <c r="B10" s="461" t="s">
        <v>42</v>
      </c>
      <c r="C10" s="61" t="s">
        <v>43</v>
      </c>
      <c r="D10" s="62" t="s">
        <v>44</v>
      </c>
    </row>
    <row r="11" spans="1:4" ht="64.5" customHeight="1" x14ac:dyDescent="0.15">
      <c r="B11" s="462"/>
      <c r="C11" s="63" t="s">
        <v>45</v>
      </c>
      <c r="D11" s="64" t="s">
        <v>46</v>
      </c>
    </row>
    <row r="12" spans="1:4" ht="64.5" customHeight="1" x14ac:dyDescent="0.15">
      <c r="B12" s="463"/>
      <c r="C12" s="65" t="s">
        <v>47</v>
      </c>
      <c r="D12" s="66" t="s">
        <v>48</v>
      </c>
    </row>
    <row r="13" spans="1:4" ht="64.5" customHeight="1" x14ac:dyDescent="0.15">
      <c r="B13" s="463"/>
      <c r="C13" s="65" t="s">
        <v>49</v>
      </c>
      <c r="D13" s="66" t="s">
        <v>50</v>
      </c>
    </row>
    <row r="14" spans="1:4" ht="64.5" customHeight="1" x14ac:dyDescent="0.15">
      <c r="B14" s="463"/>
      <c r="C14" s="65" t="s">
        <v>51</v>
      </c>
      <c r="D14" s="66" t="s">
        <v>52</v>
      </c>
    </row>
    <row r="15" spans="1:4" ht="64.5" customHeight="1" thickBot="1" x14ac:dyDescent="0.2">
      <c r="B15" s="464"/>
      <c r="C15" s="67" t="s">
        <v>53</v>
      </c>
      <c r="D15" s="68" t="s">
        <v>54</v>
      </c>
    </row>
    <row r="16" spans="1:4" ht="57" customHeight="1" x14ac:dyDescent="0.15">
      <c r="B16" s="69"/>
      <c r="C16" s="70"/>
      <c r="D16" s="70"/>
    </row>
    <row r="17" spans="2:4" ht="32.25" customHeight="1" x14ac:dyDescent="0.15"/>
    <row r="18" spans="2:4" ht="42.75" customHeight="1" thickBot="1" x14ac:dyDescent="0.2">
      <c r="B18" s="57" t="s">
        <v>55</v>
      </c>
    </row>
    <row r="19" spans="2:4" ht="65.25" customHeight="1" x14ac:dyDescent="0.15">
      <c r="B19" s="465" t="s">
        <v>4</v>
      </c>
      <c r="C19" s="61" t="s">
        <v>56</v>
      </c>
      <c r="D19" s="62" t="s">
        <v>57</v>
      </c>
    </row>
    <row r="20" spans="2:4" ht="65.25" customHeight="1" x14ac:dyDescent="0.15">
      <c r="B20" s="466"/>
      <c r="C20" s="65" t="s">
        <v>58</v>
      </c>
      <c r="D20" s="66" t="s">
        <v>59</v>
      </c>
    </row>
    <row r="21" spans="2:4" ht="65.25" customHeight="1" x14ac:dyDescent="0.15">
      <c r="B21" s="466"/>
      <c r="C21" s="65" t="s">
        <v>60</v>
      </c>
      <c r="D21" s="66" t="s">
        <v>61</v>
      </c>
    </row>
    <row r="22" spans="2:4" ht="65.25" customHeight="1" x14ac:dyDescent="0.15">
      <c r="B22" s="466"/>
      <c r="C22" s="65" t="s">
        <v>62</v>
      </c>
      <c r="D22" s="66" t="s">
        <v>63</v>
      </c>
    </row>
    <row r="23" spans="2:4" ht="66.75" customHeight="1" x14ac:dyDescent="0.15">
      <c r="B23" s="466"/>
      <c r="C23" s="65" t="s">
        <v>64</v>
      </c>
      <c r="D23" s="66" t="s">
        <v>65</v>
      </c>
    </row>
    <row r="24" spans="2:4" ht="64.5" customHeight="1" thickBot="1" x14ac:dyDescent="0.2">
      <c r="B24" s="467"/>
      <c r="C24" s="67" t="s">
        <v>66</v>
      </c>
      <c r="D24" s="68" t="s">
        <v>67</v>
      </c>
    </row>
    <row r="25" spans="2:4" ht="65.25" customHeight="1" thickBot="1" x14ac:dyDescent="0.2">
      <c r="B25" s="71" t="s">
        <v>5</v>
      </c>
      <c r="C25" s="72" t="s">
        <v>68</v>
      </c>
      <c r="D25" s="73" t="s">
        <v>69</v>
      </c>
    </row>
    <row r="26" spans="2:4" ht="65.25" customHeight="1" x14ac:dyDescent="0.15">
      <c r="B26" s="468" t="s">
        <v>70</v>
      </c>
      <c r="C26" s="63" t="s">
        <v>71</v>
      </c>
      <c r="D26" s="64" t="s">
        <v>72</v>
      </c>
    </row>
    <row r="27" spans="2:4" ht="65.25" customHeight="1" x14ac:dyDescent="0.15">
      <c r="B27" s="468"/>
      <c r="C27" s="65" t="s">
        <v>73</v>
      </c>
      <c r="D27" s="66" t="s">
        <v>74</v>
      </c>
    </row>
    <row r="28" spans="2:4" ht="65.25" customHeight="1" x14ac:dyDescent="0.15">
      <c r="B28" s="468"/>
      <c r="C28" s="65" t="s">
        <v>75</v>
      </c>
      <c r="D28" s="66" t="s">
        <v>76</v>
      </c>
    </row>
    <row r="29" spans="2:4" ht="65.25" customHeight="1" thickBot="1" x14ac:dyDescent="0.2">
      <c r="B29" s="469"/>
      <c r="C29" s="67" t="s">
        <v>77</v>
      </c>
      <c r="D29" s="74" t="s">
        <v>78</v>
      </c>
    </row>
  </sheetData>
  <mergeCells count="5">
    <mergeCell ref="A2:D2"/>
    <mergeCell ref="B6:B9"/>
    <mergeCell ref="B10:B15"/>
    <mergeCell ref="B19:B24"/>
    <mergeCell ref="B26:B29"/>
  </mergeCells>
  <phoneticPr fontId="2"/>
  <pageMargins left="0.70866141732283505" right="0.70866141732283505" top="0.74803149606299202" bottom="0.74803149606299202" header="0.31496062992126" footer="0.31496062992126"/>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(地方総括)</vt:lpstr>
      <vt:lpstr>分類例</vt:lpstr>
      <vt:lpstr>'様式 (地方総括)'!Print_Area</vt:lpstr>
      <vt:lpstr>'様式 (地方総括)'!Print_Titles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2025-04-01T07:13:26Z</dcterms:created>
  <dcterms:modified xsi:type="dcterms:W3CDTF">2025-04-01T07:13:26Z</dcterms:modified>
  <cp:category/>
</cp:coreProperties>
</file>