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商工労働担当\02_補助金・助成事業\01_事業者支援補助金\R08\01_手引き\06_HP掲載用\共通\"/>
    </mc:Choice>
  </mc:AlternateContent>
  <bookViews>
    <workbookView xWindow="0" yWindow="4500" windowWidth="28800" windowHeight="12345"/>
  </bookViews>
  <sheets>
    <sheet name="計算表" sheetId="1" r:id="rId1"/>
    <sheet name="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5" i="1"/>
  <c r="N5" i="1" l="1"/>
  <c r="G11" i="1" l="1"/>
  <c r="N7" i="1" l="1"/>
  <c r="N8" i="1"/>
  <c r="N9" i="1"/>
  <c r="N10" i="1"/>
  <c r="G29" i="1" l="1"/>
  <c r="C29" i="1"/>
  <c r="C20" i="1"/>
  <c r="G20" i="1"/>
  <c r="C11" i="1"/>
  <c r="H29" i="1"/>
  <c r="D29" i="1"/>
  <c r="H20" i="1"/>
  <c r="D20" i="1"/>
  <c r="H11" i="1"/>
  <c r="D11" i="1"/>
  <c r="J17" i="1" l="1"/>
  <c r="L9" i="1" l="1"/>
  <c r="J10" i="1" l="1"/>
  <c r="J9" i="1"/>
  <c r="J8" i="1"/>
  <c r="J7" i="1"/>
  <c r="J6" i="1"/>
  <c r="J5" i="1"/>
  <c r="L7" i="1"/>
  <c r="K10" i="1"/>
  <c r="K9" i="1"/>
  <c r="K8" i="1"/>
  <c r="K7" i="1"/>
  <c r="K6" i="1"/>
  <c r="L10" i="1"/>
  <c r="L8" i="1"/>
  <c r="L6" i="1"/>
  <c r="N6" i="1" s="1"/>
  <c r="K5" i="1"/>
  <c r="L5" i="1" l="1"/>
  <c r="K11" i="1"/>
  <c r="M11" i="1"/>
  <c r="L11" i="1" l="1"/>
  <c r="M15" i="1"/>
  <c r="N11" i="1" l="1"/>
  <c r="M17" i="1"/>
  <c r="M18" i="1" s="1"/>
</calcChain>
</file>

<file path=xl/sharedStrings.xml><?xml version="1.0" encoding="utf-8"?>
<sst xmlns="http://schemas.openxmlformats.org/spreadsheetml/2006/main" count="57" uniqueCount="31">
  <si>
    <t>交付申請額</t>
    <rPh sb="0" eb="2">
      <t>コウフ</t>
    </rPh>
    <rPh sb="2" eb="4">
      <t>シンセイ</t>
    </rPh>
    <rPh sb="4" eb="5">
      <t>ガク</t>
    </rPh>
    <phoneticPr fontId="1"/>
  </si>
  <si>
    <t>実績額</t>
    <rPh sb="0" eb="3">
      <t>ジッセキガク</t>
    </rPh>
    <phoneticPr fontId="1"/>
  </si>
  <si>
    <t>費目名</t>
    <rPh sb="0" eb="2">
      <t>ヒモク</t>
    </rPh>
    <rPh sb="2" eb="3">
      <t>メイ</t>
    </rPh>
    <phoneticPr fontId="1"/>
  </si>
  <si>
    <t>費目</t>
    <rPh sb="0" eb="2">
      <t>ヒモク</t>
    </rPh>
    <phoneticPr fontId="1"/>
  </si>
  <si>
    <t>経費内容</t>
    <rPh sb="0" eb="2">
      <t>ケイヒ</t>
    </rPh>
    <rPh sb="2" eb="4">
      <t>ナイヨウ</t>
    </rPh>
    <phoneticPr fontId="1"/>
  </si>
  <si>
    <t>合計</t>
    <rPh sb="0" eb="2">
      <t>ゴウケイ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</si>
  <si>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</si>
  <si>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（BまたはCのいずれか小さいほうの額）</t>
    <rPh sb="11" eb="12">
      <t>チイ</t>
    </rPh>
    <rPh sb="17" eb="18">
      <t>ガク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</si>
  <si>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</si>
  <si>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実績額</t>
    <rPh sb="0" eb="3">
      <t>ジッセキガク</t>
    </rPh>
    <phoneticPr fontId="1"/>
  </si>
  <si>
    <t>申請枠リスト</t>
    <rPh sb="0" eb="2">
      <t>シンセイ</t>
    </rPh>
    <rPh sb="2" eb="3">
      <t>ワク</t>
    </rPh>
    <phoneticPr fontId="1"/>
  </si>
  <si>
    <t>金額上限</t>
    <rPh sb="0" eb="2">
      <t>キンガク</t>
    </rPh>
    <rPh sb="2" eb="4">
      <t>ジョウゲン</t>
    </rPh>
    <phoneticPr fontId="1"/>
  </si>
  <si>
    <t>創業支援枠</t>
    <rPh sb="0" eb="2">
      <t>ソウギョウ</t>
    </rPh>
    <rPh sb="2" eb="4">
      <t>シエン</t>
    </rPh>
    <rPh sb="4" eb="5">
      <t>ワク</t>
    </rPh>
    <phoneticPr fontId="1"/>
  </si>
  <si>
    <t>創業支援枠（市内）</t>
    <rPh sb="0" eb="2">
      <t>ソウギョウ</t>
    </rPh>
    <rPh sb="2" eb="4">
      <t>シエン</t>
    </rPh>
    <rPh sb="4" eb="5">
      <t>ワク</t>
    </rPh>
    <rPh sb="6" eb="8">
      <t>シナイ</t>
    </rPh>
    <phoneticPr fontId="1"/>
  </si>
  <si>
    <t>商品開発枠</t>
    <rPh sb="0" eb="2">
      <t>ショウヒン</t>
    </rPh>
    <rPh sb="2" eb="4">
      <t>カイハツ</t>
    </rPh>
    <rPh sb="4" eb="5">
      <t>ワク</t>
    </rPh>
    <phoneticPr fontId="1"/>
  </si>
  <si>
    <t>６次産業化枠</t>
    <rPh sb="1" eb="2">
      <t>ジ</t>
    </rPh>
    <rPh sb="2" eb="5">
      <t>サンギョウカ</t>
    </rPh>
    <rPh sb="5" eb="6">
      <t>ワク</t>
    </rPh>
    <phoneticPr fontId="1"/>
  </si>
  <si>
    <t>生産性向上支援枠</t>
    <rPh sb="0" eb="3">
      <t>セイサンセイ</t>
    </rPh>
    <rPh sb="3" eb="5">
      <t>コウジョウ</t>
    </rPh>
    <rPh sb="5" eb="7">
      <t>シエン</t>
    </rPh>
    <rPh sb="7" eb="8">
      <t>ワク</t>
    </rPh>
    <phoneticPr fontId="1"/>
  </si>
  <si>
    <t>生産性向上支援枠
（先進的取組み）</t>
    <rPh sb="0" eb="3">
      <t>セイサンセイ</t>
    </rPh>
    <rPh sb="3" eb="5">
      <t>コウジョウ</t>
    </rPh>
    <rPh sb="5" eb="7">
      <t>シエン</t>
    </rPh>
    <rPh sb="7" eb="8">
      <t>ワク</t>
    </rPh>
    <rPh sb="10" eb="13">
      <t>センシンテキ</t>
    </rPh>
    <rPh sb="13" eb="15">
      <t>トリク</t>
    </rPh>
    <phoneticPr fontId="1"/>
  </si>
  <si>
    <t>BCP枠</t>
    <rPh sb="3" eb="4">
      <t>ワク</t>
    </rPh>
    <phoneticPr fontId="1"/>
  </si>
  <si>
    <t>人材募集枠</t>
    <rPh sb="0" eb="2">
      <t>ジンザイ</t>
    </rPh>
    <rPh sb="2" eb="4">
      <t>ボシュウ</t>
    </rPh>
    <rPh sb="4" eb="5">
      <t>ワク</t>
    </rPh>
    <phoneticPr fontId="1"/>
  </si>
  <si>
    <t>人材育成枠</t>
    <rPh sb="0" eb="2">
      <t>ジンザイ</t>
    </rPh>
    <rPh sb="2" eb="4">
      <t>イクセイ</t>
    </rPh>
    <rPh sb="4" eb="5">
      <t>ワク</t>
    </rPh>
    <phoneticPr fontId="1"/>
  </si>
  <si>
    <t>展示会出展枠</t>
    <rPh sb="0" eb="3">
      <t>テンジカイ</t>
    </rPh>
    <rPh sb="3" eb="5">
      <t>シュッテン</t>
    </rPh>
    <rPh sb="5" eb="6">
      <t>ワク</t>
    </rPh>
    <phoneticPr fontId="1"/>
  </si>
  <si>
    <t>持続化補助金支援枠</t>
    <rPh sb="0" eb="2">
      <t>ジゾク</t>
    </rPh>
    <rPh sb="2" eb="3">
      <t>カ</t>
    </rPh>
    <rPh sb="3" eb="6">
      <t>ホジョキン</t>
    </rPh>
    <rPh sb="6" eb="8">
      <t>シエン</t>
    </rPh>
    <rPh sb="8" eb="9">
      <t>ワク</t>
    </rPh>
    <phoneticPr fontId="1"/>
  </si>
  <si>
    <t>申請枠</t>
    <rPh sb="0" eb="2">
      <t>シンセイ</t>
    </rPh>
    <rPh sb="2" eb="3">
      <t>ワク</t>
    </rPh>
    <phoneticPr fontId="1"/>
  </si>
  <si>
    <t>B：交付決定額</t>
    <rPh sb="2" eb="7">
      <t>コウフケッテイガク</t>
    </rPh>
    <phoneticPr fontId="1"/>
  </si>
  <si>
    <t>A：補助対象額</t>
    <rPh sb="2" eb="7">
      <t>ホジョタイショウガク</t>
    </rPh>
    <phoneticPr fontId="1"/>
  </si>
  <si>
    <t>D：実績報告額</t>
    <rPh sb="2" eb="4">
      <t>ジッセキ</t>
    </rPh>
    <rPh sb="4" eb="6">
      <t>ホウコク</t>
    </rPh>
    <rPh sb="6" eb="7">
      <t>ガク</t>
    </rPh>
    <phoneticPr fontId="1"/>
  </si>
  <si>
    <t>※全て税込価格で記載してください。</t>
    <rPh sb="1" eb="2">
      <t>スベ</t>
    </rPh>
    <rPh sb="3" eb="5">
      <t>ゼイコ</t>
    </rPh>
    <rPh sb="5" eb="7">
      <t>カカク</t>
    </rPh>
    <rPh sb="8" eb="10">
      <t>キサイ</t>
    </rPh>
    <phoneticPr fontId="1"/>
  </si>
  <si>
    <t>計画変更に伴う実績報告額計算表</t>
    <rPh sb="0" eb="2">
      <t>ケイカク</t>
    </rPh>
    <rPh sb="2" eb="4">
      <t>ヘンコウ</t>
    </rPh>
    <rPh sb="5" eb="6">
      <t>トモナ</t>
    </rPh>
    <rPh sb="7" eb="9">
      <t>ジッセキ</t>
    </rPh>
    <rPh sb="9" eb="11">
      <t>ホウコク</t>
    </rPh>
    <rPh sb="11" eb="12">
      <t>ガク</t>
    </rPh>
    <rPh sb="12" eb="14">
      <t>ケイサン</t>
    </rPh>
    <rPh sb="14" eb="15">
      <t>ヒョウ</t>
    </rPh>
    <phoneticPr fontId="1"/>
  </si>
  <si>
    <t>二割増金額</t>
    <rPh sb="0" eb="2">
      <t>ニワリ</t>
    </rPh>
    <rPh sb="2" eb="3">
      <t>ゾウ</t>
    </rPh>
    <rPh sb="3" eb="5">
      <t>キンガク</t>
    </rPh>
    <phoneticPr fontId="1"/>
  </si>
  <si>
    <t>物産展出展枠</t>
    <rPh sb="0" eb="3">
      <t>ブッサンテン</t>
    </rPh>
    <rPh sb="3" eb="5">
      <t>シュッテン</t>
    </rPh>
    <rPh sb="5" eb="6">
      <t>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</si>
</sst>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\ &quot;円&quot;"/>
    <numFmt numFmtId="177" formatCode="#,###\ &quot;円&quot;;;;"/>
    <numFmt numFmtId="178" formatCode="#,###\ &quot;円&quot;;;0\ &quot;円&quot;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i/>
      <sz val="16"/>
      <color theme="1"/>
      <name val="游明朝"/>
      <family val="1"/>
      <charset val="128"/>
    </font>
    <font>
      <sz val="14"/>
      <color theme="1"/>
      <name val="游明朝 Demibold"/>
      <family val="1"/>
      <charset val="128"/>
    </font>
    <font>
      <i/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7" xfId="0" applyFont="1" applyBorder="1" applyAlignment="1">
      <alignment horizontal="distributed" vertical="center" indent="3"/>
    </xf>
    <xf numFmtId="0" fontId="3" fillId="0" borderId="10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right" vertical="center" indent="1"/>
    </xf>
    <xf numFmtId="176" fontId="3" fillId="0" borderId="30" xfId="0" applyNumberFormat="1" applyFont="1" applyBorder="1" applyAlignment="1">
      <alignment horizontal="right" vertical="center" indent="1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indent="1"/>
    </xf>
    <xf numFmtId="0" fontId="3" fillId="0" borderId="19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 indent="1"/>
    </xf>
    <xf numFmtId="176" fontId="3" fillId="0" borderId="20" xfId="0" applyNumberFormat="1" applyFont="1" applyBorder="1" applyAlignment="1">
      <alignment horizontal="right" vertical="center" indent="1"/>
    </xf>
    <xf numFmtId="0" fontId="3" fillId="0" borderId="37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right" vertical="center" indent="1"/>
    </xf>
    <xf numFmtId="177" fontId="3" fillId="0" borderId="25" xfId="0" applyNumberFormat="1" applyFont="1" applyBorder="1" applyAlignment="1">
      <alignment horizontal="right" vertical="center" indent="1"/>
    </xf>
    <xf numFmtId="176" fontId="3" fillId="0" borderId="26" xfId="0" applyNumberFormat="1" applyFont="1" applyBorder="1" applyAlignment="1">
      <alignment horizontal="right" vertical="center" indent="1"/>
    </xf>
    <xf numFmtId="0" fontId="3" fillId="0" borderId="14" xfId="0" applyFont="1" applyBorder="1" applyAlignment="1">
      <alignment horizontal="distributed" vertical="center" indent="3"/>
    </xf>
    <xf numFmtId="177" fontId="3" fillId="0" borderId="21" xfId="0" applyNumberFormat="1" applyFont="1" applyBorder="1" applyAlignment="1">
      <alignment horizontal="right" vertical="center" indent="1"/>
    </xf>
    <xf numFmtId="177" fontId="3" fillId="0" borderId="15" xfId="0" applyNumberFormat="1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3" fillId="0" borderId="38" xfId="0" applyFont="1" applyBorder="1" applyAlignment="1">
      <alignment horizontal="distributed" vertical="center" indent="1"/>
    </xf>
    <xf numFmtId="0" fontId="3" fillId="0" borderId="43" xfId="0" applyFont="1" applyBorder="1" applyAlignment="1">
      <alignment horizontal="distributed" vertical="center" indent="1"/>
    </xf>
    <xf numFmtId="0" fontId="3" fillId="0" borderId="39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right" vertical="center" indent="1"/>
    </xf>
    <xf numFmtId="178" fontId="3" fillId="0" borderId="40" xfId="0" applyNumberFormat="1" applyFont="1" applyBorder="1">
      <alignment vertical="center"/>
    </xf>
    <xf numFmtId="178" fontId="3" fillId="0" borderId="8" xfId="0" applyNumberFormat="1" applyFont="1" applyBorder="1" applyAlignment="1">
      <alignment horizontal="right" vertical="center" indent="1"/>
    </xf>
    <xf numFmtId="178" fontId="3" fillId="0" borderId="41" xfId="0" applyNumberFormat="1" applyFont="1" applyBorder="1">
      <alignment vertical="center"/>
    </xf>
    <xf numFmtId="178" fontId="3" fillId="0" borderId="24" xfId="0" applyNumberFormat="1" applyFont="1" applyBorder="1" applyAlignment="1">
      <alignment horizontal="right" vertical="center" indent="1"/>
    </xf>
    <xf numFmtId="178" fontId="3" fillId="0" borderId="42" xfId="0" applyNumberFormat="1" applyFont="1" applyBorder="1" applyAlignment="1">
      <alignment horizontal="right" vertical="center" indent="1"/>
    </xf>
    <xf numFmtId="178" fontId="3" fillId="0" borderId="36" xfId="0" applyNumberFormat="1" applyFont="1" applyBorder="1" applyAlignment="1">
      <alignment horizontal="right" vertical="center" indent="1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23"/>
    </xf>
    <xf numFmtId="0" fontId="3" fillId="0" borderId="5" xfId="0" applyFont="1" applyBorder="1" applyAlignment="1">
      <alignment horizontal="left" vertical="center" indent="23"/>
    </xf>
    <xf numFmtId="0" fontId="3" fillId="0" borderId="22" xfId="0" applyFont="1" applyBorder="1" applyAlignment="1">
      <alignment horizontal="left" vertical="center" indent="23"/>
    </xf>
    <xf numFmtId="0" fontId="3" fillId="0" borderId="1" xfId="0" applyFont="1" applyBorder="1" applyAlignment="1">
      <alignment horizontal="left" vertical="center" indent="23"/>
    </xf>
    <xf numFmtId="0" fontId="3" fillId="0" borderId="34" xfId="0" applyFont="1" applyBorder="1" applyAlignment="1">
      <alignment horizontal="left" vertical="center" indent="23"/>
    </xf>
    <xf numFmtId="0" fontId="3" fillId="0" borderId="35" xfId="0" applyFont="1" applyBorder="1" applyAlignment="1">
      <alignment horizontal="left" vertical="center" indent="23"/>
    </xf>
    <xf numFmtId="0" fontId="3" fillId="0" borderId="2" xfId="0" applyFont="1" applyBorder="1" applyAlignment="1">
      <alignment horizontal="left" vertical="center" indent="23"/>
    </xf>
    <xf numFmtId="177" fontId="7" fillId="0" borderId="5" xfId="0" applyNumberFormat="1" applyFont="1" applyBorder="1" applyAlignment="1">
      <alignment horizontal="right" vertical="center" indent="1"/>
    </xf>
    <xf numFmtId="177" fontId="7" fillId="0" borderId="6" xfId="0" applyNumberFormat="1" applyFont="1" applyBorder="1" applyAlignment="1">
      <alignment horizontal="right" vertical="center" indent="1"/>
    </xf>
    <xf numFmtId="177" fontId="7" fillId="0" borderId="1" xfId="0" applyNumberFormat="1" applyFont="1" applyBorder="1" applyAlignment="1">
      <alignment horizontal="right" vertical="center" indent="1"/>
    </xf>
    <xf numFmtId="177" fontId="7" fillId="0" borderId="23" xfId="0" applyNumberFormat="1" applyFont="1" applyBorder="1" applyAlignment="1">
      <alignment horizontal="right" vertical="center" indent="1"/>
    </xf>
    <xf numFmtId="177" fontId="7" fillId="0" borderId="35" xfId="0" applyNumberFormat="1" applyFont="1" applyBorder="1" applyAlignment="1">
      <alignment horizontal="right" vertical="center" indent="1"/>
    </xf>
    <xf numFmtId="177" fontId="7" fillId="0" borderId="32" xfId="0" applyNumberFormat="1" applyFont="1" applyBorder="1" applyAlignment="1">
      <alignment horizontal="right" vertical="center" indent="1"/>
    </xf>
    <xf numFmtId="177" fontId="5" fillId="0" borderId="45" xfId="0" applyNumberFormat="1" applyFont="1" applyBorder="1" applyAlignment="1">
      <alignment horizontal="right" vertical="center" indent="1"/>
    </xf>
    <xf numFmtId="177" fontId="5" fillId="0" borderId="46" xfId="0" applyNumberFormat="1" applyFont="1" applyBorder="1" applyAlignment="1">
      <alignment horizontal="right" vertical="center" indent="1"/>
    </xf>
    <xf numFmtId="177" fontId="5" fillId="0" borderId="47" xfId="0" applyNumberFormat="1" applyFont="1" applyBorder="1" applyAlignment="1">
      <alignment horizontal="right" vertical="center" indent="1"/>
    </xf>
    <xf numFmtId="177" fontId="5" fillId="0" borderId="48" xfId="0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abSelected="1" workbookViewId="0">
      <selection activeCell="L2" sqref="L2:N2"/>
    </sheetView>
  </sheetViews>
  <sheetFormatPr defaultRowHeight="18" x14ac:dyDescent="0.4"/>
  <cols>
    <col min="1" max="1" width="2.25" style="2" customWidth="1"/>
    <col min="2" max="2" width="15.875" style="2" customWidth="1"/>
    <col min="3" max="4" width="14.125" style="2" customWidth="1"/>
    <col min="5" max="5" width="2" style="2" customWidth="1"/>
    <col min="6" max="6" width="15.875" style="2" customWidth="1"/>
    <col min="7" max="8" width="14.125" style="2" customWidth="1"/>
    <col min="9" max="9" width="2.375" style="2" customWidth="1"/>
    <col min="10" max="10" width="17.625" style="2" customWidth="1"/>
    <col min="11" max="14" width="16.25" style="2" customWidth="1"/>
    <col min="15" max="16384" width="9" style="2"/>
  </cols>
  <sheetData>
    <row r="1" spans="2:14" ht="5.25" customHeight="1" thickBot="1" x14ac:dyDescent="0.45"/>
    <row r="2" spans="2:14" ht="24.75" thickBot="1" x14ac:dyDescent="0.45">
      <c r="B2" s="23" t="s">
        <v>28</v>
      </c>
      <c r="C2" s="3"/>
      <c r="F2" s="2" t="s">
        <v>27</v>
      </c>
      <c r="K2" s="30" t="s">
        <v>23</v>
      </c>
      <c r="L2" s="42"/>
      <c r="M2" s="43"/>
      <c r="N2" s="38"/>
    </row>
    <row r="3" spans="2:14" ht="6" customHeight="1" thickBot="1" x14ac:dyDescent="0.45"/>
    <row r="4" spans="2:14" ht="24" customHeight="1" thickBot="1" x14ac:dyDescent="0.45">
      <c r="B4" s="27" t="s">
        <v>2</v>
      </c>
      <c r="C4" s="37"/>
      <c r="D4" s="38"/>
      <c r="F4" s="27" t="s">
        <v>2</v>
      </c>
      <c r="G4" s="37"/>
      <c r="H4" s="38"/>
      <c r="J4" s="4" t="s">
        <v>3</v>
      </c>
      <c r="K4" s="5" t="s">
        <v>0</v>
      </c>
      <c r="L4" s="5" t="s">
        <v>1</v>
      </c>
      <c r="M4" s="5" t="s">
        <v>29</v>
      </c>
      <c r="N4" s="6" t="s">
        <v>6</v>
      </c>
    </row>
    <row r="5" spans="2:14" ht="24" customHeight="1" thickTop="1" thickBot="1" x14ac:dyDescent="0.45">
      <c r="B5" s="24" t="s">
        <v>4</v>
      </c>
      <c r="C5" s="25" t="s">
        <v>8</v>
      </c>
      <c r="D5" s="26" t="s">
        <v>9</v>
      </c>
      <c r="F5" s="24" t="s">
        <v>4</v>
      </c>
      <c r="G5" s="25" t="s">
        <v>0</v>
      </c>
      <c r="H5" s="26" t="s">
        <v>1</v>
      </c>
      <c r="J5" s="7" t="str">
        <f>IF(C4="","",C4)</f>
        <v/>
      </c>
      <c r="K5" s="8" t="str">
        <f>C11</f>
        <v/>
      </c>
      <c r="L5" s="8" t="str">
        <f>D11</f>
        <v/>
      </c>
      <c r="M5" s="8" t="str">
        <f>IF($L$2="商品開発枠",K5,IF(K5="","",K5*1.2))</f>
        <v/>
      </c>
      <c r="N5" s="9" t="str">
        <f>IF(J5="","",IF(L5&lt;M5,L5,M5))</f>
        <v/>
      </c>
    </row>
    <row r="6" spans="2:14" ht="24" customHeight="1" thickTop="1" x14ac:dyDescent="0.4">
      <c r="B6" s="10"/>
      <c r="C6" s="31"/>
      <c r="D6" s="32"/>
      <c r="E6" s="11"/>
      <c r="F6" s="10"/>
      <c r="G6" s="31"/>
      <c r="H6" s="32"/>
      <c r="J6" s="12" t="str">
        <f>IF(G4="","",G4)</f>
        <v/>
      </c>
      <c r="K6" s="13" t="str">
        <f>G11</f>
        <v/>
      </c>
      <c r="L6" s="13" t="str">
        <f>H11</f>
        <v/>
      </c>
      <c r="M6" s="13" t="str">
        <f t="shared" ref="M6:M10" si="0">IF($L$2="商品開発枠",K6,IF(K6="","",K6*1.2))</f>
        <v/>
      </c>
      <c r="N6" s="14" t="str">
        <f t="shared" ref="N6:N10" si="1">IF(J6="","",IF(L6&lt;M6,L6,M6))</f>
        <v/>
      </c>
    </row>
    <row r="7" spans="2:14" ht="24" customHeight="1" x14ac:dyDescent="0.4">
      <c r="B7" s="10"/>
      <c r="C7" s="31"/>
      <c r="D7" s="32"/>
      <c r="F7" s="10"/>
      <c r="G7" s="31"/>
      <c r="H7" s="32"/>
      <c r="J7" s="12" t="str">
        <f>IF(C13="","",C13)</f>
        <v/>
      </c>
      <c r="K7" s="13" t="str">
        <f>C20</f>
        <v/>
      </c>
      <c r="L7" s="13" t="str">
        <f>D20</f>
        <v/>
      </c>
      <c r="M7" s="13" t="str">
        <f t="shared" si="0"/>
        <v/>
      </c>
      <c r="N7" s="14" t="str">
        <f t="shared" si="1"/>
        <v/>
      </c>
    </row>
    <row r="8" spans="2:14" ht="24" customHeight="1" x14ac:dyDescent="0.4">
      <c r="B8" s="10"/>
      <c r="C8" s="31"/>
      <c r="D8" s="32"/>
      <c r="F8" s="10"/>
      <c r="G8" s="31"/>
      <c r="H8" s="32"/>
      <c r="J8" s="12" t="str">
        <f>IF(G13="","",G13)</f>
        <v/>
      </c>
      <c r="K8" s="13" t="str">
        <f>G20</f>
        <v/>
      </c>
      <c r="L8" s="13" t="str">
        <f>H20</f>
        <v/>
      </c>
      <c r="M8" s="13" t="str">
        <f t="shared" si="0"/>
        <v/>
      </c>
      <c r="N8" s="14" t="str">
        <f t="shared" si="1"/>
        <v/>
      </c>
    </row>
    <row r="9" spans="2:14" ht="24" customHeight="1" x14ac:dyDescent="0.4">
      <c r="B9" s="10"/>
      <c r="C9" s="31"/>
      <c r="D9" s="32"/>
      <c r="F9" s="10"/>
      <c r="G9" s="31"/>
      <c r="H9" s="32"/>
      <c r="J9" s="12" t="str">
        <f>IF(C22="","",C22)</f>
        <v/>
      </c>
      <c r="K9" s="13" t="str">
        <f>C29</f>
        <v/>
      </c>
      <c r="L9" s="13" t="str">
        <f>D29</f>
        <v/>
      </c>
      <c r="M9" s="13" t="str">
        <f t="shared" si="0"/>
        <v/>
      </c>
      <c r="N9" s="14" t="str">
        <f t="shared" si="1"/>
        <v/>
      </c>
    </row>
    <row r="10" spans="2:14" ht="24" customHeight="1" thickBot="1" x14ac:dyDescent="0.45">
      <c r="B10" s="15"/>
      <c r="C10" s="33"/>
      <c r="D10" s="34"/>
      <c r="F10" s="15"/>
      <c r="G10" s="33"/>
      <c r="H10" s="34"/>
      <c r="J10" s="16" t="str">
        <f>IF(G22="","",G22)</f>
        <v/>
      </c>
      <c r="K10" s="17" t="str">
        <f>G29</f>
        <v/>
      </c>
      <c r="L10" s="18" t="str">
        <f>H29</f>
        <v/>
      </c>
      <c r="M10" s="18" t="str">
        <f t="shared" si="0"/>
        <v/>
      </c>
      <c r="N10" s="19" t="str">
        <f t="shared" si="1"/>
        <v/>
      </c>
    </row>
    <row r="11" spans="2:14" ht="24" customHeight="1" thickTop="1" thickBot="1" x14ac:dyDescent="0.45">
      <c r="B11" s="20" t="s">
        <v>5</v>
      </c>
      <c r="C11" s="35" t="str">
        <f>IF(C4="","",SUM(C6:C10))</f>
        <v/>
      </c>
      <c r="D11" s="36" t="str">
        <f>IF(C4="","",SUM(D6:D10))</f>
        <v/>
      </c>
      <c r="F11" s="20" t="s">
        <v>5</v>
      </c>
      <c r="G11" s="35" t="str">
        <f>IF(G4="","",SUM(G6:G10))</f>
        <v/>
      </c>
      <c r="H11" s="36" t="str">
        <f>IF(G4="","",SUM(H6:H10))</f>
        <v/>
      </c>
      <c r="J11" s="20" t="s">
        <v>5</v>
      </c>
      <c r="K11" s="21">
        <f>SUM(K5:K10)</f>
        <v>0</v>
      </c>
      <c r="L11" s="21">
        <f t="shared" ref="L11:N11" si="2">SUM(L5:L10)</f>
        <v>0</v>
      </c>
      <c r="M11" s="21">
        <f t="shared" si="2"/>
        <v>0</v>
      </c>
      <c r="N11" s="22">
        <f t="shared" si="2"/>
        <v>0</v>
      </c>
    </row>
    <row r="12" spans="2:14" ht="7.5" customHeight="1" thickBot="1" x14ac:dyDescent="0.45"/>
    <row r="13" spans="2:14" ht="24" customHeight="1" thickBot="1" x14ac:dyDescent="0.45">
      <c r="B13" s="27" t="s">
        <v>2</v>
      </c>
      <c r="C13" s="37"/>
      <c r="D13" s="38"/>
      <c r="F13" s="27" t="s">
        <v>2</v>
      </c>
      <c r="G13" s="37"/>
      <c r="H13" s="38"/>
    </row>
    <row r="14" spans="2:14" ht="24" customHeight="1" thickBot="1" x14ac:dyDescent="0.45">
      <c r="B14" s="24" t="s">
        <v>4</v>
      </c>
      <c r="C14" s="25" t="s">
        <v>0</v>
      </c>
      <c r="D14" s="26" t="s">
        <v>1</v>
      </c>
      <c r="F14" s="24" t="s">
        <v>4</v>
      </c>
      <c r="G14" s="25" t="s">
        <v>0</v>
      </c>
      <c r="H14" s="26" t="s">
        <v>1</v>
      </c>
    </row>
    <row r="15" spans="2:14" ht="24" customHeight="1" thickTop="1" x14ac:dyDescent="0.4">
      <c r="B15" s="10"/>
      <c r="C15" s="31"/>
      <c r="D15" s="32"/>
      <c r="E15" s="11"/>
      <c r="F15" s="10"/>
      <c r="G15" s="31"/>
      <c r="H15" s="32"/>
      <c r="J15" s="44" t="s">
        <v>25</v>
      </c>
      <c r="K15" s="45"/>
      <c r="L15" s="45"/>
      <c r="M15" s="51">
        <f>SUM(N5:N10)</f>
        <v>0</v>
      </c>
      <c r="N15" s="52"/>
    </row>
    <row r="16" spans="2:14" ht="24" customHeight="1" x14ac:dyDescent="0.4">
      <c r="B16" s="10"/>
      <c r="C16" s="31"/>
      <c r="D16" s="32"/>
      <c r="F16" s="10"/>
      <c r="G16" s="31"/>
      <c r="H16" s="32"/>
      <c r="J16" s="46" t="s">
        <v>24</v>
      </c>
      <c r="K16" s="47"/>
      <c r="L16" s="47"/>
      <c r="M16" s="53"/>
      <c r="N16" s="54"/>
    </row>
    <row r="17" spans="2:14" ht="24" customHeight="1" thickBot="1" x14ac:dyDescent="0.45">
      <c r="B17" s="10"/>
      <c r="C17" s="31"/>
      <c r="D17" s="32"/>
      <c r="F17" s="10"/>
      <c r="G17" s="31"/>
      <c r="H17" s="32"/>
      <c r="J17" s="46" t="str">
        <f>IF($L$2=リスト!$B$4,"C：Aの2/3","C：Aの1/2")</f>
        <v>C：Aの1/2</v>
      </c>
      <c r="K17" s="47"/>
      <c r="L17" s="47"/>
      <c r="M17" s="55" t="str">
        <f>IF($L$2="","",ROUNDDOWN(IF($L$2=リスト!B4,M15*2/3,M15/2),0))</f>
        <v/>
      </c>
      <c r="N17" s="56"/>
    </row>
    <row r="18" spans="2:14" ht="24" customHeight="1" thickTop="1" x14ac:dyDescent="0.4">
      <c r="B18" s="10"/>
      <c r="C18" s="31"/>
      <c r="D18" s="32"/>
      <c r="F18" s="10"/>
      <c r="G18" s="31"/>
      <c r="H18" s="32"/>
      <c r="J18" s="48" t="s">
        <v>26</v>
      </c>
      <c r="K18" s="49"/>
      <c r="L18" s="50"/>
      <c r="M18" s="57" t="str">
        <f>IFERROR(ROUNDDOWN(IF(M16&lt;M17,M16,M17),-3),"")</f>
        <v/>
      </c>
      <c r="N18" s="58"/>
    </row>
    <row r="19" spans="2:14" ht="24" customHeight="1" thickBot="1" x14ac:dyDescent="0.45">
      <c r="B19" s="15"/>
      <c r="C19" s="33"/>
      <c r="D19" s="34"/>
      <c r="F19" s="15"/>
      <c r="G19" s="33"/>
      <c r="H19" s="34"/>
      <c r="J19" s="39" t="s">
        <v>7</v>
      </c>
      <c r="K19" s="40"/>
      <c r="L19" s="41"/>
      <c r="M19" s="59"/>
      <c r="N19" s="60"/>
    </row>
    <row r="20" spans="2:14" ht="24" customHeight="1" thickTop="1" thickBot="1" x14ac:dyDescent="0.45">
      <c r="B20" s="20" t="s">
        <v>5</v>
      </c>
      <c r="C20" s="35" t="str">
        <f>IF(C13="","",SUM(C15:C19))</f>
        <v/>
      </c>
      <c r="D20" s="36" t="str">
        <f>IF(C13="","",SUM(D15:D19))</f>
        <v/>
      </c>
      <c r="F20" s="20" t="s">
        <v>5</v>
      </c>
      <c r="G20" s="35" t="str">
        <f>IF(G13="","",SUM(G15:G19))</f>
        <v/>
      </c>
      <c r="H20" s="36" t="str">
        <f>IF(G13="","",SUM(H15:H19))</f>
        <v/>
      </c>
    </row>
    <row r="21" spans="2:14" ht="7.5" customHeight="1" thickBot="1" x14ac:dyDescent="0.45"/>
    <row r="22" spans="2:14" ht="22.5" customHeight="1" thickBot="1" x14ac:dyDescent="0.45">
      <c r="B22" s="27" t="s">
        <v>2</v>
      </c>
      <c r="C22" s="37"/>
      <c r="D22" s="38"/>
      <c r="F22" s="27" t="s">
        <v>2</v>
      </c>
      <c r="G22" s="37"/>
      <c r="H22" s="38"/>
    </row>
    <row r="23" spans="2:14" ht="22.5" customHeight="1" thickBot="1" x14ac:dyDescent="0.45">
      <c r="B23" s="24" t="s">
        <v>4</v>
      </c>
      <c r="C23" s="25" t="s">
        <v>0</v>
      </c>
      <c r="D23" s="26" t="s">
        <v>1</v>
      </c>
      <c r="F23" s="24" t="s">
        <v>4</v>
      </c>
      <c r="G23" s="25" t="s">
        <v>0</v>
      </c>
      <c r="H23" s="26" t="s">
        <v>1</v>
      </c>
    </row>
    <row r="24" spans="2:14" ht="22.5" customHeight="1" thickTop="1" x14ac:dyDescent="0.4">
      <c r="B24" s="10"/>
      <c r="C24" s="31"/>
      <c r="D24" s="32"/>
      <c r="E24" s="11"/>
      <c r="F24" s="10"/>
      <c r="G24" s="31"/>
      <c r="H24" s="32"/>
    </row>
    <row r="25" spans="2:14" ht="22.5" customHeight="1" x14ac:dyDescent="0.4">
      <c r="B25" s="10"/>
      <c r="C25" s="31"/>
      <c r="D25" s="32"/>
      <c r="F25" s="10"/>
      <c r="G25" s="31"/>
      <c r="H25" s="32"/>
    </row>
    <row r="26" spans="2:14" ht="22.5" customHeight="1" x14ac:dyDescent="0.4">
      <c r="B26" s="10"/>
      <c r="C26" s="31"/>
      <c r="D26" s="32"/>
      <c r="F26" s="10"/>
      <c r="G26" s="31"/>
      <c r="H26" s="32"/>
    </row>
    <row r="27" spans="2:14" ht="22.5" customHeight="1" x14ac:dyDescent="0.4">
      <c r="B27" s="10"/>
      <c r="C27" s="31"/>
      <c r="D27" s="32"/>
      <c r="F27" s="10"/>
      <c r="G27" s="31"/>
      <c r="H27" s="32"/>
    </row>
    <row r="28" spans="2:14" ht="22.5" customHeight="1" thickBot="1" x14ac:dyDescent="0.45">
      <c r="B28" s="15"/>
      <c r="C28" s="33"/>
      <c r="D28" s="34"/>
      <c r="F28" s="15"/>
      <c r="G28" s="33"/>
      <c r="H28" s="34"/>
    </row>
    <row r="29" spans="2:14" ht="22.5" customHeight="1" thickTop="1" thickBot="1" x14ac:dyDescent="0.45">
      <c r="B29" s="20" t="s">
        <v>5</v>
      </c>
      <c r="C29" s="35" t="str">
        <f>IF(C22="","",SUM(C24:C28))</f>
        <v/>
      </c>
      <c r="D29" s="36" t="str">
        <f>IF(C22="","",SUM(D24:D28))</f>
        <v/>
      </c>
      <c r="F29" s="20" t="s">
        <v>5</v>
      </c>
      <c r="G29" s="35" t="str">
        <f>IF(G22="","",SUM(G24:G28))</f>
        <v/>
      </c>
      <c r="H29" s="36" t="str">
        <f>IF(G22="","",SUM(H24:H28))</f>
        <v/>
      </c>
    </row>
    <row r="30" spans="2:14" ht="22.5" customHeight="1" x14ac:dyDescent="0.4"/>
    <row r="31" spans="2:14" ht="22.5" customHeight="1" x14ac:dyDescent="0.4"/>
    <row r="32" spans="2:14" ht="22.5" customHeight="1" x14ac:dyDescent="0.4"/>
    <row r="33" ht="22.5" customHeight="1" x14ac:dyDescent="0.4"/>
    <row r="34" ht="22.5" customHeight="1" x14ac:dyDescent="0.4"/>
    <row r="35" ht="22.5" customHeight="1" x14ac:dyDescent="0.4"/>
    <row r="36" ht="22.5" customHeight="1" x14ac:dyDescent="0.4"/>
    <row r="37" ht="22.5" customHeight="1" x14ac:dyDescent="0.4"/>
    <row r="38" ht="22.5" customHeight="1" x14ac:dyDescent="0.4"/>
    <row r="39" ht="22.5" customHeight="1" x14ac:dyDescent="0.4"/>
    <row r="40" ht="22.5" customHeight="1" x14ac:dyDescent="0.4"/>
  </sheetData>
  <mergeCells count="16">
    <mergeCell ref="L2:N2"/>
    <mergeCell ref="J15:L15"/>
    <mergeCell ref="J16:L16"/>
    <mergeCell ref="J17:L17"/>
    <mergeCell ref="J18:L18"/>
    <mergeCell ref="M15:N15"/>
    <mergeCell ref="M16:N16"/>
    <mergeCell ref="M17:N17"/>
    <mergeCell ref="M18:N19"/>
    <mergeCell ref="C22:D22"/>
    <mergeCell ref="G22:H22"/>
    <mergeCell ref="J19:L19"/>
    <mergeCell ref="C4:D4"/>
    <mergeCell ref="G4:H4"/>
    <mergeCell ref="C13:D13"/>
    <mergeCell ref="G13:H13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リスト!$B$3:$B$14</xm:f>
          </x14:formula1>
          <xm:sqref>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B2" sqref="B2"/>
    </sheetView>
  </sheetViews>
  <sheetFormatPr defaultRowHeight="18.75" x14ac:dyDescent="0.4"/>
  <cols>
    <col min="1" max="1" width="4.5" customWidth="1"/>
    <col min="2" max="2" width="19.25" bestFit="1" customWidth="1"/>
  </cols>
  <sheetData>
    <row r="2" spans="2:3" x14ac:dyDescent="0.4">
      <c r="B2" s="1" t="s">
        <v>10</v>
      </c>
      <c r="C2" s="1" t="s">
        <v>11</v>
      </c>
    </row>
    <row r="3" spans="2:3" x14ac:dyDescent="0.4">
      <c r="B3" s="1" t="s">
        <v>12</v>
      </c>
      <c r="C3" s="28">
        <v>500000</v>
      </c>
    </row>
    <row r="4" spans="2:3" x14ac:dyDescent="0.4">
      <c r="B4" s="1" t="s">
        <v>13</v>
      </c>
      <c r="C4" s="28">
        <v>500000</v>
      </c>
    </row>
    <row r="5" spans="2:3" x14ac:dyDescent="0.4">
      <c r="B5" s="1" t="s">
        <v>14</v>
      </c>
      <c r="C5" s="28">
        <v>500000</v>
      </c>
    </row>
    <row r="6" spans="2:3" x14ac:dyDescent="0.4">
      <c r="B6" s="1" t="s">
        <v>15</v>
      </c>
      <c r="C6" s="28">
        <v>500000</v>
      </c>
    </row>
    <row r="7" spans="2:3" x14ac:dyDescent="0.4">
      <c r="B7" s="1" t="s">
        <v>16</v>
      </c>
      <c r="C7" s="28">
        <v>1000000</v>
      </c>
    </row>
    <row r="8" spans="2:3" ht="37.5" x14ac:dyDescent="0.4">
      <c r="B8" s="29" t="s">
        <v>17</v>
      </c>
      <c r="C8" s="28">
        <v>1500000</v>
      </c>
    </row>
    <row r="9" spans="2:3" x14ac:dyDescent="0.4">
      <c r="B9" s="1" t="s">
        <v>18</v>
      </c>
      <c r="C9" s="28">
        <v>100000</v>
      </c>
    </row>
    <row r="10" spans="2:3" x14ac:dyDescent="0.4">
      <c r="B10" s="1" t="s">
        <v>19</v>
      </c>
      <c r="C10" s="28">
        <v>200000</v>
      </c>
    </row>
    <row r="11" spans="2:3" x14ac:dyDescent="0.4">
      <c r="B11" s="1" t="s">
        <v>20</v>
      </c>
      <c r="C11" s="28">
        <v>200000</v>
      </c>
    </row>
    <row r="12" spans="2:3" x14ac:dyDescent="0.4">
      <c r="B12" s="1" t="s">
        <v>21</v>
      </c>
      <c r="C12" s="28">
        <v>100000</v>
      </c>
    </row>
    <row r="13" spans="2:3" x14ac:dyDescent="0.4">
      <c r="B13" s="1" t="s">
        <v>30</v>
      </c>
      <c r="C13" s="28">
        <v>100000</v>
      </c>
    </row>
    <row r="14" spans="2:3" x14ac:dyDescent="0.4">
      <c r="B14" s="1" t="s">
        <v>22</v>
      </c>
      <c r="C14" s="28">
        <v>250000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計算表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2026-01-22T04:30:11Z</dcterms:created>
  <dcterms:modified xsi:type="dcterms:W3CDTF">2026-04-01T01:35:51Z</dcterms:modified>
</cp:coreProperties>
</file>